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66925"/>
  <mc:AlternateContent xmlns:mc="http://schemas.openxmlformats.org/markup-compatibility/2006">
    <mc:Choice Requires="x15">
      <x15ac:absPath xmlns:x15ac="http://schemas.microsoft.com/office/spreadsheetml/2010/11/ac" url="D:\JPW\Extreme Weather Reports\Report 2019 - 11\"/>
    </mc:Choice>
  </mc:AlternateContent>
  <xr:revisionPtr revIDLastSave="0" documentId="13_ncr:1_{5EDA1629-413A-4DC8-8188-22ED82DDC051}" xr6:coauthVersionLast="41" xr6:coauthVersionMax="41" xr10:uidLastSave="{00000000-0000-0000-0000-000000000000}"/>
  <bookViews>
    <workbookView xWindow="-120" yWindow="-120" windowWidth="24240" windowHeight="13140" xr2:uid="{669D29C4-17A6-4C9E-AFFB-8A7E01BA723C}"/>
  </bookViews>
  <sheets>
    <sheet name="Contents" sheetId="2" r:id="rId1"/>
    <sheet name="1" sheetId="25" r:id="rId2"/>
    <sheet name="2" sheetId="23" r:id="rId3"/>
    <sheet name="3" sheetId="29" r:id="rId4"/>
    <sheet name="4" sheetId="31" r:id="rId5"/>
    <sheet name="Sheet1" sheetId="12" state="hidden" r:id="rId6"/>
    <sheet name="Sheet2" sheetId="13"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31" l="1"/>
  <c r="B2" i="29" l="1"/>
  <c r="B2" i="25"/>
  <c r="B2" i="23"/>
  <c r="X23" i="25" l="1"/>
  <c r="W23" i="25"/>
  <c r="V23" i="25"/>
  <c r="U23" i="25"/>
  <c r="T23" i="25"/>
  <c r="S23" i="25"/>
  <c r="R23" i="25"/>
  <c r="Q23" i="25"/>
  <c r="P23" i="25"/>
  <c r="O23" i="25"/>
  <c r="N23" i="25"/>
  <c r="M23" i="25"/>
  <c r="L23" i="25"/>
  <c r="K23" i="25"/>
  <c r="J23" i="25"/>
  <c r="I23" i="25"/>
  <c r="H23" i="25"/>
  <c r="D21" i="25"/>
  <c r="C21" i="25"/>
  <c r="F21" i="25" s="1"/>
  <c r="D20" i="25"/>
  <c r="C20" i="25"/>
  <c r="D19" i="25"/>
  <c r="C19" i="25"/>
  <c r="F19" i="25" s="1"/>
  <c r="D16" i="25"/>
  <c r="C16" i="25"/>
  <c r="F16" i="25" s="1"/>
  <c r="D15" i="25"/>
  <c r="F15" i="25" s="1"/>
  <c r="C15" i="25"/>
  <c r="D14" i="25"/>
  <c r="C14" i="25"/>
  <c r="D13" i="25"/>
  <c r="C13" i="25"/>
  <c r="F13" i="25" s="1"/>
  <c r="D10" i="25"/>
  <c r="F10" i="25" s="1"/>
  <c r="C10" i="25"/>
  <c r="D9" i="25"/>
  <c r="F9" i="25" s="1"/>
  <c r="C9" i="25"/>
  <c r="W7" i="25"/>
  <c r="V7" i="25" s="1"/>
  <c r="U7" i="25" s="1"/>
  <c r="T7" i="25" s="1"/>
  <c r="S7" i="25" s="1"/>
  <c r="R7" i="25" s="1"/>
  <c r="Q7" i="25" s="1"/>
  <c r="P7" i="25" s="1"/>
  <c r="O7" i="25" s="1"/>
  <c r="N7" i="25" s="1"/>
  <c r="M7" i="25" s="1"/>
  <c r="L7" i="25" s="1"/>
  <c r="K7" i="25" s="1"/>
  <c r="J7" i="25" s="1"/>
  <c r="I7" i="25" s="1"/>
  <c r="H7" i="25" s="1"/>
  <c r="M70" i="13" l="1"/>
  <c r="M69" i="13"/>
  <c r="M68" i="13"/>
  <c r="M67" i="13"/>
  <c r="M66" i="13"/>
  <c r="M65" i="13"/>
  <c r="M64" i="13"/>
  <c r="M63" i="13"/>
  <c r="M62" i="13"/>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6" i="13"/>
  <c r="M15" i="13"/>
  <c r="M14" i="13"/>
  <c r="M13" i="13"/>
  <c r="M12" i="13"/>
  <c r="M11" i="13"/>
  <c r="M10" i="13"/>
  <c r="M9" i="13"/>
  <c r="M8" i="13"/>
  <c r="M7" i="13"/>
  <c r="M6" i="13"/>
  <c r="M5" i="13"/>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K5" i="12"/>
  <c r="K4" i="12"/>
  <c r="I70" i="13"/>
  <c r="I69" i="13"/>
  <c r="I68" i="13"/>
  <c r="I67" i="13"/>
  <c r="I66" i="13"/>
  <c r="I65" i="13"/>
  <c r="I64" i="13"/>
  <c r="I63" i="13"/>
  <c r="I62" i="13"/>
  <c r="I61" i="13"/>
  <c r="I60" i="13"/>
  <c r="I59" i="13"/>
  <c r="I58" i="13"/>
  <c r="I57" i="13"/>
  <c r="I56" i="13"/>
  <c r="I55" i="13"/>
  <c r="I54" i="13"/>
  <c r="I53" i="13"/>
  <c r="I52" i="13"/>
  <c r="I51" i="13"/>
  <c r="I50" i="13"/>
  <c r="I49" i="13"/>
  <c r="I48" i="13"/>
  <c r="I47" i="13"/>
  <c r="I46" i="13"/>
  <c r="I45" i="13"/>
  <c r="I44" i="13"/>
  <c r="I43" i="13"/>
  <c r="I42" i="13"/>
  <c r="I41" i="13"/>
  <c r="I40" i="13"/>
  <c r="I39" i="13"/>
  <c r="I38" i="13"/>
  <c r="I37" i="13"/>
  <c r="I36" i="13"/>
  <c r="I35" i="13"/>
  <c r="I34" i="13"/>
  <c r="I33" i="13"/>
  <c r="I32" i="13"/>
  <c r="I31" i="13"/>
  <c r="I30" i="13"/>
  <c r="I29" i="13"/>
  <c r="I27" i="13"/>
  <c r="I26" i="13"/>
  <c r="I25" i="13"/>
  <c r="I24" i="13"/>
  <c r="I23" i="13"/>
  <c r="I22" i="13"/>
  <c r="I21" i="13"/>
  <c r="I20" i="13"/>
  <c r="I19" i="13"/>
  <c r="I17" i="13"/>
  <c r="I16" i="13"/>
  <c r="I15" i="13"/>
  <c r="I14" i="13"/>
  <c r="I13" i="13"/>
  <c r="I12" i="13"/>
  <c r="I10" i="13"/>
  <c r="I9" i="13"/>
  <c r="I8" i="13"/>
  <c r="I7" i="13"/>
  <c r="I5" i="13"/>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alcChain>
</file>

<file path=xl/sharedStrings.xml><?xml version="1.0" encoding="utf-8"?>
<sst xmlns="http://schemas.openxmlformats.org/spreadsheetml/2006/main" count="39395" uniqueCount="15839">
  <si>
    <t>Tab 1</t>
  </si>
  <si>
    <t>Tab 2</t>
  </si>
  <si>
    <t xml:space="preserve">This spreadsheet contains data for the maps and graphs that appear in the following Society of Actuaries' Report: </t>
  </si>
  <si>
    <t>zcu19</t>
  </si>
  <si>
    <t xml:space="preserve">886-4 </t>
  </si>
  <si>
    <t xml:space="preserve">896-6 </t>
  </si>
  <si>
    <t xml:space="preserve">883-4 </t>
  </si>
  <si>
    <t xml:space="preserve">896-2 </t>
  </si>
  <si>
    <t xml:space="preserve">897-4 </t>
  </si>
  <si>
    <t xml:space="preserve">900-6 </t>
  </si>
  <si>
    <t xml:space="preserve">885-4 </t>
  </si>
  <si>
    <t xml:space="preserve">886-0 </t>
  </si>
  <si>
    <t xml:space="preserve">921-0 </t>
  </si>
  <si>
    <t xml:space="preserve">922-2 </t>
  </si>
  <si>
    <t xml:space="preserve">894-4 </t>
  </si>
  <si>
    <t xml:space="preserve">900-0 </t>
  </si>
  <si>
    <t xml:space="preserve">918-0 </t>
  </si>
  <si>
    <t xml:space="preserve">899-6 </t>
  </si>
  <si>
    <t xml:space="preserve">911-0 </t>
  </si>
  <si>
    <t xml:space="preserve">904-2 </t>
  </si>
  <si>
    <t xml:space="preserve">910-2 </t>
  </si>
  <si>
    <t xml:space="preserve">895-6 </t>
  </si>
  <si>
    <t xml:space="preserve">913-4 </t>
  </si>
  <si>
    <t xml:space="preserve">905-2 </t>
  </si>
  <si>
    <t xml:space="preserve">906-0 </t>
  </si>
  <si>
    <t xml:space="preserve">926-6 </t>
  </si>
  <si>
    <t xml:space="preserve">929-0 </t>
  </si>
  <si>
    <t xml:space="preserve">911-4 </t>
  </si>
  <si>
    <t xml:space="preserve">914-4 </t>
  </si>
  <si>
    <t xml:space="preserve">914-6 </t>
  </si>
  <si>
    <t xml:space="preserve">923-0 </t>
  </si>
  <si>
    <t xml:space="preserve">912-0 </t>
  </si>
  <si>
    <t xml:space="preserve">920-4 </t>
  </si>
  <si>
    <t xml:space="preserve">927-2 </t>
  </si>
  <si>
    <t xml:space="preserve">929-6 </t>
  </si>
  <si>
    <t xml:space="preserve">914-0 </t>
  </si>
  <si>
    <t xml:space="preserve">930-0 </t>
  </si>
  <si>
    <t xml:space="preserve">910-0 </t>
  </si>
  <si>
    <t xml:space="preserve">928-0 </t>
  </si>
  <si>
    <t xml:space="preserve">925-6 </t>
  </si>
  <si>
    <t xml:space="preserve">914-2 </t>
  </si>
  <si>
    <t xml:space="preserve">916-0 </t>
  </si>
  <si>
    <t xml:space="preserve">931-6 </t>
  </si>
  <si>
    <t xml:space="preserve">935-0 </t>
  </si>
  <si>
    <t xml:space="preserve">916-4 </t>
  </si>
  <si>
    <t xml:space="preserve">915-0 </t>
  </si>
  <si>
    <t xml:space="preserve">927-4 </t>
  </si>
  <si>
    <t xml:space="preserve">926-2 </t>
  </si>
  <si>
    <t xml:space="preserve">901-0 </t>
  </si>
  <si>
    <t xml:space="preserve">898-6 </t>
  </si>
  <si>
    <t xml:space="preserve">892-0 </t>
  </si>
  <si>
    <t xml:space="preserve">902-4 </t>
  </si>
  <si>
    <t xml:space="preserve">901-6 </t>
  </si>
  <si>
    <t xml:space="preserve">871-4 </t>
  </si>
  <si>
    <t xml:space="preserve">897-0 </t>
  </si>
  <si>
    <t xml:space="preserve">867-2 </t>
  </si>
  <si>
    <t xml:space="preserve">891-6 </t>
  </si>
  <si>
    <t xml:space="preserve">869-4 </t>
  </si>
  <si>
    <t xml:space="preserve">877-2 </t>
  </si>
  <si>
    <t xml:space="preserve">864-2 </t>
  </si>
  <si>
    <t xml:space="preserve">873-2 </t>
  </si>
  <si>
    <t xml:space="preserve">879-4 </t>
  </si>
  <si>
    <t xml:space="preserve">862-0 </t>
  </si>
  <si>
    <t xml:space="preserve">872-2 </t>
  </si>
  <si>
    <t xml:space="preserve">882-2 </t>
  </si>
  <si>
    <t xml:space="preserve">884-6 </t>
  </si>
  <si>
    <t xml:space="preserve">868-6 </t>
  </si>
  <si>
    <t xml:space="preserve">870-0 </t>
  </si>
  <si>
    <t xml:space="preserve">882-6 </t>
  </si>
  <si>
    <t xml:space="preserve">885-6 </t>
  </si>
  <si>
    <t xml:space="preserve">895-4 </t>
  </si>
  <si>
    <t xml:space="preserve">883-6 </t>
  </si>
  <si>
    <t xml:space="preserve">905-0 </t>
  </si>
  <si>
    <t xml:space="preserve">907-6 </t>
  </si>
  <si>
    <t xml:space="preserve">893-0 </t>
  </si>
  <si>
    <t xml:space="preserve">896-0 </t>
  </si>
  <si>
    <t xml:space="preserve">890-2 </t>
  </si>
  <si>
    <t xml:space="preserve">888-0 </t>
  </si>
  <si>
    <t xml:space="preserve">890-6 </t>
  </si>
  <si>
    <t xml:space="preserve">902-6 </t>
  </si>
  <si>
    <t xml:space="preserve">877-4 </t>
  </si>
  <si>
    <t xml:space="preserve">902-2 </t>
  </si>
  <si>
    <t xml:space="preserve">905-6 </t>
  </si>
  <si>
    <t xml:space="preserve">853-2 </t>
  </si>
  <si>
    <t xml:space="preserve">851-4 </t>
  </si>
  <si>
    <t xml:space="preserve">835-2 </t>
  </si>
  <si>
    <t xml:space="preserve">845-0 </t>
  </si>
  <si>
    <t xml:space="preserve">834-0 </t>
  </si>
  <si>
    <t xml:space="preserve">843-4 </t>
  </si>
  <si>
    <t xml:space="preserve">842-4 </t>
  </si>
  <si>
    <t xml:space="preserve">847-0 </t>
  </si>
  <si>
    <t xml:space="preserve">830-6 </t>
  </si>
  <si>
    <t xml:space="preserve">833-0 </t>
  </si>
  <si>
    <t xml:space="preserve">848-2 </t>
  </si>
  <si>
    <t xml:space="preserve">842-2 </t>
  </si>
  <si>
    <t xml:space="preserve">855-4 </t>
  </si>
  <si>
    <t xml:space="preserve">859-2 </t>
  </si>
  <si>
    <t xml:space="preserve">832-6 </t>
  </si>
  <si>
    <t xml:space="preserve">835-4 </t>
  </si>
  <si>
    <t xml:space="preserve">841-0 </t>
  </si>
  <si>
    <t xml:space="preserve">838-0 </t>
  </si>
  <si>
    <t xml:space="preserve">853-4 </t>
  </si>
  <si>
    <t xml:space="preserve">854-2 </t>
  </si>
  <si>
    <t xml:space="preserve">833-6 </t>
  </si>
  <si>
    <t xml:space="preserve">834-6 </t>
  </si>
  <si>
    <t xml:space="preserve">847-2 </t>
  </si>
  <si>
    <t xml:space="preserve">857-2 </t>
  </si>
  <si>
    <t xml:space="preserve">852-4 </t>
  </si>
  <si>
    <t xml:space="preserve">845-6 </t>
  </si>
  <si>
    <t xml:space="preserve">860-0 </t>
  </si>
  <si>
    <t xml:space="preserve">839-4 </t>
  </si>
  <si>
    <t xml:space="preserve">848-0 </t>
  </si>
  <si>
    <t xml:space="preserve">819-0 </t>
  </si>
  <si>
    <t xml:space="preserve">850-2 </t>
  </si>
  <si>
    <t xml:space="preserve">818-6 </t>
  </si>
  <si>
    <t xml:space="preserve">844-0 </t>
  </si>
  <si>
    <t xml:space="preserve">817-6 </t>
  </si>
  <si>
    <t xml:space="preserve">819-4 </t>
  </si>
  <si>
    <t xml:space="preserve">803-6 </t>
  </si>
  <si>
    <t xml:space="preserve">815-0 </t>
  </si>
  <si>
    <t xml:space="preserve">825-0 </t>
  </si>
  <si>
    <t xml:space="preserve">831-0 </t>
  </si>
  <si>
    <t xml:space="preserve">821-4 </t>
  </si>
  <si>
    <t xml:space="preserve">837-6 </t>
  </si>
  <si>
    <t xml:space="preserve">819-2 </t>
  </si>
  <si>
    <t xml:space="preserve">846-4 </t>
  </si>
  <si>
    <t xml:space="preserve">837-0 </t>
  </si>
  <si>
    <t xml:space="preserve">839-2 </t>
  </si>
  <si>
    <t xml:space="preserve">841-6 </t>
  </si>
  <si>
    <t xml:space="preserve">847-6 </t>
  </si>
  <si>
    <t xml:space="preserve">839-6 </t>
  </si>
  <si>
    <t xml:space="preserve">845-4 </t>
  </si>
  <si>
    <t xml:space="preserve">829-0 </t>
  </si>
  <si>
    <t xml:space="preserve">854-0 </t>
  </si>
  <si>
    <t xml:space="preserve">864-4 </t>
  </si>
  <si>
    <t xml:space="preserve">854-6 </t>
  </si>
  <si>
    <t xml:space="preserve">864-6 </t>
  </si>
  <si>
    <t xml:space="preserve">856-0 </t>
  </si>
  <si>
    <t xml:space="preserve">863-2 </t>
  </si>
  <si>
    <t xml:space="preserve">872-4 </t>
  </si>
  <si>
    <t xml:space="preserve">875-2 </t>
  </si>
  <si>
    <t xml:space="preserve">862-4 </t>
  </si>
  <si>
    <t xml:space="preserve">865-2 </t>
  </si>
  <si>
    <t xml:space="preserve">879-6 </t>
  </si>
  <si>
    <t xml:space="preserve">884-0 </t>
  </si>
  <si>
    <t xml:space="preserve">878-2 </t>
  </si>
  <si>
    <t xml:space="preserve">880-2 </t>
  </si>
  <si>
    <t xml:space="preserve">887-2 </t>
  </si>
  <si>
    <t xml:space="preserve">878-4 </t>
  </si>
  <si>
    <t xml:space="preserve">887-4 </t>
  </si>
  <si>
    <t xml:space="preserve">889-6 </t>
  </si>
  <si>
    <t xml:space="preserve">880-0 </t>
  </si>
  <si>
    <t xml:space="preserve">886-6 </t>
  </si>
  <si>
    <t xml:space="preserve">904-0 </t>
  </si>
  <si>
    <t xml:space="preserve">907-0 </t>
  </si>
  <si>
    <t xml:space="preserve">900-4 </t>
  </si>
  <si>
    <t xml:space="preserve">903-2 </t>
  </si>
  <si>
    <t xml:space="preserve">904-6 </t>
  </si>
  <si>
    <t xml:space="preserve">912-2 </t>
  </si>
  <si>
    <t xml:space="preserve">903-4 </t>
  </si>
  <si>
    <t xml:space="preserve">922-4 </t>
  </si>
  <si>
    <t xml:space="preserve">910-4 </t>
  </si>
  <si>
    <t xml:space="preserve">920-0 </t>
  </si>
  <si>
    <t xml:space="preserve">925-2 </t>
  </si>
  <si>
    <t xml:space="preserve">919-6 </t>
  </si>
  <si>
    <t xml:space="preserve">918-2 </t>
  </si>
  <si>
    <t xml:space="preserve">922-0 </t>
  </si>
  <si>
    <t xml:space="preserve">917-6 </t>
  </si>
  <si>
    <t xml:space="preserve">918-6 </t>
  </si>
  <si>
    <t xml:space="preserve">924-6 </t>
  </si>
  <si>
    <t xml:space="preserve">917-4 </t>
  </si>
  <si>
    <t xml:space="preserve">919-0 </t>
  </si>
  <si>
    <t xml:space="preserve">923-2 </t>
  </si>
  <si>
    <t xml:space="preserve">921-6 </t>
  </si>
  <si>
    <t xml:space="preserve">920-6 </t>
  </si>
  <si>
    <t xml:space="preserve">930-6 </t>
  </si>
  <si>
    <t xml:space="preserve">924-4 </t>
  </si>
  <si>
    <t xml:space="preserve">926-4 </t>
  </si>
  <si>
    <t xml:space="preserve">925-0 </t>
  </si>
  <si>
    <t xml:space="preserve">916-6 </t>
  </si>
  <si>
    <t xml:space="preserve">924-0 </t>
  </si>
  <si>
    <t xml:space="preserve">909-0 </t>
  </si>
  <si>
    <t xml:space="preserve">922-6 </t>
  </si>
  <si>
    <t xml:space="preserve">919-2 </t>
  </si>
  <si>
    <t>open</t>
  </si>
  <si>
    <t>high</t>
  </si>
  <si>
    <t>low</t>
  </si>
  <si>
    <t>last</t>
  </si>
  <si>
    <t>soybean sept zsu19</t>
  </si>
  <si>
    <t xml:space="preserve">420-2 </t>
  </si>
  <si>
    <t xml:space="preserve">437-0 </t>
  </si>
  <si>
    <t xml:space="preserve">419-6 </t>
  </si>
  <si>
    <t xml:space="preserve">436-6 </t>
  </si>
  <si>
    <t xml:space="preserve">416-0 </t>
  </si>
  <si>
    <t xml:space="preserve">421-0 </t>
  </si>
  <si>
    <t xml:space="preserve">413-2 </t>
  </si>
  <si>
    <t xml:space="preserve">419-0 </t>
  </si>
  <si>
    <t xml:space="preserve">429-0 </t>
  </si>
  <si>
    <t xml:space="preserve">429-4 </t>
  </si>
  <si>
    <t xml:space="preserve">413-4 </t>
  </si>
  <si>
    <t xml:space="preserve">415-4 </t>
  </si>
  <si>
    <t xml:space="preserve">445-4 </t>
  </si>
  <si>
    <t xml:space="preserve">460-0 </t>
  </si>
  <si>
    <t xml:space="preserve">420-6 </t>
  </si>
  <si>
    <t xml:space="preserve">424-6 </t>
  </si>
  <si>
    <t xml:space="preserve">449-2 </t>
  </si>
  <si>
    <t xml:space="preserve">451-4 </t>
  </si>
  <si>
    <t xml:space="preserve">445-2 </t>
  </si>
  <si>
    <t xml:space="preserve">445-6 </t>
  </si>
  <si>
    <t xml:space="preserve">452-0 </t>
  </si>
  <si>
    <t xml:space="preserve">452-4 </t>
  </si>
  <si>
    <t xml:space="preserve">446-4 </t>
  </si>
  <si>
    <t xml:space="preserve">449-4 </t>
  </si>
  <si>
    <t xml:space="preserve">455-6 </t>
  </si>
  <si>
    <t xml:space="preserve">458-2 </t>
  </si>
  <si>
    <t xml:space="preserve">453-0 </t>
  </si>
  <si>
    <t xml:space="preserve">447-4 </t>
  </si>
  <si>
    <t xml:space="preserve">453-4 </t>
  </si>
  <si>
    <t xml:space="preserve">446-0 </t>
  </si>
  <si>
    <t xml:space="preserve">451-6 </t>
  </si>
  <si>
    <t xml:space="preserve">457-0 </t>
  </si>
  <si>
    <t xml:space="preserve">447-0 </t>
  </si>
  <si>
    <t xml:space="preserve">446-2 </t>
  </si>
  <si>
    <t xml:space="preserve">455-2 </t>
  </si>
  <si>
    <t xml:space="preserve">442-0 </t>
  </si>
  <si>
    <t xml:space="preserve">454-6 </t>
  </si>
  <si>
    <t xml:space="preserve">455-4 </t>
  </si>
  <si>
    <t xml:space="preserve">443-0 </t>
  </si>
  <si>
    <t xml:space="preserve">462-4 </t>
  </si>
  <si>
    <t xml:space="preserve">464-6 </t>
  </si>
  <si>
    <t xml:space="preserve">463-0 </t>
  </si>
  <si>
    <t xml:space="preserve">468-6 </t>
  </si>
  <si>
    <t xml:space="preserve">461-4 </t>
  </si>
  <si>
    <t xml:space="preserve">447-2 </t>
  </si>
  <si>
    <t xml:space="preserve">438-0 </t>
  </si>
  <si>
    <t xml:space="preserve">448-0 </t>
  </si>
  <si>
    <t xml:space="preserve">437-6 </t>
  </si>
  <si>
    <t xml:space="preserve">447-6 </t>
  </si>
  <si>
    <t xml:space="preserve">436-2 </t>
  </si>
  <si>
    <t xml:space="preserve">442-4 </t>
  </si>
  <si>
    <t xml:space="preserve">432-4 </t>
  </si>
  <si>
    <t xml:space="preserve">438-2 </t>
  </si>
  <si>
    <t xml:space="preserve">423-4 </t>
  </si>
  <si>
    <t xml:space="preserve">416-6 </t>
  </si>
  <si>
    <t xml:space="preserve">421-4 </t>
  </si>
  <si>
    <t xml:space="preserve">417-4 </t>
  </si>
  <si>
    <t xml:space="preserve">424-0 </t>
  </si>
  <si>
    <t xml:space="preserve">430-0 </t>
  </si>
  <si>
    <t xml:space="preserve">423-6 </t>
  </si>
  <si>
    <t xml:space="preserve">424-2 </t>
  </si>
  <si>
    <t xml:space="preserve">430-4 </t>
  </si>
  <si>
    <t xml:space="preserve">416-4 </t>
  </si>
  <si>
    <t xml:space="preserve">433-6 </t>
  </si>
  <si>
    <t xml:space="preserve">434-0 </t>
  </si>
  <si>
    <t xml:space="preserve">421-6 </t>
  </si>
  <si>
    <t xml:space="preserve">445-0 </t>
  </si>
  <si>
    <t xml:space="preserve">431-0 </t>
  </si>
  <si>
    <t xml:space="preserve">434-6 </t>
  </si>
  <si>
    <t xml:space="preserve">435-2 </t>
  </si>
  <si>
    <t xml:space="preserve">439-6 </t>
  </si>
  <si>
    <t xml:space="preserve">427-4 </t>
  </si>
  <si>
    <t xml:space="preserve">443-6 </t>
  </si>
  <si>
    <t xml:space="preserve">436-0 </t>
  </si>
  <si>
    <t xml:space="preserve">422-6 </t>
  </si>
  <si>
    <t xml:space="preserve">438-6 </t>
  </si>
  <si>
    <t xml:space="preserve">428-0 </t>
  </si>
  <si>
    <t xml:space="preserve">415-2 </t>
  </si>
  <si>
    <t xml:space="preserve">399-2 </t>
  </si>
  <si>
    <t xml:space="preserve">413-0 </t>
  </si>
  <si>
    <t xml:space="preserve">398-2 </t>
  </si>
  <si>
    <t xml:space="preserve">412-4 </t>
  </si>
  <si>
    <t xml:space="preserve">403-0 </t>
  </si>
  <si>
    <t xml:space="preserve">407-6 </t>
  </si>
  <si>
    <t xml:space="preserve">395-6 </t>
  </si>
  <si>
    <t xml:space="preserve">398-4 </t>
  </si>
  <si>
    <t xml:space="preserve">402-0 </t>
  </si>
  <si>
    <t xml:space="preserve">405-2 </t>
  </si>
  <si>
    <t xml:space="preserve">395-4 </t>
  </si>
  <si>
    <t xml:space="preserve">403-6 </t>
  </si>
  <si>
    <t xml:space="preserve">400-0 </t>
  </si>
  <si>
    <t xml:space="preserve">406-4 </t>
  </si>
  <si>
    <t xml:space="preserve">399-4 </t>
  </si>
  <si>
    <t xml:space="preserve">402-6 </t>
  </si>
  <si>
    <t xml:space="preserve">393-0 </t>
  </si>
  <si>
    <t xml:space="preserve">392-6 </t>
  </si>
  <si>
    <t xml:space="preserve">396-6 </t>
  </si>
  <si>
    <t xml:space="preserve">388-0 </t>
  </si>
  <si>
    <t xml:space="preserve">392-0 </t>
  </si>
  <si>
    <t xml:space="preserve">390-4 </t>
  </si>
  <si>
    <t xml:space="preserve">377-6 </t>
  </si>
  <si>
    <t xml:space="preserve">388-4 </t>
  </si>
  <si>
    <t xml:space="preserve">377-4 </t>
  </si>
  <si>
    <t xml:space="preserve">387-0 </t>
  </si>
  <si>
    <t xml:space="preserve">388-2 </t>
  </si>
  <si>
    <t xml:space="preserve">376-6 </t>
  </si>
  <si>
    <t xml:space="preserve">378-2 </t>
  </si>
  <si>
    <t xml:space="preserve">369-4 </t>
  </si>
  <si>
    <t xml:space="preserve">379-2 </t>
  </si>
  <si>
    <t xml:space="preserve">377-2 </t>
  </si>
  <si>
    <t xml:space="preserve">360-2 </t>
  </si>
  <si>
    <t xml:space="preserve">366-4 </t>
  </si>
  <si>
    <t xml:space="preserve">352-4 </t>
  </si>
  <si>
    <t xml:space="preserve">365-6 </t>
  </si>
  <si>
    <t xml:space="preserve">362-4 </t>
  </si>
  <si>
    <t xml:space="preserve">364-0 </t>
  </si>
  <si>
    <t xml:space="preserve">354-6 </t>
  </si>
  <si>
    <t xml:space="preserve">361-0 </t>
  </si>
  <si>
    <t xml:space="preserve">370-2 </t>
  </si>
  <si>
    <t xml:space="preserve">370-6 </t>
  </si>
  <si>
    <t xml:space="preserve">362-0 </t>
  </si>
  <si>
    <t xml:space="preserve">375-0 </t>
  </si>
  <si>
    <t xml:space="preserve">375-6 </t>
  </si>
  <si>
    <t xml:space="preserve">372-2 </t>
  </si>
  <si>
    <t xml:space="preserve">372-4 </t>
  </si>
  <si>
    <t xml:space="preserve">375-4 </t>
  </si>
  <si>
    <t xml:space="preserve">374-0 </t>
  </si>
  <si>
    <t xml:space="preserve">367-0 </t>
  </si>
  <si>
    <t xml:space="preserve">363-4 </t>
  </si>
  <si>
    <t xml:space="preserve">371-6 </t>
  </si>
  <si>
    <t xml:space="preserve">378-4 </t>
  </si>
  <si>
    <t xml:space="preserve">373-2 </t>
  </si>
  <si>
    <t xml:space="preserve">unch </t>
  </si>
  <si>
    <t xml:space="preserve">376-2 </t>
  </si>
  <si>
    <t xml:space="preserve">370-0 </t>
  </si>
  <si>
    <t xml:space="preserve">371-2 </t>
  </si>
  <si>
    <t xml:space="preserve">366-6 </t>
  </si>
  <si>
    <t xml:space="preserve">370-4 </t>
  </si>
  <si>
    <t xml:space="preserve">371-0 </t>
  </si>
  <si>
    <t xml:space="preserve">365-2 </t>
  </si>
  <si>
    <t xml:space="preserve">365-0 </t>
  </si>
  <si>
    <t xml:space="preserve">368-4 </t>
  </si>
  <si>
    <t xml:space="preserve">360-0 </t>
  </si>
  <si>
    <t xml:space="preserve">365-4 </t>
  </si>
  <si>
    <t xml:space="preserve">368-0 </t>
  </si>
  <si>
    <t xml:space="preserve">369-0 </t>
  </si>
  <si>
    <t xml:space="preserve">363-0 </t>
  </si>
  <si>
    <t xml:space="preserve">364-2 </t>
  </si>
  <si>
    <t xml:space="preserve">368-2 </t>
  </si>
  <si>
    <t xml:space="preserve">375-2 </t>
  </si>
  <si>
    <t xml:space="preserve">374-6 </t>
  </si>
  <si>
    <t xml:space="preserve">373-6 </t>
  </si>
  <si>
    <t xml:space="preserve">377-0 </t>
  </si>
  <si>
    <t xml:space="preserve">379-0 </t>
  </si>
  <si>
    <t xml:space="preserve">374-2 </t>
  </si>
  <si>
    <t xml:space="preserve">376-0 </t>
  </si>
  <si>
    <t xml:space="preserve">380-6 </t>
  </si>
  <si>
    <t xml:space="preserve">378-0 </t>
  </si>
  <si>
    <t xml:space="preserve">379-4 </t>
  </si>
  <si>
    <t xml:space="preserve">379-6 </t>
  </si>
  <si>
    <t xml:space="preserve">373-0 </t>
  </si>
  <si>
    <t xml:space="preserve">380-2 </t>
  </si>
  <si>
    <t xml:space="preserve">381-6 </t>
  </si>
  <si>
    <t xml:space="preserve">382-0 </t>
  </si>
  <si>
    <t xml:space="preserve">383-6 </t>
  </si>
  <si>
    <t xml:space="preserve">382-4 </t>
  </si>
  <si>
    <t xml:space="preserve">378-6 </t>
  </si>
  <si>
    <t xml:space="preserve">380-4 </t>
  </si>
  <si>
    <t xml:space="preserve">380-0 </t>
  </si>
  <si>
    <t xml:space="preserve">381-2 </t>
  </si>
  <si>
    <t>corn sept 19</t>
  </si>
  <si>
    <t>Station ID</t>
  </si>
  <si>
    <t>Tab 3</t>
  </si>
  <si>
    <t>TX</t>
  </si>
  <si>
    <t>OK</t>
  </si>
  <si>
    <t>MS</t>
  </si>
  <si>
    <t>AR</t>
  </si>
  <si>
    <t xml:space="preserve">CLEVELAND                     </t>
  </si>
  <si>
    <t xml:space="preserve">COLUMBUS                      </t>
  </si>
  <si>
    <t xml:space="preserve">LEXINGTON                     </t>
  </si>
  <si>
    <t xml:space="preserve">GEORGETOWN                    </t>
  </si>
  <si>
    <t xml:space="preserve">ALEXANDRIA                    </t>
  </si>
  <si>
    <t xml:space="preserve">CENTERVILLE                   </t>
  </si>
  <si>
    <t xml:space="preserve">ARCADIA                       </t>
  </si>
  <si>
    <t xml:space="preserve">MINDEN                        </t>
  </si>
  <si>
    <t xml:space="preserve">CARTHAGE                      </t>
  </si>
  <si>
    <t xml:space="preserve">NEWPORT                       </t>
  </si>
  <si>
    <t xml:space="preserve">FLORENCE                      </t>
  </si>
  <si>
    <t xml:space="preserve">ODESSA                        </t>
  </si>
  <si>
    <t xml:space="preserve">TULIA                         </t>
  </si>
  <si>
    <t>USC00419175</t>
  </si>
  <si>
    <t xml:space="preserve">MARSHALL                      </t>
  </si>
  <si>
    <t>USC00034666</t>
  </si>
  <si>
    <t xml:space="preserve">ALBANY                        </t>
  </si>
  <si>
    <t xml:space="preserve">PUTNAM                        </t>
  </si>
  <si>
    <t>USC00417327</t>
  </si>
  <si>
    <t xml:space="preserve">VERNON                        </t>
  </si>
  <si>
    <t xml:space="preserve">MAMMOTH SPRING                </t>
  </si>
  <si>
    <t>USC00034572</t>
  </si>
  <si>
    <t xml:space="preserve">MULESHOE #1                   </t>
  </si>
  <si>
    <t>USC00416135</t>
  </si>
  <si>
    <t xml:space="preserve">OKLAHOMA CITY WILL ROGERS AP  </t>
  </si>
  <si>
    <t>USW00013967</t>
  </si>
  <si>
    <t xml:space="preserve">MTN HOME 1 NNW                </t>
  </si>
  <si>
    <t>USC00035036</t>
  </si>
  <si>
    <t xml:space="preserve">FRIONA                        </t>
  </si>
  <si>
    <t>USC00413368</t>
  </si>
  <si>
    <t xml:space="preserve">ASPERMONT                     </t>
  </si>
  <si>
    <t>USC00410394</t>
  </si>
  <si>
    <t xml:space="preserve">BOYS RCH                      </t>
  </si>
  <si>
    <t>USC00411000</t>
  </si>
  <si>
    <t xml:space="preserve">JEFFERSON                     </t>
  </si>
  <si>
    <t xml:space="preserve">MATADOR                       </t>
  </si>
  <si>
    <t>USC00415658</t>
  </si>
  <si>
    <t xml:space="preserve">LUBBOCK                       </t>
  </si>
  <si>
    <t>USW00023042</t>
  </si>
  <si>
    <t xml:space="preserve">CHILDRESS MUNI AP             </t>
  </si>
  <si>
    <t>USW00023007</t>
  </si>
  <si>
    <t xml:space="preserve">PERRY                         </t>
  </si>
  <si>
    <t xml:space="preserve">ATLANTA                       </t>
  </si>
  <si>
    <t xml:space="preserve">AMARILLO                      </t>
  </si>
  <si>
    <t>USW00023047</t>
  </si>
  <si>
    <t xml:space="preserve">SILVERTON                     </t>
  </si>
  <si>
    <t>USC00418323</t>
  </si>
  <si>
    <t xml:space="preserve">LITTLEFIELD                   </t>
  </si>
  <si>
    <t>USC00415265</t>
  </si>
  <si>
    <t xml:space="preserve">CROSBYTON                     </t>
  </si>
  <si>
    <t>USC00412121</t>
  </si>
  <si>
    <t xml:space="preserve">ABERNATHY                     </t>
  </si>
  <si>
    <t>USC00410012</t>
  </si>
  <si>
    <t xml:space="preserve">FLOYDADA                      </t>
  </si>
  <si>
    <t>USC00413214</t>
  </si>
  <si>
    <t xml:space="preserve">FT STOCKTON                   </t>
  </si>
  <si>
    <t>USC00413280</t>
  </si>
  <si>
    <t xml:space="preserve">GUTHRIE                       </t>
  </si>
  <si>
    <t>USC00413828</t>
  </si>
  <si>
    <t xml:space="preserve">HASKELL                       </t>
  </si>
  <si>
    <t>USC00413992</t>
  </si>
  <si>
    <t xml:space="preserve">MULESHOE NTL WR               </t>
  </si>
  <si>
    <t>USC00416137</t>
  </si>
  <si>
    <t xml:space="preserve">TAHOKA                        </t>
  </si>
  <si>
    <t>USC00418818</t>
  </si>
  <si>
    <t xml:space="preserve">TURKEY                        </t>
  </si>
  <si>
    <t>USC00419191</t>
  </si>
  <si>
    <t>AL</t>
  </si>
  <si>
    <t>TN</t>
  </si>
  <si>
    <t xml:space="preserve">NASHVILLE INTL AP             </t>
  </si>
  <si>
    <t>USW00013897</t>
  </si>
  <si>
    <t xml:space="preserve">EVERGREEN                     </t>
  </si>
  <si>
    <t xml:space="preserve">JACKSON                       </t>
  </si>
  <si>
    <t xml:space="preserve">GREENVILLE                    </t>
  </si>
  <si>
    <t xml:space="preserve">CROSSVILLE ED &amp; RESEARCH      </t>
  </si>
  <si>
    <t>USC00402202</t>
  </si>
  <si>
    <t xml:space="preserve">ALLARDT                       </t>
  </si>
  <si>
    <t>USC00400081</t>
  </si>
  <si>
    <t xml:space="preserve">OLD HICKORY WFO               </t>
  </si>
  <si>
    <t>USC00406806</t>
  </si>
  <si>
    <t>USC00401480</t>
  </si>
  <si>
    <t xml:space="preserve">LEBANON                       </t>
  </si>
  <si>
    <t xml:space="preserve">WHITE HOUSE                   </t>
  </si>
  <si>
    <t>USC00409709</t>
  </si>
  <si>
    <t xml:space="preserve">CROSSVILLE MEM AP             </t>
  </si>
  <si>
    <t>USW00003847</t>
  </si>
  <si>
    <t xml:space="preserve">CELINA                        </t>
  </si>
  <si>
    <t>USC00401561</t>
  </si>
  <si>
    <t xml:space="preserve">MT LECONTE                    </t>
  </si>
  <si>
    <t>USC00406328</t>
  </si>
  <si>
    <t>Tab 4</t>
  </si>
  <si>
    <t xml:space="preserve">NEWFOUND GAP                  </t>
  </si>
  <si>
    <t>USC00406500</t>
  </si>
  <si>
    <t>NC</t>
  </si>
  <si>
    <t>CA008204800</t>
  </si>
  <si>
    <t>CA008202000</t>
  </si>
  <si>
    <t>USC00191386</t>
  </si>
  <si>
    <t xml:space="preserve">SHAWNIGAN LAKE                </t>
  </si>
  <si>
    <t>CA001017230</t>
  </si>
  <si>
    <t>BC</t>
  </si>
  <si>
    <t xml:space="preserve">COMOX A                       </t>
  </si>
  <si>
    <t>CA001021830</t>
  </si>
  <si>
    <t xml:space="preserve">ESTEVAN POINT                 </t>
  </si>
  <si>
    <t>CA001032730</t>
  </si>
  <si>
    <t xml:space="preserve">PACHENA POINT                 </t>
  </si>
  <si>
    <t>CA001035940</t>
  </si>
  <si>
    <t xml:space="preserve">TOFINO A                      </t>
  </si>
  <si>
    <t>CA001038205</t>
  </si>
  <si>
    <t xml:space="preserve">MERRY ISLAND LIGHTSTATION     </t>
  </si>
  <si>
    <t>CA001045100</t>
  </si>
  <si>
    <t xml:space="preserve">LANGARA                       </t>
  </si>
  <si>
    <t>CA001054500</t>
  </si>
  <si>
    <t xml:space="preserve">KEMANO                        </t>
  </si>
  <si>
    <t>CA001064020</t>
  </si>
  <si>
    <t xml:space="preserve">KITIMAT TOWNSITE              </t>
  </si>
  <si>
    <t>CA001064320</t>
  </si>
  <si>
    <t xml:space="preserve">MISSION WEST ABBEY            </t>
  </si>
  <si>
    <t>CA001105192</t>
  </si>
  <si>
    <t xml:space="preserve">PRINCETON A                   </t>
  </si>
  <si>
    <t>CA001126510</t>
  </si>
  <si>
    <t xml:space="preserve">DUNCAN LAKE DAM               </t>
  </si>
  <si>
    <t>CA001142574</t>
  </si>
  <si>
    <t xml:space="preserve">VAVENBY                       </t>
  </si>
  <si>
    <t>CA001168520</t>
  </si>
  <si>
    <t xml:space="preserve">GOLDEN A                      </t>
  </si>
  <si>
    <t>CA001173210</t>
  </si>
  <si>
    <t xml:space="preserve">MICA DAM                      </t>
  </si>
  <si>
    <t>CA001175122</t>
  </si>
  <si>
    <t>AB</t>
  </si>
  <si>
    <t xml:space="preserve">COLD LAKE A                   </t>
  </si>
  <si>
    <t>CA003081680</t>
  </si>
  <si>
    <t>SK</t>
  </si>
  <si>
    <t xml:space="preserve">KIPLING                       </t>
  </si>
  <si>
    <t>CA004014040</t>
  </si>
  <si>
    <t xml:space="preserve">MUENSTER                      </t>
  </si>
  <si>
    <t>CA004015440</t>
  </si>
  <si>
    <t xml:space="preserve">BEECHY                        </t>
  </si>
  <si>
    <t>CA004020560</t>
  </si>
  <si>
    <t xml:space="preserve">INDIAN BAY                    </t>
  </si>
  <si>
    <t>CA005031320</t>
  </si>
  <si>
    <t>MB</t>
  </si>
  <si>
    <t xml:space="preserve">FLIN FLON                     </t>
  </si>
  <si>
    <t xml:space="preserve">CORNWALL                      </t>
  </si>
  <si>
    <t>CA006101874</t>
  </si>
  <si>
    <t>ON</t>
  </si>
  <si>
    <t xml:space="preserve">NEW GLASGOW                   </t>
  </si>
  <si>
    <t>CA006135583</t>
  </si>
  <si>
    <t xml:space="preserve">FERGUS SHAND DAM              </t>
  </si>
  <si>
    <t>CA006142400</t>
  </si>
  <si>
    <t xml:space="preserve">BELLEVILLE                    </t>
  </si>
  <si>
    <t xml:space="preserve">TRENTON A                     </t>
  </si>
  <si>
    <t>CA006158875</t>
  </si>
  <si>
    <t>QC</t>
  </si>
  <si>
    <t xml:space="preserve">BAGOTVILLE A                  </t>
  </si>
  <si>
    <t>CA007060400</t>
  </si>
  <si>
    <t xml:space="preserve">GREENWOOD A                   </t>
  </si>
  <si>
    <t>NS</t>
  </si>
  <si>
    <t xml:space="preserve">CORNER BROOK                  </t>
  </si>
  <si>
    <t>CA008401300</t>
  </si>
  <si>
    <t>NL</t>
  </si>
  <si>
    <t xml:space="preserve">DEER LAKE                     </t>
  </si>
  <si>
    <t>CA008401500</t>
  </si>
  <si>
    <t xml:space="preserve">GOOSE A                       </t>
  </si>
  <si>
    <t>CA008501900</t>
  </si>
  <si>
    <t xml:space="preserve">BRIGHT ANGEL RS               </t>
  </si>
  <si>
    <t>USC00021001</t>
  </si>
  <si>
    <t>AZ</t>
  </si>
  <si>
    <t xml:space="preserve">PRESCOTT                      </t>
  </si>
  <si>
    <t>USC00026796</t>
  </si>
  <si>
    <t xml:space="preserve">SAINT JOHNS                   </t>
  </si>
  <si>
    <t xml:space="preserve">SELIGMAN                      </t>
  </si>
  <si>
    <t>USC00027716</t>
  </si>
  <si>
    <t xml:space="preserve">SPRINGERVILLE                 </t>
  </si>
  <si>
    <t>USC00028162</t>
  </si>
  <si>
    <t xml:space="preserve">CALICO ROCK 2 WSW             </t>
  </si>
  <si>
    <t>USC00031132</t>
  </si>
  <si>
    <t xml:space="preserve">CORNING                       </t>
  </si>
  <si>
    <t>USC00031632</t>
  </si>
  <si>
    <t xml:space="preserve">POCAHONTAS 1                  </t>
  </si>
  <si>
    <t>USC00035820</t>
  </si>
  <si>
    <t xml:space="preserve">BOCA                          </t>
  </si>
  <si>
    <t>USC00040931</t>
  </si>
  <si>
    <t>CA</t>
  </si>
  <si>
    <t xml:space="preserve">CHESTER                       </t>
  </si>
  <si>
    <t>USC00041700</t>
  </si>
  <si>
    <t xml:space="preserve">MT HAMILTON                   </t>
  </si>
  <si>
    <t>USC00045933</t>
  </si>
  <si>
    <t xml:space="preserve">NEVADA CITY                   </t>
  </si>
  <si>
    <t>USC00046136</t>
  </si>
  <si>
    <t xml:space="preserve">QUINCY                        </t>
  </si>
  <si>
    <t>USC00047195</t>
  </si>
  <si>
    <t xml:space="preserve">WEAVERVILLE                   </t>
  </si>
  <si>
    <t>USC00049490</t>
  </si>
  <si>
    <t xml:space="preserve">YREKA                         </t>
  </si>
  <si>
    <t>USC00049866</t>
  </si>
  <si>
    <t xml:space="preserve">ALTENBERN                     </t>
  </si>
  <si>
    <t>USC00050214</t>
  </si>
  <si>
    <t>CO</t>
  </si>
  <si>
    <t xml:space="preserve">ANTERO RSVR                   </t>
  </si>
  <si>
    <t>USC00050263</t>
  </si>
  <si>
    <t xml:space="preserve">BAILEY                        </t>
  </si>
  <si>
    <t>USC00050454</t>
  </si>
  <si>
    <t xml:space="preserve">BOULDER                       </t>
  </si>
  <si>
    <t>USC00050848</t>
  </si>
  <si>
    <t xml:space="preserve">BUENA VISTA 2S                </t>
  </si>
  <si>
    <t>USC00051071</t>
  </si>
  <si>
    <t xml:space="preserve">BYERS 5 ENE                   </t>
  </si>
  <si>
    <t>USC00051179</t>
  </si>
  <si>
    <t xml:space="preserve">CHEESMAN                      </t>
  </si>
  <si>
    <t>USC00051528</t>
  </si>
  <si>
    <t xml:space="preserve">COLORADO NM                   </t>
  </si>
  <si>
    <t>USC00051772</t>
  </si>
  <si>
    <t xml:space="preserve">CORTEZ                        </t>
  </si>
  <si>
    <t>USC00051886</t>
  </si>
  <si>
    <t xml:space="preserve">CRESTED BUTTE                 </t>
  </si>
  <si>
    <t>USC00051959</t>
  </si>
  <si>
    <t xml:space="preserve">DILLON 1 E                    </t>
  </si>
  <si>
    <t>USC00052281</t>
  </si>
  <si>
    <t>USC00052790</t>
  </si>
  <si>
    <t xml:space="preserve">FT COLLINS                    </t>
  </si>
  <si>
    <t>USC00053005</t>
  </si>
  <si>
    <t xml:space="preserve">GRAND JUNCTION 6 ESE          </t>
  </si>
  <si>
    <t>USC00053489</t>
  </si>
  <si>
    <t xml:space="preserve">GRAND LAKE 1 NW               </t>
  </si>
  <si>
    <t>USC00053496</t>
  </si>
  <si>
    <t xml:space="preserve">GRANT                         </t>
  </si>
  <si>
    <t>USC00053530</t>
  </si>
  <si>
    <t>GREAT SAND DUNES NP &amp; PRESERVE</t>
  </si>
  <si>
    <t>USC00053541</t>
  </si>
  <si>
    <t xml:space="preserve">HOLLY                         </t>
  </si>
  <si>
    <t>USC00054076</t>
  </si>
  <si>
    <t xml:space="preserve">HOLYOKE                       </t>
  </si>
  <si>
    <t>USC00054082</t>
  </si>
  <si>
    <t xml:space="preserve">LAKE GEORGE 8 SW              </t>
  </si>
  <si>
    <t>USC00054742</t>
  </si>
  <si>
    <t xml:space="preserve">LAKEWOOD                      </t>
  </si>
  <si>
    <t>USC00054762</t>
  </si>
  <si>
    <t xml:space="preserve">LAMAR                         </t>
  </si>
  <si>
    <t>USC00054770</t>
  </si>
  <si>
    <t xml:space="preserve">LAS ANIMAS                    </t>
  </si>
  <si>
    <t>USC00054834</t>
  </si>
  <si>
    <t xml:space="preserve">MESA VERDE NP                 </t>
  </si>
  <si>
    <t>USC00055531</t>
  </si>
  <si>
    <t xml:space="preserve">PALISADE                      </t>
  </si>
  <si>
    <t>USC00056266</t>
  </si>
  <si>
    <t xml:space="preserve">RUXTON PARK                   </t>
  </si>
  <si>
    <t>USC00057309</t>
  </si>
  <si>
    <t xml:space="preserve">SEDGWICK 5 S                  </t>
  </si>
  <si>
    <t>USC00057515</t>
  </si>
  <si>
    <t xml:space="preserve">TACONY 13 SE                  </t>
  </si>
  <si>
    <t>USC00058157</t>
  </si>
  <si>
    <t xml:space="preserve">TAYLOR PARK                   </t>
  </si>
  <si>
    <t>USC00058184</t>
  </si>
  <si>
    <t xml:space="preserve">WALSENBURG 1 NW               </t>
  </si>
  <si>
    <t>USC00058781</t>
  </si>
  <si>
    <t xml:space="preserve">NORFOLK 2 SW                  </t>
  </si>
  <si>
    <t>USC00065445</t>
  </si>
  <si>
    <t>CT</t>
  </si>
  <si>
    <t xml:space="preserve">STORRS                        </t>
  </si>
  <si>
    <t>USC00068138</t>
  </si>
  <si>
    <t xml:space="preserve">LISBON                        </t>
  </si>
  <si>
    <t xml:space="preserve">CARROLLTON                    </t>
  </si>
  <si>
    <t xml:space="preserve">CAMBRIDGE                     </t>
  </si>
  <si>
    <t>ID</t>
  </si>
  <si>
    <t xml:space="preserve">GARDEN VALLEY                 </t>
  </si>
  <si>
    <t>USC00103448</t>
  </si>
  <si>
    <t xml:space="preserve">LIFTON PUMPING STN            </t>
  </si>
  <si>
    <t>USC00105275</t>
  </si>
  <si>
    <t xml:space="preserve">MCCALL                        </t>
  </si>
  <si>
    <t>USC00105708</t>
  </si>
  <si>
    <t xml:space="preserve">NEZPERCE                      </t>
  </si>
  <si>
    <t>USC00106424</t>
  </si>
  <si>
    <t xml:space="preserve">PAYETTE                       </t>
  </si>
  <si>
    <t>USC00106891</t>
  </si>
  <si>
    <t xml:space="preserve">PRIEST RVR EXP STN            </t>
  </si>
  <si>
    <t>USC00107386</t>
  </si>
  <si>
    <t xml:space="preserve">RICHFIELD                     </t>
  </si>
  <si>
    <t>USC00107673</t>
  </si>
  <si>
    <t xml:space="preserve">SWAN VALLEY                   </t>
  </si>
  <si>
    <t>USC00108937</t>
  </si>
  <si>
    <t xml:space="preserve">ALEDO                         </t>
  </si>
  <si>
    <t>USC00110072</t>
  </si>
  <si>
    <t>IL</t>
  </si>
  <si>
    <t xml:space="preserve">AURORA                        </t>
  </si>
  <si>
    <t>USC00110338</t>
  </si>
  <si>
    <t xml:space="preserve">CARBONDALE SEWAGE PLT         </t>
  </si>
  <si>
    <t>USC00111265</t>
  </si>
  <si>
    <t xml:space="preserve">CHICAGO MIDWAY AP 3SW         </t>
  </si>
  <si>
    <t>USC00111577</t>
  </si>
  <si>
    <t xml:space="preserve">DANVILLE                      </t>
  </si>
  <si>
    <t>USC00112140</t>
  </si>
  <si>
    <t xml:space="preserve">DECATUR WTP                   </t>
  </si>
  <si>
    <t>USC00112193</t>
  </si>
  <si>
    <t xml:space="preserve">EFFINGHAM 3SW                 </t>
  </si>
  <si>
    <t>USC00112687</t>
  </si>
  <si>
    <t xml:space="preserve">GALESBURG                     </t>
  </si>
  <si>
    <t>USC00113320</t>
  </si>
  <si>
    <t xml:space="preserve">GENESEO                       </t>
  </si>
  <si>
    <t>USC00113384</t>
  </si>
  <si>
    <t xml:space="preserve">JACKSONVILLE 2E               </t>
  </si>
  <si>
    <t>USC00114442</t>
  </si>
  <si>
    <t xml:space="preserve">JERSEYVILLE 2 SW              </t>
  </si>
  <si>
    <t>USC00114489</t>
  </si>
  <si>
    <t xml:space="preserve">KEWANEE 1 E                   </t>
  </si>
  <si>
    <t>USC00114710</t>
  </si>
  <si>
    <t xml:space="preserve">LA HARPE                      </t>
  </si>
  <si>
    <t>USC00114823</t>
  </si>
  <si>
    <t xml:space="preserve">LINCOLN                       </t>
  </si>
  <si>
    <t>USC00115079</t>
  </si>
  <si>
    <t xml:space="preserve">MINONK                        </t>
  </si>
  <si>
    <t>USC00115712</t>
  </si>
  <si>
    <t xml:space="preserve">MT CARROLL                    </t>
  </si>
  <si>
    <t>USC00115901</t>
  </si>
  <si>
    <t xml:space="preserve">MT VERNON 3 NE                </t>
  </si>
  <si>
    <t>USC00115943</t>
  </si>
  <si>
    <t xml:space="preserve">NASHVILLE 1 E                 </t>
  </si>
  <si>
    <t>USC00116011</t>
  </si>
  <si>
    <t xml:space="preserve">OLNEY 2S                      </t>
  </si>
  <si>
    <t>USC00116446</t>
  </si>
  <si>
    <t xml:space="preserve">OTTAWA 5SW                    </t>
  </si>
  <si>
    <t>USC00116526</t>
  </si>
  <si>
    <t xml:space="preserve">PALESTINE                     </t>
  </si>
  <si>
    <t>USC00116558</t>
  </si>
  <si>
    <t xml:space="preserve">PANA                          </t>
  </si>
  <si>
    <t>USC00116579</t>
  </si>
  <si>
    <t xml:space="preserve">PARIS STP                     </t>
  </si>
  <si>
    <t>USC00116610</t>
  </si>
  <si>
    <t xml:space="preserve">PARK FOREST                   </t>
  </si>
  <si>
    <t>USC00116616</t>
  </si>
  <si>
    <t xml:space="preserve">PAW PAW 2S                    </t>
  </si>
  <si>
    <t>USC00116661</t>
  </si>
  <si>
    <t xml:space="preserve">SALEM                         </t>
  </si>
  <si>
    <t>USC00117636</t>
  </si>
  <si>
    <t xml:space="preserve">STOCKTON 3 NNE                </t>
  </si>
  <si>
    <t>USC00118293</t>
  </si>
  <si>
    <t xml:space="preserve">TUSCOLA                       </t>
  </si>
  <si>
    <t>USC00118684</t>
  </si>
  <si>
    <t xml:space="preserve">CHAMPAIGN 3S                  </t>
  </si>
  <si>
    <t>USC00118740</t>
  </si>
  <si>
    <t xml:space="preserve">WINDSOR                       </t>
  </si>
  <si>
    <t>USC00119354</t>
  </si>
  <si>
    <t xml:space="preserve">ANGOLA                        </t>
  </si>
  <si>
    <t>USC00120200</t>
  </si>
  <si>
    <t>IN</t>
  </si>
  <si>
    <t xml:space="preserve">BROOKVILLE                    </t>
  </si>
  <si>
    <t>USC00121030</t>
  </si>
  <si>
    <t>USC00121747</t>
  </si>
  <si>
    <t xml:space="preserve">FRANKFORT DISPOSAL            </t>
  </si>
  <si>
    <t>USC00123082</t>
  </si>
  <si>
    <t xml:space="preserve">GOSHEN 3SW                    </t>
  </si>
  <si>
    <t>USC00123418</t>
  </si>
  <si>
    <t xml:space="preserve">GREENFIELD                    </t>
  </si>
  <si>
    <t>USC00123527</t>
  </si>
  <si>
    <t xml:space="preserve">GREENSBURG                    </t>
  </si>
  <si>
    <t>USC00123547</t>
  </si>
  <si>
    <t xml:space="preserve">HARTFORD CITY 4 ESE           </t>
  </si>
  <si>
    <t>USC00123777</t>
  </si>
  <si>
    <t xml:space="preserve">LAPORTE                       </t>
  </si>
  <si>
    <t>USC00124837</t>
  </si>
  <si>
    <t xml:space="preserve">MARION 2 N                    </t>
  </si>
  <si>
    <t>USC00125337</t>
  </si>
  <si>
    <t xml:space="preserve">MARTINSVILLE 2 SW             </t>
  </si>
  <si>
    <t>USC00125407</t>
  </si>
  <si>
    <t xml:space="preserve">NEW CASTLE 3 SW               </t>
  </si>
  <si>
    <t>USC00126164</t>
  </si>
  <si>
    <t xml:space="preserve">OOLITIC PURDUE EX FM          </t>
  </si>
  <si>
    <t>USC00126580</t>
  </si>
  <si>
    <t xml:space="preserve">ROCHESTER                     </t>
  </si>
  <si>
    <t>USC00127482</t>
  </si>
  <si>
    <t xml:space="preserve">ROCKVILLE                     </t>
  </si>
  <si>
    <t>USC00127522</t>
  </si>
  <si>
    <t xml:space="preserve">RUSHVILLE                     </t>
  </si>
  <si>
    <t>USC00127646</t>
  </si>
  <si>
    <t xml:space="preserve">SHOALS 8 S                    </t>
  </si>
  <si>
    <t>USC00128036</t>
  </si>
  <si>
    <t xml:space="preserve">SPENCER                       </t>
  </si>
  <si>
    <t>USC00128290</t>
  </si>
  <si>
    <t xml:space="preserve">WANATAH 2 WNW                 </t>
  </si>
  <si>
    <t>USC00129222</t>
  </si>
  <si>
    <t xml:space="preserve">W LAFAYETTE 6 NW              </t>
  </si>
  <si>
    <t>USC00129430</t>
  </si>
  <si>
    <t xml:space="preserve">ALBIA 3 NNE                   </t>
  </si>
  <si>
    <t>USC00130112</t>
  </si>
  <si>
    <t>IA</t>
  </si>
  <si>
    <t xml:space="preserve">ALGONA                        </t>
  </si>
  <si>
    <t>USC00130133</t>
  </si>
  <si>
    <t xml:space="preserve">ANKENY                        </t>
  </si>
  <si>
    <t>USC00130241</t>
  </si>
  <si>
    <t xml:space="preserve">ATLANTIC 1 NE                 </t>
  </si>
  <si>
    <t>USC00130364</t>
  </si>
  <si>
    <t xml:space="preserve">AUDUBON                       </t>
  </si>
  <si>
    <t>USC00130385</t>
  </si>
  <si>
    <t xml:space="preserve">BEACONSFIELD                  </t>
  </si>
  <si>
    <t>USC00130536</t>
  </si>
  <si>
    <t xml:space="preserve">BELLE PLAINE                  </t>
  </si>
  <si>
    <t>USC00130600</t>
  </si>
  <si>
    <t xml:space="preserve">BELLEVUE L&amp;D 12               </t>
  </si>
  <si>
    <t>USC00130608</t>
  </si>
  <si>
    <t xml:space="preserve">BOONE                         </t>
  </si>
  <si>
    <t>USC00130807</t>
  </si>
  <si>
    <t xml:space="preserve">CARROLL                       </t>
  </si>
  <si>
    <t>USC00131233</t>
  </si>
  <si>
    <t xml:space="preserve">CASCADE                       </t>
  </si>
  <si>
    <t>USC00131257</t>
  </si>
  <si>
    <t xml:space="preserve">CEDAR RAPIDS #1               </t>
  </si>
  <si>
    <t>USC00131319</t>
  </si>
  <si>
    <t xml:space="preserve">CHARITON 1 E                  </t>
  </si>
  <si>
    <t>USC00131394</t>
  </si>
  <si>
    <t xml:space="preserve">CHARLES CITY                  </t>
  </si>
  <si>
    <t>USC00131402</t>
  </si>
  <si>
    <t xml:space="preserve">CHEROKEE                      </t>
  </si>
  <si>
    <t>USC00131442</t>
  </si>
  <si>
    <t xml:space="preserve">CLARINDA                      </t>
  </si>
  <si>
    <t>USC00131533</t>
  </si>
  <si>
    <t xml:space="preserve">CLINTON #1                    </t>
  </si>
  <si>
    <t>USC00131635</t>
  </si>
  <si>
    <t xml:space="preserve">CRESCO 1 NE                   </t>
  </si>
  <si>
    <t>USC00131954</t>
  </si>
  <si>
    <t xml:space="preserve">DECORAH                       </t>
  </si>
  <si>
    <t>USC00132110</t>
  </si>
  <si>
    <t xml:space="preserve">DENISON                       </t>
  </si>
  <si>
    <t>USC00132171</t>
  </si>
  <si>
    <t xml:space="preserve">DUBUQUE L&amp;D 11                </t>
  </si>
  <si>
    <t>USC00132364</t>
  </si>
  <si>
    <t xml:space="preserve">EMMETSBURG                    </t>
  </si>
  <si>
    <t>USC00132689</t>
  </si>
  <si>
    <t xml:space="preserve">ESTHERVILLE 4E                </t>
  </si>
  <si>
    <t>USC00132724</t>
  </si>
  <si>
    <t xml:space="preserve">FAIRFIELD                     </t>
  </si>
  <si>
    <t>USC00132789</t>
  </si>
  <si>
    <t xml:space="preserve">FAYETTE                       </t>
  </si>
  <si>
    <t>USC00132864</t>
  </si>
  <si>
    <t xml:space="preserve">FT DODGE 5NNW                 </t>
  </si>
  <si>
    <t>USC00132999</t>
  </si>
  <si>
    <t xml:space="preserve">GRUNDY CTR                    </t>
  </si>
  <si>
    <t>USC00133487</t>
  </si>
  <si>
    <t xml:space="preserve">GUTHRIE CTR                   </t>
  </si>
  <si>
    <t>USC00133509</t>
  </si>
  <si>
    <t xml:space="preserve">GUTTENBERG L&amp;D 10             </t>
  </si>
  <si>
    <t>USC00133517</t>
  </si>
  <si>
    <t xml:space="preserve">HAMPTON                       </t>
  </si>
  <si>
    <t>USC00133584</t>
  </si>
  <si>
    <t xml:space="preserve">INDIANOLA 2W                  </t>
  </si>
  <si>
    <t>USC00134063</t>
  </si>
  <si>
    <t xml:space="preserve">IOWA CITY                     </t>
  </si>
  <si>
    <t>USC00134101</t>
  </si>
  <si>
    <t xml:space="preserve">IOWA FALLS                    </t>
  </si>
  <si>
    <t>USC00134142</t>
  </si>
  <si>
    <t xml:space="preserve">KEOKUK LOCK DAM 19            </t>
  </si>
  <si>
    <t>USC00134381</t>
  </si>
  <si>
    <t xml:space="preserve">KEOSAUQUA                     </t>
  </si>
  <si>
    <t>USC00134389</t>
  </si>
  <si>
    <t xml:space="preserve">KNOXVILLE                     </t>
  </si>
  <si>
    <t>USC00134502</t>
  </si>
  <si>
    <t xml:space="preserve">LOGAN                         </t>
  </si>
  <si>
    <t>USC00134894</t>
  </si>
  <si>
    <t xml:space="preserve">MAPLETON NO.2                 </t>
  </si>
  <si>
    <t>USC00135123</t>
  </si>
  <si>
    <t xml:space="preserve">MAQUOKETA 4 W                 </t>
  </si>
  <si>
    <t>USC00135131</t>
  </si>
  <si>
    <t xml:space="preserve">MARSHALLTOWN                  </t>
  </si>
  <si>
    <t>USC00135198</t>
  </si>
  <si>
    <t xml:space="preserve">MASON CITY                    </t>
  </si>
  <si>
    <t>USC00135230</t>
  </si>
  <si>
    <t xml:space="preserve">MUSCATINE                     </t>
  </si>
  <si>
    <t>USC00135837</t>
  </si>
  <si>
    <t xml:space="preserve">NEW HAMPTON                   </t>
  </si>
  <si>
    <t>USC00135952</t>
  </si>
  <si>
    <t xml:space="preserve">NEWTON                        </t>
  </si>
  <si>
    <t>USC00135992</t>
  </si>
  <si>
    <t xml:space="preserve">OSAGE                         </t>
  </si>
  <si>
    <t>USC00136305</t>
  </si>
  <si>
    <t>USC00136566</t>
  </si>
  <si>
    <t xml:space="preserve">PRIMGHAR                      </t>
  </si>
  <si>
    <t>USC00136800</t>
  </si>
  <si>
    <t xml:space="preserve">ROCK RAPIDS                   </t>
  </si>
  <si>
    <t>USC00137147</t>
  </si>
  <si>
    <t xml:space="preserve">ROCKWELL CITY                 </t>
  </si>
  <si>
    <t>USC00137161</t>
  </si>
  <si>
    <t xml:space="preserve">SAC CITY                      </t>
  </si>
  <si>
    <t>USC00137312</t>
  </si>
  <si>
    <t xml:space="preserve">SHENANDOAH                    </t>
  </si>
  <si>
    <t>USC00137613</t>
  </si>
  <si>
    <t xml:space="preserve">SIBLEY                        </t>
  </si>
  <si>
    <t>USC00137664</t>
  </si>
  <si>
    <t xml:space="preserve">SPENCER 1 N                   </t>
  </si>
  <si>
    <t>USC00137844</t>
  </si>
  <si>
    <t xml:space="preserve">STORM LAKE                    </t>
  </si>
  <si>
    <t>USC00137979</t>
  </si>
  <si>
    <t xml:space="preserve">TOLEDO 3N                     </t>
  </si>
  <si>
    <t>USC00138296</t>
  </si>
  <si>
    <t xml:space="preserve">TRIPOLI                       </t>
  </si>
  <si>
    <t>USC00138339</t>
  </si>
  <si>
    <t xml:space="preserve">VINTON                        </t>
  </si>
  <si>
    <t>USC00138568</t>
  </si>
  <si>
    <t xml:space="preserve">WASHINGTON                    </t>
  </si>
  <si>
    <t>USC00138688</t>
  </si>
  <si>
    <t xml:space="preserve">WEBSTER CITY                  </t>
  </si>
  <si>
    <t>USC00138806</t>
  </si>
  <si>
    <t xml:space="preserve">WILLIAMSBURG 1E               </t>
  </si>
  <si>
    <t>USC00139067</t>
  </si>
  <si>
    <t>KS</t>
  </si>
  <si>
    <t xml:space="preserve">ATWOOD                        </t>
  </si>
  <si>
    <t>USC00140439</t>
  </si>
  <si>
    <t>USC00140682</t>
  </si>
  <si>
    <t xml:space="preserve">BELOIT                        </t>
  </si>
  <si>
    <t>USC00140693</t>
  </si>
  <si>
    <t xml:space="preserve">CIMARRON                      </t>
  </si>
  <si>
    <t>USC00141522</t>
  </si>
  <si>
    <t xml:space="preserve">CLAY CTR                      </t>
  </si>
  <si>
    <t>USC00141559</t>
  </si>
  <si>
    <t xml:space="preserve">COLBY 1SW                     </t>
  </si>
  <si>
    <t>USC00141699</t>
  </si>
  <si>
    <t xml:space="preserve">EL DORADO                     </t>
  </si>
  <si>
    <t>USC00142401</t>
  </si>
  <si>
    <t xml:space="preserve">ELKHART                       </t>
  </si>
  <si>
    <t>USC00142432</t>
  </si>
  <si>
    <t xml:space="preserve">GARDEN CITY EXP STN           </t>
  </si>
  <si>
    <t>USC00142980</t>
  </si>
  <si>
    <t xml:space="preserve">GARNETT 1 E                   </t>
  </si>
  <si>
    <t>USC00143008</t>
  </si>
  <si>
    <t xml:space="preserve">GREAT BEND 3W                 </t>
  </si>
  <si>
    <t>USC00143218</t>
  </si>
  <si>
    <t xml:space="preserve">HAYS 1 S                      </t>
  </si>
  <si>
    <t>USC00143527</t>
  </si>
  <si>
    <t xml:space="preserve">HEALY                         </t>
  </si>
  <si>
    <t>USC00143554</t>
  </si>
  <si>
    <t xml:space="preserve">HERINGTON                     </t>
  </si>
  <si>
    <t>USC00143594</t>
  </si>
  <si>
    <t xml:space="preserve">HOLTON                        </t>
  </si>
  <si>
    <t>USC00143759</t>
  </si>
  <si>
    <t xml:space="preserve">INDEPENDENCE                  </t>
  </si>
  <si>
    <t xml:space="preserve">KANOPOLIS LAKE                </t>
  </si>
  <si>
    <t>USC00144178</t>
  </si>
  <si>
    <t xml:space="preserve">KINGMAN                       </t>
  </si>
  <si>
    <t>USC00144313</t>
  </si>
  <si>
    <t xml:space="preserve">LINCOLN 1 SE                  </t>
  </si>
  <si>
    <t>USC00144712</t>
  </si>
  <si>
    <t xml:space="preserve">MANHATTAN                     </t>
  </si>
  <si>
    <t>USC00144972</t>
  </si>
  <si>
    <t xml:space="preserve">MARYSVILLE                    </t>
  </si>
  <si>
    <t>USC00145063</t>
  </si>
  <si>
    <t xml:space="preserve">MINNEAPOLIS                   </t>
  </si>
  <si>
    <t>USC00145363</t>
  </si>
  <si>
    <t>USC00145744</t>
  </si>
  <si>
    <t xml:space="preserve">OAKLEY 4W                     </t>
  </si>
  <si>
    <t>USC00145888</t>
  </si>
  <si>
    <t xml:space="preserve">OTTAWA                        </t>
  </si>
  <si>
    <t>USC00146128</t>
  </si>
  <si>
    <t xml:space="preserve">PLAINVILLE 4WNW               </t>
  </si>
  <si>
    <t>USC00146435</t>
  </si>
  <si>
    <t xml:space="preserve">SMITH CTR                     </t>
  </si>
  <si>
    <t>USC00147542</t>
  </si>
  <si>
    <t xml:space="preserve">STERLING                      </t>
  </si>
  <si>
    <t>USC00147796</t>
  </si>
  <si>
    <t xml:space="preserve">SYRACUSE 1NE                  </t>
  </si>
  <si>
    <t>USC00148038</t>
  </si>
  <si>
    <t xml:space="preserve">WAMEGO 4 W                    </t>
  </si>
  <si>
    <t>USC00148563</t>
  </si>
  <si>
    <t>USC00148578</t>
  </si>
  <si>
    <t>KY</t>
  </si>
  <si>
    <t xml:space="preserve">CAVE RUN LAKE                 </t>
  </si>
  <si>
    <t>USC00152791</t>
  </si>
  <si>
    <t xml:space="preserve">HENDERSON 8 SSW               </t>
  </si>
  <si>
    <t>USC00153762</t>
  </si>
  <si>
    <t xml:space="preserve">MURRAY                        </t>
  </si>
  <si>
    <t>USC00155694</t>
  </si>
  <si>
    <t xml:space="preserve">SCOTTSVILLE                   </t>
  </si>
  <si>
    <t>USC00157215</t>
  </si>
  <si>
    <t xml:space="preserve">BRASSUA DAM                   </t>
  </si>
  <si>
    <t>USC00170814</t>
  </si>
  <si>
    <t>ME</t>
  </si>
  <si>
    <t xml:space="preserve">BRIDGEWATER                   </t>
  </si>
  <si>
    <t>USC00170833</t>
  </si>
  <si>
    <t xml:space="preserve">CORINNA                       </t>
  </si>
  <si>
    <t>USC00171628</t>
  </si>
  <si>
    <t xml:space="preserve">FT KENT                       </t>
  </si>
  <si>
    <t>USC00172878</t>
  </si>
  <si>
    <t xml:space="preserve">JACKMAN                       </t>
  </si>
  <si>
    <t>USC00174086</t>
  </si>
  <si>
    <t xml:space="preserve">EMMITSBURG 2 SE               </t>
  </si>
  <si>
    <t>USC00182906</t>
  </si>
  <si>
    <t>MD</t>
  </si>
  <si>
    <t xml:space="preserve">SAVAGE RVR DAM                </t>
  </si>
  <si>
    <t>USC00188065</t>
  </si>
  <si>
    <t xml:space="preserve">AMHERST                       </t>
  </si>
  <si>
    <t>USC00190120</t>
  </si>
  <si>
    <t>MA</t>
  </si>
  <si>
    <t xml:space="preserve">BLUE HILL                     </t>
  </si>
  <si>
    <t>USC00190736</t>
  </si>
  <si>
    <t xml:space="preserve">HYANNIS                       </t>
  </si>
  <si>
    <t>USC00193821</t>
  </si>
  <si>
    <t xml:space="preserve">JAMAICA PLAIN                 </t>
  </si>
  <si>
    <t>USC00193890</t>
  </si>
  <si>
    <t xml:space="preserve">LAWRENCE                      </t>
  </si>
  <si>
    <t>USC00194105</t>
  </si>
  <si>
    <t xml:space="preserve">MIDDLETON                     </t>
  </si>
  <si>
    <t>USC00194744</t>
  </si>
  <si>
    <t xml:space="preserve">READING                       </t>
  </si>
  <si>
    <t>USC00196783</t>
  </si>
  <si>
    <t>USC00196938</t>
  </si>
  <si>
    <t xml:space="preserve">ANN ARBOR U OF MICH           </t>
  </si>
  <si>
    <t>USC00200230</t>
  </si>
  <si>
    <t>MI</t>
  </si>
  <si>
    <t xml:space="preserve">BAD AXE                       </t>
  </si>
  <si>
    <t>USC00200417</t>
  </si>
  <si>
    <t xml:space="preserve">BERGLAND DAM                  </t>
  </si>
  <si>
    <t>USC00200718</t>
  </si>
  <si>
    <t xml:space="preserve">BIG RAPIDS WTR WKS            </t>
  </si>
  <si>
    <t>USC00200779</t>
  </si>
  <si>
    <t xml:space="preserve">BLOOMINGDALE                  </t>
  </si>
  <si>
    <t>USC00200864</t>
  </si>
  <si>
    <t xml:space="preserve">COLDWATER ST SCHOOL           </t>
  </si>
  <si>
    <t>USC00201675</t>
  </si>
  <si>
    <t xml:space="preserve">DEARBORN                      </t>
  </si>
  <si>
    <t>USC00202015</t>
  </si>
  <si>
    <t xml:space="preserve">DETOUR VILLAGE                </t>
  </si>
  <si>
    <t>USC00202094</t>
  </si>
  <si>
    <t xml:space="preserve">EAST TAWAS                    </t>
  </si>
  <si>
    <t>USC00202423</t>
  </si>
  <si>
    <t xml:space="preserve">GAYLORD                       </t>
  </si>
  <si>
    <t>USC00203096</t>
  </si>
  <si>
    <t xml:space="preserve">GROSSE POINTE FARMS           </t>
  </si>
  <si>
    <t>USC00203477</t>
  </si>
  <si>
    <t xml:space="preserve">HALE LOUD DAM                 </t>
  </si>
  <si>
    <t>USC00203529</t>
  </si>
  <si>
    <t xml:space="preserve">HASTINGS                      </t>
  </si>
  <si>
    <t>USC00203661</t>
  </si>
  <si>
    <t xml:space="preserve">IRONWOOD                      </t>
  </si>
  <si>
    <t>USC00204104</t>
  </si>
  <si>
    <t xml:space="preserve">LAKE CITY EXP FARM            </t>
  </si>
  <si>
    <t>USC00204502</t>
  </si>
  <si>
    <t xml:space="preserve">LAPEER WWTP                   </t>
  </si>
  <si>
    <t>USC00204655</t>
  </si>
  <si>
    <t xml:space="preserve">LUPTON 1S                     </t>
  </si>
  <si>
    <t>USC00204967</t>
  </si>
  <si>
    <t xml:space="preserve">MANISTIQUE WWTP               </t>
  </si>
  <si>
    <t>USC00205073</t>
  </si>
  <si>
    <t xml:space="preserve">MUNISING                      </t>
  </si>
  <si>
    <t>USC00205690</t>
  </si>
  <si>
    <t xml:space="preserve">ONAWAY 4N                     </t>
  </si>
  <si>
    <t>USC00206184</t>
  </si>
  <si>
    <t xml:space="preserve">OWOSSO WWTP                   </t>
  </si>
  <si>
    <t>USC00206300</t>
  </si>
  <si>
    <t xml:space="preserve">PETOSKEY                      </t>
  </si>
  <si>
    <t>USC00206507</t>
  </si>
  <si>
    <t xml:space="preserve">STAMBAUGH 2SSE                </t>
  </si>
  <si>
    <t>USC00207812</t>
  </si>
  <si>
    <t xml:space="preserve">THREE RIVERS                  </t>
  </si>
  <si>
    <t>USC00208184</t>
  </si>
  <si>
    <t xml:space="preserve">VANDERBILT 11ENE              </t>
  </si>
  <si>
    <t>USC00208417</t>
  </si>
  <si>
    <t xml:space="preserve">W BRANCH 3SE                  </t>
  </si>
  <si>
    <t>USC00208800</t>
  </si>
  <si>
    <t xml:space="preserve">ALBERT LEA 3 SE               </t>
  </si>
  <si>
    <t>USC00210075</t>
  </si>
  <si>
    <t>MN</t>
  </si>
  <si>
    <t xml:space="preserve">ARTICHOKE LAKE 1 E            </t>
  </si>
  <si>
    <t>USC00210287</t>
  </si>
  <si>
    <t xml:space="preserve">AUSTIN WASTE WTP FACILITY     </t>
  </si>
  <si>
    <t>USC00210355</t>
  </si>
  <si>
    <t xml:space="preserve">CALEDONIA                     </t>
  </si>
  <si>
    <t>USC00211198</t>
  </si>
  <si>
    <t xml:space="preserve">CANBY                         </t>
  </si>
  <si>
    <t>USC00211263</t>
  </si>
  <si>
    <t xml:space="preserve">CASS LAKE                     </t>
  </si>
  <si>
    <t>USC00211374</t>
  </si>
  <si>
    <t xml:space="preserve">COLLEGEVILLE ST JOHN'S        </t>
  </si>
  <si>
    <t>USC00211691</t>
  </si>
  <si>
    <t xml:space="preserve">GRAND MEADOW                  </t>
  </si>
  <si>
    <t>USC00213290</t>
  </si>
  <si>
    <t xml:space="preserve">GULL LAKE DAM                 </t>
  </si>
  <si>
    <t>USC00213411</t>
  </si>
  <si>
    <t xml:space="preserve">JORDAN 1SSW                   </t>
  </si>
  <si>
    <t>USC00214176</t>
  </si>
  <si>
    <t>LAMBERTON SW RSCH &amp; OUTREACH C</t>
  </si>
  <si>
    <t>USC00214546</t>
  </si>
  <si>
    <t xml:space="preserve">LEECH LAKE                    </t>
  </si>
  <si>
    <t>USC00214652</t>
  </si>
  <si>
    <t xml:space="preserve">LITCHFIELD                    </t>
  </si>
  <si>
    <t>USC00214778</t>
  </si>
  <si>
    <t xml:space="preserve">LONG PRAIRIE                  </t>
  </si>
  <si>
    <t>USC00214861</t>
  </si>
  <si>
    <t>USC00215204</t>
  </si>
  <si>
    <t xml:space="preserve">MELROSE                       </t>
  </si>
  <si>
    <t>USC00215325</t>
  </si>
  <si>
    <t xml:space="preserve">MILACA                        </t>
  </si>
  <si>
    <t>USC00215392</t>
  </si>
  <si>
    <t xml:space="preserve">MILAN 1NW                     </t>
  </si>
  <si>
    <t>USC00215400</t>
  </si>
  <si>
    <t xml:space="preserve">MOOSE LAKE 1 SSE              </t>
  </si>
  <si>
    <t>USC00215598</t>
  </si>
  <si>
    <t>MORRIS W CNTRL RSCH &amp; OUTREACH</t>
  </si>
  <si>
    <t>USC00215638</t>
  </si>
  <si>
    <t xml:space="preserve">OWATONNA                      </t>
  </si>
  <si>
    <t>USC00216287</t>
  </si>
  <si>
    <t xml:space="preserve">PIPESTONE                     </t>
  </si>
  <si>
    <t>USC00216565</t>
  </si>
  <si>
    <t xml:space="preserve">PRESTON                       </t>
  </si>
  <si>
    <t>USC00216654</t>
  </si>
  <si>
    <t xml:space="preserve">ROSEMOUNT RSCH &amp; OUTREACH CTR </t>
  </si>
  <si>
    <t>USC00217107</t>
  </si>
  <si>
    <t xml:space="preserve">TWO HARBORS                   </t>
  </si>
  <si>
    <t>USC00218419</t>
  </si>
  <si>
    <t xml:space="preserve">U OF MN ST PAUL               </t>
  </si>
  <si>
    <t>USC00218450</t>
  </si>
  <si>
    <t xml:space="preserve">WHEATON                       </t>
  </si>
  <si>
    <t>USC00218907</t>
  </si>
  <si>
    <t xml:space="preserve">WINDOM                        </t>
  </si>
  <si>
    <t>USC00219033</t>
  </si>
  <si>
    <t xml:space="preserve">WINNEBAGO                     </t>
  </si>
  <si>
    <t>USC00219046</t>
  </si>
  <si>
    <t xml:space="preserve">STATE UNIV                    </t>
  </si>
  <si>
    <t xml:space="preserve">AMITY 4 NE                    </t>
  </si>
  <si>
    <t>USC00230143</t>
  </si>
  <si>
    <t>MO</t>
  </si>
  <si>
    <t xml:space="preserve">APPLETON CITY                 </t>
  </si>
  <si>
    <t>USC00230204</t>
  </si>
  <si>
    <t xml:space="preserve">BETHANY                       </t>
  </si>
  <si>
    <t>USC00230608</t>
  </si>
  <si>
    <t xml:space="preserve">BOLIVAR 1 NE                  </t>
  </si>
  <si>
    <t>USC00230789</t>
  </si>
  <si>
    <t xml:space="preserve">BUTLER 4W                     </t>
  </si>
  <si>
    <t>USC00231145</t>
  </si>
  <si>
    <t xml:space="preserve">CANTON L&amp;D 20                 </t>
  </si>
  <si>
    <t>USC00231275</t>
  </si>
  <si>
    <t>USC00231340</t>
  </si>
  <si>
    <t xml:space="preserve">CLINTON                       </t>
  </si>
  <si>
    <t>USC00231711</t>
  </si>
  <si>
    <t xml:space="preserve">CONCEPTION                    </t>
  </si>
  <si>
    <t>USC00231822</t>
  </si>
  <si>
    <t xml:space="preserve">FARMINGTON                    </t>
  </si>
  <si>
    <t>USC00232809</t>
  </si>
  <si>
    <t xml:space="preserve">FREDERICKTOWN                 </t>
  </si>
  <si>
    <t>USC00233038</t>
  </si>
  <si>
    <t xml:space="preserve">FREEDOM                       </t>
  </si>
  <si>
    <t>USC00233043</t>
  </si>
  <si>
    <t xml:space="preserve">HANNIBAL WTR WKS              </t>
  </si>
  <si>
    <t>USC00233601</t>
  </si>
  <si>
    <t>USC00234226</t>
  </si>
  <si>
    <t xml:space="preserve">KIRKSVILLE                    </t>
  </si>
  <si>
    <t>USC00234544</t>
  </si>
  <si>
    <t xml:space="preserve">LAMAR 7N                      </t>
  </si>
  <si>
    <t>USC00234705</t>
  </si>
  <si>
    <t xml:space="preserve">LOCKWOOD                      </t>
  </si>
  <si>
    <t>USC00235027</t>
  </si>
  <si>
    <t xml:space="preserve">MARYVILLE 2E                  </t>
  </si>
  <si>
    <t>USC00235340</t>
  </si>
  <si>
    <t xml:space="preserve">OZARK BEACH                   </t>
  </si>
  <si>
    <t>USC00236460</t>
  </si>
  <si>
    <t xml:space="preserve">PERRYVILLE WTP                </t>
  </si>
  <si>
    <t>USC00236641</t>
  </si>
  <si>
    <t xml:space="preserve">ST CHARLES ELM POINT          </t>
  </si>
  <si>
    <t>USC00237397</t>
  </si>
  <si>
    <t xml:space="preserve">SALISBURY                     </t>
  </si>
  <si>
    <t>USC00237514</t>
  </si>
  <si>
    <t xml:space="preserve">SAVERTON LOCK AND DAM 22      </t>
  </si>
  <si>
    <t>USC00237578</t>
  </si>
  <si>
    <t xml:space="preserve">SEDALIA WTP                   </t>
  </si>
  <si>
    <t>USC00237632</t>
  </si>
  <si>
    <t xml:space="preserve">SPICKARD 7 W                  </t>
  </si>
  <si>
    <t>USC00237963</t>
  </si>
  <si>
    <t xml:space="preserve">SWEET SPRINGS                 </t>
  </si>
  <si>
    <t>USC00238223</t>
  </si>
  <si>
    <t xml:space="preserve">VANDALIA                      </t>
  </si>
  <si>
    <t>USC00238577</t>
  </si>
  <si>
    <t xml:space="preserve">BIDDLE 8 SW                   </t>
  </si>
  <si>
    <t>USC00240743</t>
  </si>
  <si>
    <t>MT</t>
  </si>
  <si>
    <t xml:space="preserve">BIG TIMBER                    </t>
  </si>
  <si>
    <t>USC00240780</t>
  </si>
  <si>
    <t xml:space="preserve">BOZEMAN MONTANA STATE UNIV    </t>
  </si>
  <si>
    <t>USC00241044</t>
  </si>
  <si>
    <t xml:space="preserve">BRANDENBERG                   </t>
  </si>
  <si>
    <t>USC00241084</t>
  </si>
  <si>
    <t xml:space="preserve">BUSBY                         </t>
  </si>
  <si>
    <t>USC00241297</t>
  </si>
  <si>
    <t xml:space="preserve">COLSTRIP                      </t>
  </si>
  <si>
    <t>USC00241905</t>
  </si>
  <si>
    <t>USC00241938</t>
  </si>
  <si>
    <t xml:space="preserve">CULBERTSON                    </t>
  </si>
  <si>
    <t>USC00242122</t>
  </si>
  <si>
    <t xml:space="preserve">EKALAKA                       </t>
  </si>
  <si>
    <t>USC00242689</t>
  </si>
  <si>
    <t xml:space="preserve">ENNIS                         </t>
  </si>
  <si>
    <t>USC00242793</t>
  </si>
  <si>
    <t xml:space="preserve">FT BENTON                     </t>
  </si>
  <si>
    <t>USC00243113</t>
  </si>
  <si>
    <t xml:space="preserve">GLENDIVE                      </t>
  </si>
  <si>
    <t>USC00243581</t>
  </si>
  <si>
    <t xml:space="preserve">HOLTER DAM                    </t>
  </si>
  <si>
    <t>USC00244241</t>
  </si>
  <si>
    <t xml:space="preserve">HUNTLEY EXP STN               </t>
  </si>
  <si>
    <t>USC00244345</t>
  </si>
  <si>
    <t xml:space="preserve">JOLIET                        </t>
  </si>
  <si>
    <t>USC00244506</t>
  </si>
  <si>
    <t xml:space="preserve">KALISPELL GLACIER AP          </t>
  </si>
  <si>
    <t>USC00244558</t>
  </si>
  <si>
    <t xml:space="preserve">LOMA                          </t>
  </si>
  <si>
    <t>USC00245153</t>
  </si>
  <si>
    <t xml:space="preserve">MELVILLE 4 W                  </t>
  </si>
  <si>
    <t>USC00245603</t>
  </si>
  <si>
    <t xml:space="preserve">MIZPAH 4 NNW                  </t>
  </si>
  <si>
    <t>USC00245754</t>
  </si>
  <si>
    <t xml:space="preserve">MOORHEAD 9 NE                 </t>
  </si>
  <si>
    <t>USC00245870</t>
  </si>
  <si>
    <t xml:space="preserve">MYSTIC LAKE                   </t>
  </si>
  <si>
    <t>USC00245961</t>
  </si>
  <si>
    <t xml:space="preserve">NORRIS MADISON PWR HOUSE      </t>
  </si>
  <si>
    <t>USC00246157</t>
  </si>
  <si>
    <t xml:space="preserve">SKQ DAM                       </t>
  </si>
  <si>
    <t>USC00246640</t>
  </si>
  <si>
    <t xml:space="preserve">RAPELJE                       </t>
  </si>
  <si>
    <t>USC00246862</t>
  </si>
  <si>
    <t xml:space="preserve">RIDGEWAY 1 S                  </t>
  </si>
  <si>
    <t>USC00247034</t>
  </si>
  <si>
    <t xml:space="preserve">RYEGATE 18 NNW                </t>
  </si>
  <si>
    <t>USC00247263</t>
  </si>
  <si>
    <t xml:space="preserve">SEELEY LAKE RS                </t>
  </si>
  <si>
    <t>USC00247448</t>
  </si>
  <si>
    <t xml:space="preserve">SUN RVR 4 S                   </t>
  </si>
  <si>
    <t>USC00248021</t>
  </si>
  <si>
    <t xml:space="preserve">TERRY                         </t>
  </si>
  <si>
    <t>USC00248165</t>
  </si>
  <si>
    <t xml:space="preserve">TOWNSEND                      </t>
  </si>
  <si>
    <t>USC00248324</t>
  </si>
  <si>
    <t xml:space="preserve">AINSWORTH                     </t>
  </si>
  <si>
    <t>USC00250050</t>
  </si>
  <si>
    <t>NE</t>
  </si>
  <si>
    <t xml:space="preserve">ARTHUR                        </t>
  </si>
  <si>
    <t>USC00250365</t>
  </si>
  <si>
    <t xml:space="preserve">ATKINSON 3SW                  </t>
  </si>
  <si>
    <t>USC00250420</t>
  </si>
  <si>
    <t xml:space="preserve">AUBURN 5 ESE                  </t>
  </si>
  <si>
    <t>USC00250435</t>
  </si>
  <si>
    <t xml:space="preserve">BUTTE                         </t>
  </si>
  <si>
    <t>USC00251365</t>
  </si>
  <si>
    <t xml:space="preserve">CANADAY STEAM PLT             </t>
  </si>
  <si>
    <t>USC00251450</t>
  </si>
  <si>
    <t xml:space="preserve">COLUMBUS 3 NE                 </t>
  </si>
  <si>
    <t>USC00251825</t>
  </si>
  <si>
    <t>USC00252065</t>
  </si>
  <si>
    <t xml:space="preserve">FREMONT                       </t>
  </si>
  <si>
    <t>USC00253050</t>
  </si>
  <si>
    <t xml:space="preserve">GENEVA                        </t>
  </si>
  <si>
    <t>USC00253175</t>
  </si>
  <si>
    <t xml:space="preserve">GREELEY                       </t>
  </si>
  <si>
    <t>USC00253425</t>
  </si>
  <si>
    <t xml:space="preserve">HARRISBURG 12WNW              </t>
  </si>
  <si>
    <t>USC00253605</t>
  </si>
  <si>
    <t xml:space="preserve">HASTINGS 4N                   </t>
  </si>
  <si>
    <t>USC00253660</t>
  </si>
  <si>
    <t xml:space="preserve">HEBRON                        </t>
  </si>
  <si>
    <t>USC00253735</t>
  </si>
  <si>
    <t xml:space="preserve">HOLDREGE                      </t>
  </si>
  <si>
    <t>USC00253910</t>
  </si>
  <si>
    <t xml:space="preserve">IMPERIAL                      </t>
  </si>
  <si>
    <t>USC00254110</t>
  </si>
  <si>
    <t xml:space="preserve">KEARNEY 4 NE                  </t>
  </si>
  <si>
    <t>USC00254335</t>
  </si>
  <si>
    <t xml:space="preserve">KINGSLEY DAM                  </t>
  </si>
  <si>
    <t>USC00254455</t>
  </si>
  <si>
    <t xml:space="preserve">LOUP CITY                     </t>
  </si>
  <si>
    <t>USC00254985</t>
  </si>
  <si>
    <t>USC00255565</t>
  </si>
  <si>
    <t xml:space="preserve">NEBRASKA CITY 2NW             </t>
  </si>
  <si>
    <t>USC00255810</t>
  </si>
  <si>
    <t xml:space="preserve">NORTH PLATTE EXP FARM         </t>
  </si>
  <si>
    <t>USC00256075</t>
  </si>
  <si>
    <t xml:space="preserve">OAKDALE                       </t>
  </si>
  <si>
    <t>USC00256135</t>
  </si>
  <si>
    <t xml:space="preserve">OGALLALA                      </t>
  </si>
  <si>
    <t>USC00256200</t>
  </si>
  <si>
    <t xml:space="preserve">O'NEILL                       </t>
  </si>
  <si>
    <t>USC00256290</t>
  </si>
  <si>
    <t xml:space="preserve">OSCEOLA                       </t>
  </si>
  <si>
    <t>USC00256375</t>
  </si>
  <si>
    <t xml:space="preserve">RAVENNA                       </t>
  </si>
  <si>
    <t>USC00257040</t>
  </si>
  <si>
    <t xml:space="preserve">SPRINGVIEW 2NW                </t>
  </si>
  <si>
    <t>USC00258090</t>
  </si>
  <si>
    <t xml:space="preserve">TECUMSEH 1S                   </t>
  </si>
  <si>
    <t>USC00258465</t>
  </si>
  <si>
    <t xml:space="preserve">WEST POINT                    </t>
  </si>
  <si>
    <t>USC00259200</t>
  </si>
  <si>
    <t xml:space="preserve">CALIENTE                      </t>
  </si>
  <si>
    <t>USC00261358</t>
  </si>
  <si>
    <t>NV</t>
  </si>
  <si>
    <t xml:space="preserve">MINA                          </t>
  </si>
  <si>
    <t>USC00265168</t>
  </si>
  <si>
    <t>USC00265191</t>
  </si>
  <si>
    <t xml:space="preserve">BERLIN                        </t>
  </si>
  <si>
    <t>USC00270690</t>
  </si>
  <si>
    <t>NH</t>
  </si>
  <si>
    <t xml:space="preserve">EPPING                        </t>
  </si>
  <si>
    <t>USC00272800</t>
  </si>
  <si>
    <t xml:space="preserve">KEENE                         </t>
  </si>
  <si>
    <t>USC00274399</t>
  </si>
  <si>
    <t xml:space="preserve">PINKHAM NOTCH                 </t>
  </si>
  <si>
    <t>USC00276818</t>
  </si>
  <si>
    <t>NJ</t>
  </si>
  <si>
    <t xml:space="preserve">CHARLOTTEBURG RSVR            </t>
  </si>
  <si>
    <t>USC00281582</t>
  </si>
  <si>
    <t xml:space="preserve">FLEMINGTON 5 NNW              </t>
  </si>
  <si>
    <t>USC00283029</t>
  </si>
  <si>
    <t xml:space="preserve">HIGHTSTOWN 2 W                </t>
  </si>
  <si>
    <t>USC00283951</t>
  </si>
  <si>
    <t xml:space="preserve">SUSSEX 3 WNW                  </t>
  </si>
  <si>
    <t>USC00288644</t>
  </si>
  <si>
    <t xml:space="preserve">ARTESIA 6S                    </t>
  </si>
  <si>
    <t>USC00290600</t>
  </si>
  <si>
    <t>NM</t>
  </si>
  <si>
    <t xml:space="preserve">CONCHAS DAM                   </t>
  </si>
  <si>
    <t>USC00292030</t>
  </si>
  <si>
    <t xml:space="preserve">EL MORRO NATL MON             </t>
  </si>
  <si>
    <t>USC00292785</t>
  </si>
  <si>
    <t xml:space="preserve">GRAN QUIVIRA NATL MON         </t>
  </si>
  <si>
    <t>USC00293649</t>
  </si>
  <si>
    <t xml:space="preserve">HILLSBORO                     </t>
  </si>
  <si>
    <t>USC00294009</t>
  </si>
  <si>
    <t xml:space="preserve">LOS LUNAS 3 SSW               </t>
  </si>
  <si>
    <t>USC00295150</t>
  </si>
  <si>
    <t xml:space="preserve">MTN PARK                      </t>
  </si>
  <si>
    <t>USC00295960</t>
  </si>
  <si>
    <t xml:space="preserve">OCATE 2 NW                    </t>
  </si>
  <si>
    <t>USC00296275</t>
  </si>
  <si>
    <t xml:space="preserve">PEDERNAL 9 E                  </t>
  </si>
  <si>
    <t>USC00296687</t>
  </si>
  <si>
    <t xml:space="preserve">PORTALES                      </t>
  </si>
  <si>
    <t>USC00297008</t>
  </si>
  <si>
    <t>USC00298535</t>
  </si>
  <si>
    <t xml:space="preserve">TORREON NAVAJO MISSION        </t>
  </si>
  <si>
    <t>USC00299031</t>
  </si>
  <si>
    <t xml:space="preserve">ALCOVE DAM                    </t>
  </si>
  <si>
    <t>USC00300063</t>
  </si>
  <si>
    <t>NY</t>
  </si>
  <si>
    <t xml:space="preserve">ALFRED                        </t>
  </si>
  <si>
    <t>USC00300085</t>
  </si>
  <si>
    <t xml:space="preserve">ANGELICA                      </t>
  </si>
  <si>
    <t>USC00300183</t>
  </si>
  <si>
    <t xml:space="preserve">AURORA RSCH FARM              </t>
  </si>
  <si>
    <t>USC00300331</t>
  </si>
  <si>
    <t xml:space="preserve">BOONVILLE 4 SSW               </t>
  </si>
  <si>
    <t>USC00300785</t>
  </si>
  <si>
    <t xml:space="preserve">COOPERSTOWN                   </t>
  </si>
  <si>
    <t>USC00301752</t>
  </si>
  <si>
    <t xml:space="preserve">ELMIRA                        </t>
  </si>
  <si>
    <t>USC00302610</t>
  </si>
  <si>
    <t xml:space="preserve">FRANKLINVILLE                 </t>
  </si>
  <si>
    <t>USC00303025</t>
  </si>
  <si>
    <t xml:space="preserve">GOUVERNEUR 3 NW               </t>
  </si>
  <si>
    <t>USC00303346</t>
  </si>
  <si>
    <t xml:space="preserve">INDIAN LAKE 2SW               </t>
  </si>
  <si>
    <t>USC00304102</t>
  </si>
  <si>
    <t xml:space="preserve">ITHACA CORNELL UNIV           </t>
  </si>
  <si>
    <t>USC00304174</t>
  </si>
  <si>
    <t xml:space="preserve">LITTLE VALLEY                 </t>
  </si>
  <si>
    <t>USC00304808</t>
  </si>
  <si>
    <t xml:space="preserve">LOWVILLE                      </t>
  </si>
  <si>
    <t>USC00304912</t>
  </si>
  <si>
    <t xml:space="preserve">NORWICH                       </t>
  </si>
  <si>
    <t>USC00306085</t>
  </si>
  <si>
    <t xml:space="preserve">PORT JERVIS                   </t>
  </si>
  <si>
    <t>USC00306774</t>
  </si>
  <si>
    <t xml:space="preserve">WHITEHALL                     </t>
  </si>
  <si>
    <t>USC00309389</t>
  </si>
  <si>
    <t xml:space="preserve">CONCORD                       </t>
  </si>
  <si>
    <t>USC00315356</t>
  </si>
  <si>
    <t xml:space="preserve">TRANSOU                       </t>
  </si>
  <si>
    <t>USC00318694</t>
  </si>
  <si>
    <t xml:space="preserve">ASHLEY                        </t>
  </si>
  <si>
    <t>USC00320382</t>
  </si>
  <si>
    <t>ND</t>
  </si>
  <si>
    <t xml:space="preserve">BOTTINEAU                     </t>
  </si>
  <si>
    <t>USC00320941</t>
  </si>
  <si>
    <t xml:space="preserve">BOWMAN                        </t>
  </si>
  <si>
    <t>USC00320995</t>
  </si>
  <si>
    <t xml:space="preserve">CAVALIER 7NW                  </t>
  </si>
  <si>
    <t>USC00321435</t>
  </si>
  <si>
    <t xml:space="preserve">CROSBY                        </t>
  </si>
  <si>
    <t>USC00321871</t>
  </si>
  <si>
    <t xml:space="preserve">JAMESTOWN STATE HOSP          </t>
  </si>
  <si>
    <t>USC00324418</t>
  </si>
  <si>
    <t xml:space="preserve">MAX                           </t>
  </si>
  <si>
    <t>USC00325638</t>
  </si>
  <si>
    <t xml:space="preserve">MC LEOD 3 E                   </t>
  </si>
  <si>
    <t>USC00325754</t>
  </si>
  <si>
    <t xml:space="preserve">MINOT EXP STN                 </t>
  </si>
  <si>
    <t>USC00325993</t>
  </si>
  <si>
    <t xml:space="preserve">NEW SALEM 5NW                 </t>
  </si>
  <si>
    <t>USC00326365</t>
  </si>
  <si>
    <t xml:space="preserve">UNDERWOOD                     </t>
  </si>
  <si>
    <t>USC00328872</t>
  </si>
  <si>
    <t xml:space="preserve">WILLOW CITY                   </t>
  </si>
  <si>
    <t>USC00329445</t>
  </si>
  <si>
    <t xml:space="preserve">BELLEFONTAINE                 </t>
  </si>
  <si>
    <t>USC00330563</t>
  </si>
  <si>
    <t>OH</t>
  </si>
  <si>
    <t xml:space="preserve">BOWLING GREEN WWTP            </t>
  </si>
  <si>
    <t>USC00330862</t>
  </si>
  <si>
    <t xml:space="preserve">BUCYRUS                       </t>
  </si>
  <si>
    <t>USC00331072</t>
  </si>
  <si>
    <t xml:space="preserve">CHARDON                       </t>
  </si>
  <si>
    <t>USC00331458</t>
  </si>
  <si>
    <t xml:space="preserve">GALLIPOLIS                    </t>
  </si>
  <si>
    <t>USC00333029</t>
  </si>
  <si>
    <t xml:space="preserve">LIMA WWTP                     </t>
  </si>
  <si>
    <t>USC00334551</t>
  </si>
  <si>
    <t xml:space="preserve">MANSFIELD 5 W                 </t>
  </si>
  <si>
    <t>USC00334874</t>
  </si>
  <si>
    <t xml:space="preserve">NEW LEXINGTON 2 NW            </t>
  </si>
  <si>
    <t>USC00335857</t>
  </si>
  <si>
    <t xml:space="preserve">NORWALK WWTP                  </t>
  </si>
  <si>
    <t>USC00336118</t>
  </si>
  <si>
    <t xml:space="preserve">PANDORA                       </t>
  </si>
  <si>
    <t>USC00336405</t>
  </si>
  <si>
    <t xml:space="preserve">VAN WERT 1 S                  </t>
  </si>
  <si>
    <t>USC00338609</t>
  </si>
  <si>
    <t xml:space="preserve">WARREN 3 S                    </t>
  </si>
  <si>
    <t>USC00338769</t>
  </si>
  <si>
    <t xml:space="preserve">WAUSEON WTP                   </t>
  </si>
  <si>
    <t>USC00338822</t>
  </si>
  <si>
    <t xml:space="preserve">WAVERLY                       </t>
  </si>
  <si>
    <t>USC00338830</t>
  </si>
  <si>
    <t xml:space="preserve">WESTERVILLE                   </t>
  </si>
  <si>
    <t>USC00338951</t>
  </si>
  <si>
    <t xml:space="preserve">MUTUAL                        </t>
  </si>
  <si>
    <t>USC00346139</t>
  </si>
  <si>
    <t xml:space="preserve">WAYNOKA                       </t>
  </si>
  <si>
    <t>USC00349404</t>
  </si>
  <si>
    <t>OR</t>
  </si>
  <si>
    <t xml:space="preserve">BONNEVILLE DAM                </t>
  </si>
  <si>
    <t>USC00350897</t>
  </si>
  <si>
    <t xml:space="preserve">CRATER LAKE NPS HQ            </t>
  </si>
  <si>
    <t>USC00351946</t>
  </si>
  <si>
    <t xml:space="preserve">DETROIT DAM                   </t>
  </si>
  <si>
    <t>USC00352292</t>
  </si>
  <si>
    <t xml:space="preserve">HALFWAY                       </t>
  </si>
  <si>
    <t>USC00353604</t>
  </si>
  <si>
    <t xml:space="preserve">HEADWORKS PORTLAND WTR B      </t>
  </si>
  <si>
    <t>USC00353770</t>
  </si>
  <si>
    <t xml:space="preserve">HEPPNER                       </t>
  </si>
  <si>
    <t>USC00353827</t>
  </si>
  <si>
    <t xml:space="preserve">HOWARD PRAIRIE DAM            </t>
  </si>
  <si>
    <t>USC00354060</t>
  </si>
  <si>
    <t xml:space="preserve">JOHN DAY                      </t>
  </si>
  <si>
    <t>USC00354291</t>
  </si>
  <si>
    <t xml:space="preserve">MARION FORKS FISH HATCHERY    </t>
  </si>
  <si>
    <t>USC00355221</t>
  </si>
  <si>
    <t xml:space="preserve">SUMMER LAKE 1 S               </t>
  </si>
  <si>
    <t>USC00358173</t>
  </si>
  <si>
    <t xml:space="preserve">TOKETEE FALLS                 </t>
  </si>
  <si>
    <t>USC00358536</t>
  </si>
  <si>
    <t xml:space="preserve">BRADFORD 4SW RES 5            </t>
  </si>
  <si>
    <t>USC00360868</t>
  </si>
  <si>
    <t>PA</t>
  </si>
  <si>
    <t xml:space="preserve">CONFLUENCE 1 SW DAM           </t>
  </si>
  <si>
    <t>USC00361705</t>
  </si>
  <si>
    <t xml:space="preserve">FORD CITY 4 S DAM             </t>
  </si>
  <si>
    <t>USC00362942</t>
  </si>
  <si>
    <t xml:space="preserve">FRANKLIN                      </t>
  </si>
  <si>
    <t>USC00363028</t>
  </si>
  <si>
    <t xml:space="preserve">INDIANA 3 SE                  </t>
  </si>
  <si>
    <t>USC00364214</t>
  </si>
  <si>
    <t xml:space="preserve">LEWISTOWN                     </t>
  </si>
  <si>
    <t>USC00364992</t>
  </si>
  <si>
    <t xml:space="preserve">RIDGWAY                       </t>
  </si>
  <si>
    <t>USC00367477</t>
  </si>
  <si>
    <t xml:space="preserve">SALINA 3 W                    </t>
  </si>
  <si>
    <t>USC00367782</t>
  </si>
  <si>
    <t xml:space="preserve">SHIPPENSBURG                  </t>
  </si>
  <si>
    <t>USC00368073</t>
  </si>
  <si>
    <t xml:space="preserve">SLIPPERY ROCK 1 SSW           </t>
  </si>
  <si>
    <t>USC00368184</t>
  </si>
  <si>
    <t xml:space="preserve">STATE COLLEGE                 </t>
  </si>
  <si>
    <t>USC00368449</t>
  </si>
  <si>
    <t xml:space="preserve">TIONESTA 2 SE LAKE            </t>
  </si>
  <si>
    <t>USC00368873</t>
  </si>
  <si>
    <t xml:space="preserve">TITUSVILLE WTR WKS            </t>
  </si>
  <si>
    <t>USC00368888</t>
  </si>
  <si>
    <t xml:space="preserve">TOWANDA 1 S                   </t>
  </si>
  <si>
    <t>USC00368905</t>
  </si>
  <si>
    <t xml:space="preserve">WARREN                        </t>
  </si>
  <si>
    <t>USC00369298</t>
  </si>
  <si>
    <t xml:space="preserve">WAYNESBURG 1 E                </t>
  </si>
  <si>
    <t>USC00369367</t>
  </si>
  <si>
    <t xml:space="preserve">WELLSBORO 4 SW                </t>
  </si>
  <si>
    <t>USC00369408</t>
  </si>
  <si>
    <t xml:space="preserve">DARLINGTON                    </t>
  </si>
  <si>
    <t xml:space="preserve">ACADEMY 2NE                   </t>
  </si>
  <si>
    <t>USC00390043</t>
  </si>
  <si>
    <t>SD</t>
  </si>
  <si>
    <t>USC00390128</t>
  </si>
  <si>
    <t xml:space="preserve">BRITTON                       </t>
  </si>
  <si>
    <t>USC00391049</t>
  </si>
  <si>
    <t xml:space="preserve">BROOKINGS 2 NE                </t>
  </si>
  <si>
    <t>USC00391076</t>
  </si>
  <si>
    <t xml:space="preserve">CANTON                        </t>
  </si>
  <si>
    <t>USC00391392</t>
  </si>
  <si>
    <t xml:space="preserve">DUPREE                        </t>
  </si>
  <si>
    <t>USC00392429</t>
  </si>
  <si>
    <t xml:space="preserve">FAULKTON 1 NW                 </t>
  </si>
  <si>
    <t>USC00392927</t>
  </si>
  <si>
    <t xml:space="preserve">FT MEADE                      </t>
  </si>
  <si>
    <t>USC00393069</t>
  </si>
  <si>
    <t xml:space="preserve">GETTYSBURG                    </t>
  </si>
  <si>
    <t>USC00393294</t>
  </si>
  <si>
    <t xml:space="preserve">HOT SPRINGS                   </t>
  </si>
  <si>
    <t>USC00394007</t>
  </si>
  <si>
    <t xml:space="preserve">HOWARD                        </t>
  </si>
  <si>
    <t>USC00394037</t>
  </si>
  <si>
    <t xml:space="preserve">INTERIOR 3 NE                 </t>
  </si>
  <si>
    <t>USC00394184</t>
  </si>
  <si>
    <t xml:space="preserve">KENNEBEC                      </t>
  </si>
  <si>
    <t>USC00394516</t>
  </si>
  <si>
    <t xml:space="preserve">LEAD                          </t>
  </si>
  <si>
    <t>USC00394834</t>
  </si>
  <si>
    <t xml:space="preserve">LEMMON                        </t>
  </si>
  <si>
    <t>USC00394864</t>
  </si>
  <si>
    <t xml:space="preserve">MADISON 2SE                   </t>
  </si>
  <si>
    <t>USC00395090</t>
  </si>
  <si>
    <t xml:space="preserve">MENNO                         </t>
  </si>
  <si>
    <t>USC00395481</t>
  </si>
  <si>
    <t xml:space="preserve">MISSION 14 S                  </t>
  </si>
  <si>
    <t>USC00395638</t>
  </si>
  <si>
    <t xml:space="preserve">MT RUSHMORE NATL MEM          </t>
  </si>
  <si>
    <t>USC00395870</t>
  </si>
  <si>
    <t xml:space="preserve">MURDO                         </t>
  </si>
  <si>
    <t>USC00395891</t>
  </si>
  <si>
    <t xml:space="preserve">POLLOCK                       </t>
  </si>
  <si>
    <t>USC00396712</t>
  </si>
  <si>
    <t xml:space="preserve">RAPID CITY 4NW                </t>
  </si>
  <si>
    <t>USC00396947</t>
  </si>
  <si>
    <t xml:space="preserve">SELBY                         </t>
  </si>
  <si>
    <t>USC00397545</t>
  </si>
  <si>
    <t xml:space="preserve">TIMBER LAKE                   </t>
  </si>
  <si>
    <t>USC00398307</t>
  </si>
  <si>
    <t xml:space="preserve">TYNDALL                       </t>
  </si>
  <si>
    <t>USC00398472</t>
  </si>
  <si>
    <t xml:space="preserve">VERMILLION 2 SE               </t>
  </si>
  <si>
    <t>USC00398622</t>
  </si>
  <si>
    <t xml:space="preserve">WASTA                         </t>
  </si>
  <si>
    <t>USC00398911</t>
  </si>
  <si>
    <t xml:space="preserve">WEBSTER                       </t>
  </si>
  <si>
    <t>USC00399004</t>
  </si>
  <si>
    <t xml:space="preserve">WHITE LAKE                    </t>
  </si>
  <si>
    <t>USC00399232</t>
  </si>
  <si>
    <t xml:space="preserve">GATLINBURG 2 SW               </t>
  </si>
  <si>
    <t>USC00403420</t>
  </si>
  <si>
    <t xml:space="preserve">MONTEAGLE                     </t>
  </si>
  <si>
    <t>USC00406162</t>
  </si>
  <si>
    <t xml:space="preserve">PULASKI WWTP                  </t>
  </si>
  <si>
    <t xml:space="preserve">ROGERSVILLE 1 NE              </t>
  </si>
  <si>
    <t>USC00407884</t>
  </si>
  <si>
    <t xml:space="preserve">ALPINE                        </t>
  </si>
  <si>
    <t xml:space="preserve">BROWNFIELD #2                 </t>
  </si>
  <si>
    <t>USC00411128</t>
  </si>
  <si>
    <t xml:space="preserve">DIMMITT 2 N                   </t>
  </si>
  <si>
    <t>USC00412464</t>
  </si>
  <si>
    <t xml:space="preserve">GRUVER                        </t>
  </si>
  <si>
    <t>USC00413787</t>
  </si>
  <si>
    <t xml:space="preserve">LEVELLAND                     </t>
  </si>
  <si>
    <t>USC00415183</t>
  </si>
  <si>
    <t xml:space="preserve">MEMPHIS                       </t>
  </si>
  <si>
    <t>USC00415821</t>
  </si>
  <si>
    <t xml:space="preserve">MORTON                        </t>
  </si>
  <si>
    <t>USC00416074</t>
  </si>
  <si>
    <t xml:space="preserve">PADUCAH                       </t>
  </si>
  <si>
    <t>USC00416740</t>
  </si>
  <si>
    <t xml:space="preserve">PAMPA #2                      </t>
  </si>
  <si>
    <t>USC00416776</t>
  </si>
  <si>
    <t xml:space="preserve">PLAINVIEW                     </t>
  </si>
  <si>
    <t>USC00417079</t>
  </si>
  <si>
    <t xml:space="preserve">ROSCOE                        </t>
  </si>
  <si>
    <t>USC00417743</t>
  </si>
  <si>
    <t xml:space="preserve">SEMINOLE                      </t>
  </si>
  <si>
    <t>USC00418201</t>
  </si>
  <si>
    <t xml:space="preserve">ALTAMONT                      </t>
  </si>
  <si>
    <t>USC00420074</t>
  </si>
  <si>
    <t>UT</t>
  </si>
  <si>
    <t xml:space="preserve">CANYONLANDS-THE NECK          </t>
  </si>
  <si>
    <t>USC00421163</t>
  </si>
  <si>
    <t xml:space="preserve">DEER CREEK DAM                </t>
  </si>
  <si>
    <t>USC00422057</t>
  </si>
  <si>
    <t xml:space="preserve">DESERET                       </t>
  </si>
  <si>
    <t>USC00422101</t>
  </si>
  <si>
    <t xml:space="preserve">ESCALANTE                     </t>
  </si>
  <si>
    <t>USC00422592</t>
  </si>
  <si>
    <t xml:space="preserve">JENSEN                        </t>
  </si>
  <si>
    <t>USC00424342</t>
  </si>
  <si>
    <t xml:space="preserve">KANAB                         </t>
  </si>
  <si>
    <t>USC00424508</t>
  </si>
  <si>
    <t xml:space="preserve">LAKETOWN                      </t>
  </si>
  <si>
    <t>USC00424856</t>
  </si>
  <si>
    <t xml:space="preserve">LEVAN                         </t>
  </si>
  <si>
    <t>USC00425065</t>
  </si>
  <si>
    <t xml:space="preserve">LOGAN RADIO KVNU              </t>
  </si>
  <si>
    <t>USC00425182</t>
  </si>
  <si>
    <t xml:space="preserve">MANTI                         </t>
  </si>
  <si>
    <t>USC00425402</t>
  </si>
  <si>
    <t xml:space="preserve">NEPHI                         </t>
  </si>
  <si>
    <t>USC00426135</t>
  </si>
  <si>
    <t xml:space="preserve">NEW HARMONY                   </t>
  </si>
  <si>
    <t>USC00426181</t>
  </si>
  <si>
    <t xml:space="preserve">OAK CITY                      </t>
  </si>
  <si>
    <t>USC00426357</t>
  </si>
  <si>
    <t xml:space="preserve">PINEVIEW DAM                  </t>
  </si>
  <si>
    <t>USC00426869</t>
  </si>
  <si>
    <t xml:space="preserve">SANTAQUIN CHLORINATOR         </t>
  </si>
  <si>
    <t>USC00427686</t>
  </si>
  <si>
    <t xml:space="preserve">SPANISH FK PWR HOUSE          </t>
  </si>
  <si>
    <t>USC00428119</t>
  </si>
  <si>
    <t xml:space="preserve">TOOELE                        </t>
  </si>
  <si>
    <t>USC00428771</t>
  </si>
  <si>
    <t>VT</t>
  </si>
  <si>
    <t>USC00435542</t>
  </si>
  <si>
    <t xml:space="preserve">RUTLAND                       </t>
  </si>
  <si>
    <t>USC00436995</t>
  </si>
  <si>
    <t xml:space="preserve">SAINT JOHNSBURY               </t>
  </si>
  <si>
    <t>USC00437054</t>
  </si>
  <si>
    <t>VA</t>
  </si>
  <si>
    <t xml:space="preserve">BLACKSBURG NWSO               </t>
  </si>
  <si>
    <t>USC00440766</t>
  </si>
  <si>
    <t xml:space="preserve">BURKES GARDEN                 </t>
  </si>
  <si>
    <t>USC00441209</t>
  </si>
  <si>
    <t xml:space="preserve">CHARLOTTESVILLE 2W            </t>
  </si>
  <si>
    <t>USC00441593</t>
  </si>
  <si>
    <t xml:space="preserve">CHATHAM                       </t>
  </si>
  <si>
    <t xml:space="preserve">DALE ENTERPRISE               </t>
  </si>
  <si>
    <t>USC00442208</t>
  </si>
  <si>
    <t xml:space="preserve">GRUNDY                        </t>
  </si>
  <si>
    <t>USC00443640</t>
  </si>
  <si>
    <t>USC00444128</t>
  </si>
  <si>
    <t>USC00444876</t>
  </si>
  <si>
    <t xml:space="preserve">PURCELLVILLE                  </t>
  </si>
  <si>
    <t>USC00444909</t>
  </si>
  <si>
    <t xml:space="preserve">PIEDMONT RSCH STN             </t>
  </si>
  <si>
    <t>USC00446712</t>
  </si>
  <si>
    <t xml:space="preserve">STAUNTON WTP                  </t>
  </si>
  <si>
    <t>USC00448062</t>
  </si>
  <si>
    <t xml:space="preserve">W PT 2 NW                     </t>
  </si>
  <si>
    <t>USC00449025</t>
  </si>
  <si>
    <t xml:space="preserve">WYTHEVILLE                    </t>
  </si>
  <si>
    <t>USC00449301</t>
  </si>
  <si>
    <t xml:space="preserve">ABERDEEN                      </t>
  </si>
  <si>
    <t>WA</t>
  </si>
  <si>
    <t xml:space="preserve">BREMERTON                     </t>
  </si>
  <si>
    <t>USC00450872</t>
  </si>
  <si>
    <t xml:space="preserve">CEDAR LAKE                    </t>
  </si>
  <si>
    <t>USC00451233</t>
  </si>
  <si>
    <t xml:space="preserve">CHELAN                        </t>
  </si>
  <si>
    <t>USC00451350</t>
  </si>
  <si>
    <t xml:space="preserve">CONCRETE PPL FISH STN         </t>
  </si>
  <si>
    <t>USC00451679</t>
  </si>
  <si>
    <t xml:space="preserve">COUGAR 6 E                    </t>
  </si>
  <si>
    <t>USC00451760</t>
  </si>
  <si>
    <t xml:space="preserve">COULEE DAM 1 SW               </t>
  </si>
  <si>
    <t>USC00451767</t>
  </si>
  <si>
    <t xml:space="preserve">DAVENPORT                     </t>
  </si>
  <si>
    <t>USC00452007</t>
  </si>
  <si>
    <t xml:space="preserve">DIABLO DAM                    </t>
  </si>
  <si>
    <t>USC00452157</t>
  </si>
  <si>
    <t xml:space="preserve">LIND 3 NE                     </t>
  </si>
  <si>
    <t>USC00454679</t>
  </si>
  <si>
    <t xml:space="preserve">MONROE                        </t>
  </si>
  <si>
    <t>USC00455525</t>
  </si>
  <si>
    <t xml:space="preserve">NEWHALEM                      </t>
  </si>
  <si>
    <t>USC00455840</t>
  </si>
  <si>
    <t xml:space="preserve">NORTHPORT                     </t>
  </si>
  <si>
    <t>USC00455946</t>
  </si>
  <si>
    <t xml:space="preserve">PRIEST RAPIDS DAM             </t>
  </si>
  <si>
    <t>USC00456747</t>
  </si>
  <si>
    <t xml:space="preserve">ROSS DAM                      </t>
  </si>
  <si>
    <t>USC00457185</t>
  </si>
  <si>
    <t xml:space="preserve">STEHEKIN 4 NW                 </t>
  </si>
  <si>
    <t>USC00458059</t>
  </si>
  <si>
    <t xml:space="preserve">WENATCHEE                     </t>
  </si>
  <si>
    <t>USC00459074</t>
  </si>
  <si>
    <t xml:space="preserve">WILBUR                        </t>
  </si>
  <si>
    <t>USC00459238</t>
  </si>
  <si>
    <t xml:space="preserve">WINTHROP 1 WSW                </t>
  </si>
  <si>
    <t>USC00459376</t>
  </si>
  <si>
    <t xml:space="preserve">BAYARD                        </t>
  </si>
  <si>
    <t>USC00460527</t>
  </si>
  <si>
    <t>WV</t>
  </si>
  <si>
    <t xml:space="preserve">BECKLEY VA HOSPITAL           </t>
  </si>
  <si>
    <t>USC00460580</t>
  </si>
  <si>
    <t xml:space="preserve">BUCKHANNON                    </t>
  </si>
  <si>
    <t>USC00461220</t>
  </si>
  <si>
    <t xml:space="preserve">CLARKSBURG 1                  </t>
  </si>
  <si>
    <t>USC00461677</t>
  </si>
  <si>
    <t xml:space="preserve">FAIRMONT                      </t>
  </si>
  <si>
    <t>USC00462920</t>
  </si>
  <si>
    <t xml:space="preserve">GASSAWAY                      </t>
  </si>
  <si>
    <t>USC00463361</t>
  </si>
  <si>
    <t xml:space="preserve">GLENVILLE                     </t>
  </si>
  <si>
    <t>USC00463544</t>
  </si>
  <si>
    <t xml:space="preserve">LEWISBURG 3 N                 </t>
  </si>
  <si>
    <t>USC00465224</t>
  </si>
  <si>
    <t xml:space="preserve">MADISON 3NNW                  </t>
  </si>
  <si>
    <t>USC00465563</t>
  </si>
  <si>
    <t xml:space="preserve">MIDDLEBOURNE 3 ESE            </t>
  </si>
  <si>
    <t>USC00465963</t>
  </si>
  <si>
    <t xml:space="preserve">PARSONS 1 NE                  </t>
  </si>
  <si>
    <t>USC00466867</t>
  </si>
  <si>
    <t xml:space="preserve">WHITE SULPHUR SPRINGS         </t>
  </si>
  <si>
    <t>USC00469522</t>
  </si>
  <si>
    <t xml:space="preserve">ALMA DAM 4                    </t>
  </si>
  <si>
    <t>USC00470124</t>
  </si>
  <si>
    <t>WI</t>
  </si>
  <si>
    <t xml:space="preserve">APPLETON                      </t>
  </si>
  <si>
    <t>USC00470265</t>
  </si>
  <si>
    <t xml:space="preserve">ARLINGTON UNIV FARM           </t>
  </si>
  <si>
    <t>USC00470308</t>
  </si>
  <si>
    <t xml:space="preserve">BARABOO                       </t>
  </si>
  <si>
    <t>USC00470516</t>
  </si>
  <si>
    <t xml:space="preserve">BEAVER DAM                    </t>
  </si>
  <si>
    <t>USC00470645</t>
  </si>
  <si>
    <t>USC00470696</t>
  </si>
  <si>
    <t xml:space="preserve">BLOOMER                       </t>
  </si>
  <si>
    <t>USC00470904</t>
  </si>
  <si>
    <t xml:space="preserve">BRODHEAD                      </t>
  </si>
  <si>
    <t>USC00471078</t>
  </si>
  <si>
    <t xml:space="preserve">BURLINGTON                    </t>
  </si>
  <si>
    <t>USC00471205</t>
  </si>
  <si>
    <t xml:space="preserve">CHILTON                       </t>
  </si>
  <si>
    <t>USC00471568</t>
  </si>
  <si>
    <t xml:space="preserve">COUDERAY 7 W                  </t>
  </si>
  <si>
    <t>USC00471847</t>
  </si>
  <si>
    <t xml:space="preserve">CUMBERLAND                    </t>
  </si>
  <si>
    <t>USC00471923</t>
  </si>
  <si>
    <t xml:space="preserve">ELLSWORTH 1E                  </t>
  </si>
  <si>
    <t>USC00472556</t>
  </si>
  <si>
    <t xml:space="preserve">FOND DU LAC                   </t>
  </si>
  <si>
    <t>USC00472839</t>
  </si>
  <si>
    <t xml:space="preserve">FT ATKINSON                   </t>
  </si>
  <si>
    <t>USC00472869</t>
  </si>
  <si>
    <t xml:space="preserve">GENOA DAM 8                   </t>
  </si>
  <si>
    <t>USC00473038</t>
  </si>
  <si>
    <t xml:space="preserve">HANCOCK EXP FARM              </t>
  </si>
  <si>
    <t>USC00473405</t>
  </si>
  <si>
    <t xml:space="preserve">HARTFORD 2 W                  </t>
  </si>
  <si>
    <t>USC00473453</t>
  </si>
  <si>
    <t xml:space="preserve">KENOSHA                       </t>
  </si>
  <si>
    <t>USC00474174</t>
  </si>
  <si>
    <t xml:space="preserve">LAKE MILLS                    </t>
  </si>
  <si>
    <t>USC00474482</t>
  </si>
  <si>
    <t xml:space="preserve">LANCASTER 4 WSW               </t>
  </si>
  <si>
    <t>USC00474546</t>
  </si>
  <si>
    <t xml:space="preserve">LYNXVILLE DAM 9               </t>
  </si>
  <si>
    <t>USC00474937</t>
  </si>
  <si>
    <t xml:space="preserve">MADELINE ISLAND               </t>
  </si>
  <si>
    <t>USC00474953</t>
  </si>
  <si>
    <t xml:space="preserve">MANITOWOC                     </t>
  </si>
  <si>
    <t>USC00475017</t>
  </si>
  <si>
    <t xml:space="preserve">MARINETTE                     </t>
  </si>
  <si>
    <t>USC00475091</t>
  </si>
  <si>
    <t xml:space="preserve">MARSHFIELD EXP FARM           </t>
  </si>
  <si>
    <t>USC00475120</t>
  </si>
  <si>
    <t xml:space="preserve">MATHER 3 NW                   </t>
  </si>
  <si>
    <t>USC00475164</t>
  </si>
  <si>
    <t xml:space="preserve">MAUSTON 1 SE                  </t>
  </si>
  <si>
    <t>USC00475178</t>
  </si>
  <si>
    <t xml:space="preserve">MERRILL                       </t>
  </si>
  <si>
    <t>USC00475364</t>
  </si>
  <si>
    <t xml:space="preserve">MINOCQUA                      </t>
  </si>
  <si>
    <t>USC00475516</t>
  </si>
  <si>
    <t xml:space="preserve">MONTELLO                      </t>
  </si>
  <si>
    <t>USC00475581</t>
  </si>
  <si>
    <t xml:space="preserve">NEW LONDON                    </t>
  </si>
  <si>
    <t>USC00475932</t>
  </si>
  <si>
    <t xml:space="preserve">OCONOMOWOC                    </t>
  </si>
  <si>
    <t>USC00476200</t>
  </si>
  <si>
    <t xml:space="preserve">OSHKOSH                       </t>
  </si>
  <si>
    <t>USC00476330</t>
  </si>
  <si>
    <t xml:space="preserve">PORTAGE                       </t>
  </si>
  <si>
    <t>USC00476718</t>
  </si>
  <si>
    <t xml:space="preserve">PRAIRIE DU CHIEN              </t>
  </si>
  <si>
    <t>USC00476827</t>
  </si>
  <si>
    <t xml:space="preserve">RACINE                        </t>
  </si>
  <si>
    <t>USC00476922</t>
  </si>
  <si>
    <t xml:space="preserve">RHINELANDER                   </t>
  </si>
  <si>
    <t>USC00477113</t>
  </si>
  <si>
    <t xml:space="preserve">ST CROIX FALLS                </t>
  </si>
  <si>
    <t>USC00477464</t>
  </si>
  <si>
    <t xml:space="preserve">SHAWANO 2SSW                  </t>
  </si>
  <si>
    <t>USC00477708</t>
  </si>
  <si>
    <t xml:space="preserve">STEVENS PT                    </t>
  </si>
  <si>
    <t>USC00478171</t>
  </si>
  <si>
    <t xml:space="preserve">STURGEON BAY EXP FARM         </t>
  </si>
  <si>
    <t>USC00478267</t>
  </si>
  <si>
    <t xml:space="preserve">SUPERIOR                      </t>
  </si>
  <si>
    <t>USC00478349</t>
  </si>
  <si>
    <t xml:space="preserve">TREMPEALEAU DAM 6             </t>
  </si>
  <si>
    <t>USC00478589</t>
  </si>
  <si>
    <t xml:space="preserve">VIROQUA                       </t>
  </si>
  <si>
    <t>USC00478827</t>
  </si>
  <si>
    <t xml:space="preserve">WASHINGTON IS                 </t>
  </si>
  <si>
    <t>USC00478905</t>
  </si>
  <si>
    <t xml:space="preserve">WATERTOWN                     </t>
  </si>
  <si>
    <t>USC00478919</t>
  </si>
  <si>
    <t xml:space="preserve">WAUPACA                       </t>
  </si>
  <si>
    <t>USC00478951</t>
  </si>
  <si>
    <t xml:space="preserve">WHITEWATER                    </t>
  </si>
  <si>
    <t>USC00479190</t>
  </si>
  <si>
    <t xml:space="preserve">WILLOW RSVR                   </t>
  </si>
  <si>
    <t>USC00479236</t>
  </si>
  <si>
    <t xml:space="preserve">ALTA 1 NNW                    </t>
  </si>
  <si>
    <t>USC00480140</t>
  </si>
  <si>
    <t>WY</t>
  </si>
  <si>
    <t xml:space="preserve">BASIN                         </t>
  </si>
  <si>
    <t>USC00480540</t>
  </si>
  <si>
    <t xml:space="preserve">BUFFALO                       </t>
  </si>
  <si>
    <t>USC00481165</t>
  </si>
  <si>
    <t xml:space="preserve">CLARK 3NE                     </t>
  </si>
  <si>
    <t>USC00481775</t>
  </si>
  <si>
    <t xml:space="preserve">DEAVER                        </t>
  </si>
  <si>
    <t>USC00482415</t>
  </si>
  <si>
    <t xml:space="preserve">GILLETTE 4SE                  </t>
  </si>
  <si>
    <t>USC00483855</t>
  </si>
  <si>
    <t>USC00484910</t>
  </si>
  <si>
    <t xml:space="preserve">KAYCEE                        </t>
  </si>
  <si>
    <t>USC00485055</t>
  </si>
  <si>
    <t xml:space="preserve">MOOSE                         </t>
  </si>
  <si>
    <t>USC00486428</t>
  </si>
  <si>
    <t xml:space="preserve">MORAN 5WNW                    </t>
  </si>
  <si>
    <t>USC00486440</t>
  </si>
  <si>
    <t xml:space="preserve">SUNSHINE 3NE                  </t>
  </si>
  <si>
    <t>USC00488758</t>
  </si>
  <si>
    <t xml:space="preserve">TENSLEEP 16SSE                </t>
  </si>
  <si>
    <t>USC00488858</t>
  </si>
  <si>
    <t xml:space="preserve">WORLAND                       </t>
  </si>
  <si>
    <t xml:space="preserve">AUKE BAY                      </t>
  </si>
  <si>
    <t>USC00500464</t>
  </si>
  <si>
    <t>AK</t>
  </si>
  <si>
    <t xml:space="preserve">COLLEGE OBSY                  </t>
  </si>
  <si>
    <t>USC00502107</t>
  </si>
  <si>
    <t xml:space="preserve">FLAGSTAFF PULLIAM AP          </t>
  </si>
  <si>
    <t>USW00003103</t>
  </si>
  <si>
    <t>USW00003816</t>
  </si>
  <si>
    <t xml:space="preserve">BLUEFIELD MERCER CO AP        </t>
  </si>
  <si>
    <t>USW00003859</t>
  </si>
  <si>
    <t xml:space="preserve">HUNTINGTON TRI STATE AP       </t>
  </si>
  <si>
    <t>USW00003860</t>
  </si>
  <si>
    <t xml:space="preserve">GREER                         </t>
  </si>
  <si>
    <t xml:space="preserve">BECKLEY RALEIGH CO AP         </t>
  </si>
  <si>
    <t>USW00003872</t>
  </si>
  <si>
    <t xml:space="preserve">SALINA MUNI AP                </t>
  </si>
  <si>
    <t>USW00003919</t>
  </si>
  <si>
    <t xml:space="preserve">WICHITA                       </t>
  </si>
  <si>
    <t>USW00003928</t>
  </si>
  <si>
    <t xml:space="preserve">BINGHAMTON                    </t>
  </si>
  <si>
    <t>USW00004725</t>
  </si>
  <si>
    <t xml:space="preserve">ISLIP LI MACARTHUR AP         </t>
  </si>
  <si>
    <t>USW00004781</t>
  </si>
  <si>
    <t xml:space="preserve">ATLANTIC CITY                 </t>
  </si>
  <si>
    <t xml:space="preserve">ELKINS RANDOLPH CO AP         </t>
  </si>
  <si>
    <t>USW00013729</t>
  </si>
  <si>
    <t xml:space="preserve">RICHMOND INTL AP              </t>
  </si>
  <si>
    <t>USW00013740</t>
  </si>
  <si>
    <t xml:space="preserve">ROANOKE RGNL AP               </t>
  </si>
  <si>
    <t>USW00013741</t>
  </si>
  <si>
    <t xml:space="preserve">WASHINGTON REAGAN AP          </t>
  </si>
  <si>
    <t>USW00013743</t>
  </si>
  <si>
    <t>DE</t>
  </si>
  <si>
    <t xml:space="preserve">CHARLESTON YEAGER AP          </t>
  </si>
  <si>
    <t>USW00013866</t>
  </si>
  <si>
    <t xml:space="preserve">PARKERSBURG                   </t>
  </si>
  <si>
    <t>USW00013867</t>
  </si>
  <si>
    <t xml:space="preserve">BRISTOL TRI CITY AP           </t>
  </si>
  <si>
    <t>USW00013877</t>
  </si>
  <si>
    <t xml:space="preserve">KNOXVILLE MCGHEE TYSON AP     </t>
  </si>
  <si>
    <t>USW00013891</t>
  </si>
  <si>
    <t xml:space="preserve">ABILENE RGNL AP               </t>
  </si>
  <si>
    <t>USW00013962</t>
  </si>
  <si>
    <t xml:space="preserve">TULSA INTL AP                 </t>
  </si>
  <si>
    <t>USW00013968</t>
  </si>
  <si>
    <t xml:space="preserve">HARRISON BOONE CO AP          </t>
  </si>
  <si>
    <t>USW00013971</t>
  </si>
  <si>
    <t xml:space="preserve">GAGE AP                       </t>
  </si>
  <si>
    <t>USW00013975</t>
  </si>
  <si>
    <t xml:space="preserve">ANTHONY                       </t>
  </si>
  <si>
    <t>USW00013980</t>
  </si>
  <si>
    <t xml:space="preserve">CONCORDIA MUNI AP             </t>
  </si>
  <si>
    <t>USW00013984</t>
  </si>
  <si>
    <t xml:space="preserve">DODGE CITY                    </t>
  </si>
  <si>
    <t>USW00013985</t>
  </si>
  <si>
    <t>USW00013991</t>
  </si>
  <si>
    <t xml:space="preserve">ST LOUIS LAMBERT INTL AP      </t>
  </si>
  <si>
    <t>USW00013994</t>
  </si>
  <si>
    <t xml:space="preserve">SPRINGFIELD                   </t>
  </si>
  <si>
    <t>USW00013995</t>
  </si>
  <si>
    <t xml:space="preserve">TOPEKA MUNI AP                </t>
  </si>
  <si>
    <t>USW00013996</t>
  </si>
  <si>
    <t xml:space="preserve">AUGUSTA STATE AP              </t>
  </si>
  <si>
    <t>USW00014605</t>
  </si>
  <si>
    <t xml:space="preserve">BANGOR INTL AP                </t>
  </si>
  <si>
    <t>USW00014606</t>
  </si>
  <si>
    <t xml:space="preserve">CARIBOU MUNI AP               </t>
  </si>
  <si>
    <t>USW00014607</t>
  </si>
  <si>
    <t>USW00014733</t>
  </si>
  <si>
    <t xml:space="preserve">NEWARK INTL AP                </t>
  </si>
  <si>
    <t>USW00014734</t>
  </si>
  <si>
    <t xml:space="preserve">ALBANY AP                     </t>
  </si>
  <si>
    <t>USW00014735</t>
  </si>
  <si>
    <t xml:space="preserve">ALLENTOWN INTL AP             </t>
  </si>
  <si>
    <t>USW00014737</t>
  </si>
  <si>
    <t xml:space="preserve">BOSTON LOGAN INTL AP          </t>
  </si>
  <si>
    <t>USW00014739</t>
  </si>
  <si>
    <t xml:space="preserve">HARTFORD BRADLEY INTL AP      </t>
  </si>
  <si>
    <t>USW00014740</t>
  </si>
  <si>
    <t xml:space="preserve">BURLINGTON INTL AP            </t>
  </si>
  <si>
    <t>USW00014742</t>
  </si>
  <si>
    <t xml:space="preserve">CONCORD MUNI AP               </t>
  </si>
  <si>
    <t>USW00014745</t>
  </si>
  <si>
    <t xml:space="preserve">GLENS FALLS AP                </t>
  </si>
  <si>
    <t>USW00014750</t>
  </si>
  <si>
    <t xml:space="preserve">PORTLAND INTL JETPORT         </t>
  </si>
  <si>
    <t>USW00014764</t>
  </si>
  <si>
    <t xml:space="preserve">PROVIDENCE T F GREEN AP       </t>
  </si>
  <si>
    <t>USW00014765</t>
  </si>
  <si>
    <t>RI</t>
  </si>
  <si>
    <t xml:space="preserve">ROCHESTER GTR INTL AP         </t>
  </si>
  <si>
    <t>USW00014768</t>
  </si>
  <si>
    <t xml:space="preserve">SYRACUSE HANCOCK INTL AP      </t>
  </si>
  <si>
    <t>USW00014771</t>
  </si>
  <si>
    <t xml:space="preserve">WILKES-BARRE INTL AP          </t>
  </si>
  <si>
    <t>USW00014777</t>
  </si>
  <si>
    <t xml:space="preserve">WILLIAMSPORT                  </t>
  </si>
  <si>
    <t>USW00014778</t>
  </si>
  <si>
    <t>USW00014820</t>
  </si>
  <si>
    <t>COLUMBUS PORT COLUMBUS INTL AP</t>
  </si>
  <si>
    <t>USW00014821</t>
  </si>
  <si>
    <t xml:space="preserve">FLINT BISHOP INTL AP          </t>
  </si>
  <si>
    <t>USW00014826</t>
  </si>
  <si>
    <t xml:space="preserve">FT WAYNE INTL AP              </t>
  </si>
  <si>
    <t>USW00014827</t>
  </si>
  <si>
    <t xml:space="preserve">GLADWIN                       </t>
  </si>
  <si>
    <t>USW00014828</t>
  </si>
  <si>
    <t xml:space="preserve">JACKSON REYNOLDS FLD          </t>
  </si>
  <si>
    <t>USW00014833</t>
  </si>
  <si>
    <t xml:space="preserve">MADISON DANE RGNL AP          </t>
  </si>
  <si>
    <t>USW00014837</t>
  </si>
  <si>
    <t xml:space="preserve">MARQUETTE                     </t>
  </si>
  <si>
    <t>USW00014838</t>
  </si>
  <si>
    <t xml:space="preserve">MILWAUKEE MITCHELL AP         </t>
  </si>
  <si>
    <t>USW00014839</t>
  </si>
  <si>
    <t xml:space="preserve">MUSKEGON CO AP                </t>
  </si>
  <si>
    <t>USW00014840</t>
  </si>
  <si>
    <t xml:space="preserve">PEORIA GTR PEORIA AP          </t>
  </si>
  <si>
    <t>USW00014842</t>
  </si>
  <si>
    <t xml:space="preserve">SAGINAW MBS INTL AP           </t>
  </si>
  <si>
    <t>USW00014845</t>
  </si>
  <si>
    <t xml:space="preserve">SAULT STE MARIE SANDERSON FLD </t>
  </si>
  <si>
    <t>USW00014847</t>
  </si>
  <si>
    <t xml:space="preserve">SOUTH BEND MICHIANA RGNL AP   </t>
  </si>
  <si>
    <t>USW00014848</t>
  </si>
  <si>
    <t xml:space="preserve">YOUNGSTOWN RGNL AP            </t>
  </si>
  <si>
    <t>USW00014852</t>
  </si>
  <si>
    <t xml:space="preserve">ERIE INTL AP                  </t>
  </si>
  <si>
    <t>USW00014860</t>
  </si>
  <si>
    <t xml:space="preserve">MANSFIELD LAHM MUNI AP        </t>
  </si>
  <si>
    <t>USW00014891</t>
  </si>
  <si>
    <t xml:space="preserve">AKRON CANTON RGNL AP          </t>
  </si>
  <si>
    <t>USW00014895</t>
  </si>
  <si>
    <t xml:space="preserve">WAUSAU DWTN AP                </t>
  </si>
  <si>
    <t>USW00014897</t>
  </si>
  <si>
    <t xml:space="preserve">GREEN BAY                     </t>
  </si>
  <si>
    <t>USW00014898</t>
  </si>
  <si>
    <t xml:space="preserve">DULUTH                        </t>
  </si>
  <si>
    <t>USW00014913</t>
  </si>
  <si>
    <t xml:space="preserve">FARGO HECTOR INTL AP          </t>
  </si>
  <si>
    <t>USW00014914</t>
  </si>
  <si>
    <t xml:space="preserve">GRAND FORKS INTL AP           </t>
  </si>
  <si>
    <t>USW00014916</t>
  </si>
  <si>
    <t xml:space="preserve">INTL FALLS INTL AP            </t>
  </si>
  <si>
    <t>USW00014918</t>
  </si>
  <si>
    <t xml:space="preserve">LA CROSSE MUNI AP             </t>
  </si>
  <si>
    <t>USW00014920</t>
  </si>
  <si>
    <t xml:space="preserve">MINNEAPOLIS/ST PAUL AP        </t>
  </si>
  <si>
    <t>USW00014922</t>
  </si>
  <si>
    <t xml:space="preserve">MOLINE QUAD CITY INTL AP      </t>
  </si>
  <si>
    <t>USW00014923</t>
  </si>
  <si>
    <t xml:space="preserve">PEMBINA                       </t>
  </si>
  <si>
    <t>USW00014924</t>
  </si>
  <si>
    <t xml:space="preserve">ROCHESTER INTL AP             </t>
  </si>
  <si>
    <t>USW00014925</t>
  </si>
  <si>
    <t xml:space="preserve">ST CLOUD RGNL AP              </t>
  </si>
  <si>
    <t>USW00014926</t>
  </si>
  <si>
    <t>USW00014929</t>
  </si>
  <si>
    <t xml:space="preserve">DES MOINES INTL AP            </t>
  </si>
  <si>
    <t>USW00014933</t>
  </si>
  <si>
    <t xml:space="preserve">GRAND ISLAND AP               </t>
  </si>
  <si>
    <t>USW00014935</t>
  </si>
  <si>
    <t xml:space="preserve">HURON RGNL AP                 </t>
  </si>
  <si>
    <t>USW00014936</t>
  </si>
  <si>
    <t xml:space="preserve">MASON CITY MUNI AP            </t>
  </si>
  <si>
    <t>USW00014940</t>
  </si>
  <si>
    <t xml:space="preserve">NORFOLK KARL STEFAN AP        </t>
  </si>
  <si>
    <t>USW00014941</t>
  </si>
  <si>
    <t xml:space="preserve">OMAHA EPPLEY AIRFIELD         </t>
  </si>
  <si>
    <t>USW00014942</t>
  </si>
  <si>
    <t xml:space="preserve">SIOUX CITY GATEWAY AP         </t>
  </si>
  <si>
    <t>USW00014943</t>
  </si>
  <si>
    <t xml:space="preserve">SIOUX FALLS                   </t>
  </si>
  <si>
    <t>USW00014944</t>
  </si>
  <si>
    <t xml:space="preserve">WATERTOWN RGNL AP             </t>
  </si>
  <si>
    <t>USW00014946</t>
  </si>
  <si>
    <t xml:space="preserve">OTTUMWA INDUSTRIAL AP         </t>
  </si>
  <si>
    <t>USW00014950</t>
  </si>
  <si>
    <t xml:space="preserve">EAU CLAIRE RGNL AP            </t>
  </si>
  <si>
    <t>USW00014991</t>
  </si>
  <si>
    <t xml:space="preserve">MIDLAND ODESSA                </t>
  </si>
  <si>
    <t>USW00023023</t>
  </si>
  <si>
    <t xml:space="preserve">EL PASO INTL AP               </t>
  </si>
  <si>
    <t>USW00023044</t>
  </si>
  <si>
    <t xml:space="preserve">ALBUQUERQUE INTL AP           </t>
  </si>
  <si>
    <t>USW00023050</t>
  </si>
  <si>
    <t xml:space="preserve">CLAYTON MUNI AIR PK           </t>
  </si>
  <si>
    <t>USW00023051</t>
  </si>
  <si>
    <t xml:space="preserve">ALAMOSA SAN LUIS AP           </t>
  </si>
  <si>
    <t>USW00023061</t>
  </si>
  <si>
    <t xml:space="preserve">DENVER-STAPLETON              </t>
  </si>
  <si>
    <t>USW00023062</t>
  </si>
  <si>
    <t xml:space="preserve">GARDEN CITY RGNL AP           </t>
  </si>
  <si>
    <t>USW00023064</t>
  </si>
  <si>
    <t xml:space="preserve">GOODLAND                      </t>
  </si>
  <si>
    <t>USW00023065</t>
  </si>
  <si>
    <t xml:space="preserve">GRAND JUNCTION WALKER FLD     </t>
  </si>
  <si>
    <t>USW00023066</t>
  </si>
  <si>
    <t xml:space="preserve">LA JUNTA MUNI AP              </t>
  </si>
  <si>
    <t>USW00023067</t>
  </si>
  <si>
    <t xml:space="preserve">TRINIDAD PERRY STOKES AP      </t>
  </si>
  <si>
    <t>USW00023070</t>
  </si>
  <si>
    <t xml:space="preserve">TONOPAH                       </t>
  </si>
  <si>
    <t>USW00023153</t>
  </si>
  <si>
    <t xml:space="preserve">ELY YELLAND FLD AP            </t>
  </si>
  <si>
    <t>USW00023154</t>
  </si>
  <si>
    <t xml:space="preserve">BISHOP AP                     </t>
  </si>
  <si>
    <t>USW00023157</t>
  </si>
  <si>
    <t xml:space="preserve">HANKSVILLE                    </t>
  </si>
  <si>
    <t>USW00023170</t>
  </si>
  <si>
    <t xml:space="preserve">PRESCOTT LOVE FLD             </t>
  </si>
  <si>
    <t>USW00023184</t>
  </si>
  <si>
    <t xml:space="preserve">RENO TAHOE INTL AP            </t>
  </si>
  <si>
    <t>USW00023185</t>
  </si>
  <si>
    <t xml:space="preserve">SANDBERG                      </t>
  </si>
  <si>
    <t>USW00023187</t>
  </si>
  <si>
    <t xml:space="preserve">WINSLOW MUNI AP               </t>
  </si>
  <si>
    <t>USW00023194</t>
  </si>
  <si>
    <t xml:space="preserve">BISMARCK                      </t>
  </si>
  <si>
    <t>USW00024011</t>
  </si>
  <si>
    <t xml:space="preserve">AKRON WASHINGTON CO AP        </t>
  </si>
  <si>
    <t>USW00024015</t>
  </si>
  <si>
    <t xml:space="preserve">CHEYENNE                      </t>
  </si>
  <si>
    <t>USW00024018</t>
  </si>
  <si>
    <t xml:space="preserve">HAYES CENTER 1NW              </t>
  </si>
  <si>
    <t>USW00024020</t>
  </si>
  <si>
    <t xml:space="preserve">LANDER HUNT FLD AP            </t>
  </si>
  <si>
    <t>USW00024021</t>
  </si>
  <si>
    <t xml:space="preserve">NORTH PLATTE RGNL AP          </t>
  </si>
  <si>
    <t>USW00024023</t>
  </si>
  <si>
    <t xml:space="preserve">PIERRE RGNL AP                </t>
  </si>
  <si>
    <t>USW00024025</t>
  </si>
  <si>
    <t xml:space="preserve">ROCK SPRINGS AP               </t>
  </si>
  <si>
    <t>USW00024027</t>
  </si>
  <si>
    <t xml:space="preserve">SCOTTSBLUFF HEILIG AP         </t>
  </si>
  <si>
    <t>USW00024028</t>
  </si>
  <si>
    <t xml:space="preserve">VALENTINE MILLER FLD          </t>
  </si>
  <si>
    <t>USW00024032</t>
  </si>
  <si>
    <t xml:space="preserve">BILLINGS LOGAN INTL AP        </t>
  </si>
  <si>
    <t>USW00024033</t>
  </si>
  <si>
    <t xml:space="preserve">LEWISTOWN MUNI AP             </t>
  </si>
  <si>
    <t>USW00024036</t>
  </si>
  <si>
    <t>USW00024062</t>
  </si>
  <si>
    <t xml:space="preserve">CASPER NATRONA CO AP          </t>
  </si>
  <si>
    <t>USW00024089</t>
  </si>
  <si>
    <t xml:space="preserve">RAPID CITY RGNL AP            </t>
  </si>
  <si>
    <t>USW00024090</t>
  </si>
  <si>
    <t xml:space="preserve">ELKO RGNL AP                  </t>
  </si>
  <si>
    <t>USW00024121</t>
  </si>
  <si>
    <t xml:space="preserve">SALT LAKE CITY INTL AP        </t>
  </si>
  <si>
    <t>USW00024127</t>
  </si>
  <si>
    <t xml:space="preserve">WINNEMUCCA MUNI AP            </t>
  </si>
  <si>
    <t>USW00024128</t>
  </si>
  <si>
    <t xml:space="preserve">BOISE AIR TERMINAL            </t>
  </si>
  <si>
    <t>USW00024131</t>
  </si>
  <si>
    <t xml:space="preserve">BOZEMAN GALLATIN FLD          </t>
  </si>
  <si>
    <t>USW00024132</t>
  </si>
  <si>
    <t xml:space="preserve">GREAT FALLS INTL AP           </t>
  </si>
  <si>
    <t>USW00024143</t>
  </si>
  <si>
    <t xml:space="preserve">HELENA RGNL AP                </t>
  </si>
  <si>
    <t>USW00024144</t>
  </si>
  <si>
    <t xml:space="preserve">LEWISTON NEZ PERCE CO AP      </t>
  </si>
  <si>
    <t>USW00024149</t>
  </si>
  <si>
    <t xml:space="preserve">MISSOULA INTL AP              </t>
  </si>
  <si>
    <t>USW00024153</t>
  </si>
  <si>
    <t xml:space="preserve">PENDLETON                     </t>
  </si>
  <si>
    <t>USW00024155</t>
  </si>
  <si>
    <t xml:space="preserve">POCATELLO RGNL AP             </t>
  </si>
  <si>
    <t>USW00024156</t>
  </si>
  <si>
    <t xml:space="preserve">SPOKANE INTL AP               </t>
  </si>
  <si>
    <t>USW00024157</t>
  </si>
  <si>
    <t xml:space="preserve">WALLA WALLA RGNL AP           </t>
  </si>
  <si>
    <t>USW00024160</t>
  </si>
  <si>
    <t xml:space="preserve">BELLINGHAM INTL AP            </t>
  </si>
  <si>
    <t>USW00024217</t>
  </si>
  <si>
    <t xml:space="preserve">OLYMPIA AP                    </t>
  </si>
  <si>
    <t>USW00024227</t>
  </si>
  <si>
    <t xml:space="preserve">REDMOND ROBERTS FLD           </t>
  </si>
  <si>
    <t>USW00024230</t>
  </si>
  <si>
    <t xml:space="preserve">SEATTLE TACOMA INTL AP        </t>
  </si>
  <si>
    <t>USW00024233</t>
  </si>
  <si>
    <t xml:space="preserve">YAKIMA AIR TERMINAL           </t>
  </si>
  <si>
    <t>USW00024243</t>
  </si>
  <si>
    <t xml:space="preserve">JUNEAU INTL AP                </t>
  </si>
  <si>
    <t>USW00025309</t>
  </si>
  <si>
    <t xml:space="preserve">KODIAK AP                     </t>
  </si>
  <si>
    <t>USW00025501</t>
  </si>
  <si>
    <t xml:space="preserve">KING SALMON                   </t>
  </si>
  <si>
    <t>USW00025503</t>
  </si>
  <si>
    <t xml:space="preserve">COLD BAY AP                   </t>
  </si>
  <si>
    <t>USW00025624</t>
  </si>
  <si>
    <t xml:space="preserve">CORDOVA M K SMITH AP          </t>
  </si>
  <si>
    <t>USW00026410</t>
  </si>
  <si>
    <t xml:space="preserve">FAIRBANKS INTL AP             </t>
  </si>
  <si>
    <t>USW00026411</t>
  </si>
  <si>
    <t xml:space="preserve">ANCHORAGE INTL AP             </t>
  </si>
  <si>
    <t>USW00026451</t>
  </si>
  <si>
    <t xml:space="preserve">MCGRATH AP                    </t>
  </si>
  <si>
    <t>USW00026510</t>
  </si>
  <si>
    <t xml:space="preserve">TANANA CALHOUN MEM AP         </t>
  </si>
  <si>
    <t>USW00026529</t>
  </si>
  <si>
    <t xml:space="preserve">BETTLES AP                    </t>
  </si>
  <si>
    <t>USW00026533</t>
  </si>
  <si>
    <t xml:space="preserve">BETHEL AP                     </t>
  </si>
  <si>
    <t>USW00026615</t>
  </si>
  <si>
    <t xml:space="preserve">KOTZEBUE RALPH WEIN AP        </t>
  </si>
  <si>
    <t>USW00026616</t>
  </si>
  <si>
    <t xml:space="preserve">NOME MUNI AP                  </t>
  </si>
  <si>
    <t>USW00026617</t>
  </si>
  <si>
    <t xml:space="preserve">BARROW POST ROGERS AP         </t>
  </si>
  <si>
    <t>USW00027502</t>
  </si>
  <si>
    <t xml:space="preserve">LIMON WSMO                    </t>
  </si>
  <si>
    <t>USW00093010</t>
  </si>
  <si>
    <t xml:space="preserve">CARLSBAD CAVERN CITY AP       </t>
  </si>
  <si>
    <t>USW00093033</t>
  </si>
  <si>
    <t xml:space="preserve">COLORADO SPRINGS MUNI AP      </t>
  </si>
  <si>
    <t>USW00093037</t>
  </si>
  <si>
    <t xml:space="preserve">DALHART MUNI AP               </t>
  </si>
  <si>
    <t>USW00093042</t>
  </si>
  <si>
    <t xml:space="preserve">PUEBLO MEM AP                 </t>
  </si>
  <si>
    <t>USW00093058</t>
  </si>
  <si>
    <t xml:space="preserve">CEDAR CITY MUNI AP            </t>
  </si>
  <si>
    <t>USW00093129</t>
  </si>
  <si>
    <t xml:space="preserve">SALISBURY WICOMICO RGNL AP    </t>
  </si>
  <si>
    <t>USW00093720</t>
  </si>
  <si>
    <t xml:space="preserve">BALTIMORE WASH INTL AP        </t>
  </si>
  <si>
    <t>USW00093721</t>
  </si>
  <si>
    <t xml:space="preserve">WASHINGTON DC DULLES AP       </t>
  </si>
  <si>
    <t>USW00093738</t>
  </si>
  <si>
    <t xml:space="preserve">BOWLING GREEN WARREN CO AP    </t>
  </si>
  <si>
    <t>USW00093808</t>
  </si>
  <si>
    <t xml:space="preserve">CINCINNATI NORTHERN KY AP     </t>
  </si>
  <si>
    <t>USW00093814</t>
  </si>
  <si>
    <t xml:space="preserve">DAYTON INTL AP                </t>
  </si>
  <si>
    <t>USW00093815</t>
  </si>
  <si>
    <t xml:space="preserve">EVANSVILLE REGIONAL AP        </t>
  </si>
  <si>
    <t>USW00093817</t>
  </si>
  <si>
    <t xml:space="preserve">INDIANAPOLIS                  </t>
  </si>
  <si>
    <t>USW00093819</t>
  </si>
  <si>
    <t xml:space="preserve">LEXINGTON BLUEGRASS AP        </t>
  </si>
  <si>
    <t>USW00093820</t>
  </si>
  <si>
    <t xml:space="preserve">LOUISVILLE INTL AP            </t>
  </si>
  <si>
    <t>USW00093821</t>
  </si>
  <si>
    <t xml:space="preserve">SPRINGFIELD CAPITAL AP        </t>
  </si>
  <si>
    <t>USW00093822</t>
  </si>
  <si>
    <t xml:space="preserve">QUINCY RGNL AP                </t>
  </si>
  <si>
    <t>USW00093989</t>
  </si>
  <si>
    <t xml:space="preserve">FAYETTEVILLE DRAKE FLD        </t>
  </si>
  <si>
    <t>USW00093993</t>
  </si>
  <si>
    <t xml:space="preserve">GLASGOW INTL AP               </t>
  </si>
  <si>
    <t>USW00094008</t>
  </si>
  <si>
    <t xml:space="preserve">HAVRE CITY CO AP              </t>
  </si>
  <si>
    <t>USW00094012</t>
  </si>
  <si>
    <t xml:space="preserve">BRIDGEPORT SIKORSKY MEM AP    </t>
  </si>
  <si>
    <t>USW00094702</t>
  </si>
  <si>
    <t xml:space="preserve">WORCESTER RGNL AP             </t>
  </si>
  <si>
    <t>USW00094746</t>
  </si>
  <si>
    <t xml:space="preserve">WATERTOWN INTL AP             </t>
  </si>
  <si>
    <t>USW00094790</t>
  </si>
  <si>
    <t xml:space="preserve">HOUGHTON LK ROSCOMMON AP      </t>
  </si>
  <si>
    <t>USW00094814</t>
  </si>
  <si>
    <t xml:space="preserve">ROCKFORD GTR ROCKFORD AP      </t>
  </si>
  <si>
    <t>USW00094822</t>
  </si>
  <si>
    <t xml:space="preserve">PITTSBURGH INTL AP            </t>
  </si>
  <si>
    <t>USW00094823</t>
  </si>
  <si>
    <t xml:space="preserve">TOLEDO EXPRESS AP             </t>
  </si>
  <si>
    <t>USW00094830</t>
  </si>
  <si>
    <t xml:space="preserve">CHICAGO OHARE INTL AP         </t>
  </si>
  <si>
    <t>USW00094846</t>
  </si>
  <si>
    <t xml:space="preserve">DETROIT METRO AP              </t>
  </si>
  <si>
    <t>USW00094847</t>
  </si>
  <si>
    <t xml:space="preserve">ALPENA CO RGNL AP             </t>
  </si>
  <si>
    <t>USW00094849</t>
  </si>
  <si>
    <t>USW00094850</t>
  </si>
  <si>
    <t xml:space="preserve">GRAND RAPIDS                  </t>
  </si>
  <si>
    <t>USW00094860</t>
  </si>
  <si>
    <t xml:space="preserve">DUBUQUE RGNL AP               </t>
  </si>
  <si>
    <t>USW00094908</t>
  </si>
  <si>
    <t xml:space="preserve">WATERLOO MUNI AP              </t>
  </si>
  <si>
    <t>USW00094910</t>
  </si>
  <si>
    <t xml:space="preserve">YANKTON 2 E                   </t>
  </si>
  <si>
    <t>USW00094911</t>
  </si>
  <si>
    <t xml:space="preserve">PARK RAPIDS MUNI AP           </t>
  </si>
  <si>
    <t>USW00094967</t>
  </si>
  <si>
    <t>Station Name</t>
  </si>
  <si>
    <t xml:space="preserve">GIBSONS GOWER POINT           </t>
  </si>
  <si>
    <t>CA001043152</t>
  </si>
  <si>
    <t xml:space="preserve">BONILLA ISLAND                </t>
  </si>
  <si>
    <t>CA001060902</t>
  </si>
  <si>
    <t xml:space="preserve">NEW DENVER                    </t>
  </si>
  <si>
    <t>CA001145460</t>
  </si>
  <si>
    <t>NT</t>
  </si>
  <si>
    <t>NU</t>
  </si>
  <si>
    <t xml:space="preserve">EUREKA                        </t>
  </si>
  <si>
    <t xml:space="preserve">QUEENSTOWN                    </t>
  </si>
  <si>
    <t>CA003035340</t>
  </si>
  <si>
    <t xml:space="preserve">KINGSVILLE MOE                </t>
  </si>
  <si>
    <t>CA006134190</t>
  </si>
  <si>
    <t xml:space="preserve">CHARLOTTETOWN A               </t>
  </si>
  <si>
    <t>PE</t>
  </si>
  <si>
    <t xml:space="preserve">JEROME                        </t>
  </si>
  <si>
    <t>USC00024453</t>
  </si>
  <si>
    <t xml:space="preserve">MTN VIEW                      </t>
  </si>
  <si>
    <t>USC00035046</t>
  </si>
  <si>
    <t xml:space="preserve">LINDSAY                       </t>
  </si>
  <si>
    <t>USC00051121</t>
  </si>
  <si>
    <t xml:space="preserve">LEROY 5 WSW                   </t>
  </si>
  <si>
    <t>USC00054945</t>
  </si>
  <si>
    <t xml:space="preserve">ORDWAY 2 ENE                  </t>
  </si>
  <si>
    <t>USC00056131</t>
  </si>
  <si>
    <t xml:space="preserve">RANGELY 1E                    </t>
  </si>
  <si>
    <t>USC00056832</t>
  </si>
  <si>
    <t xml:space="preserve">BONNERS FERRY                 </t>
  </si>
  <si>
    <t>USC00101079</t>
  </si>
  <si>
    <t xml:space="preserve">KAMIAH                        </t>
  </si>
  <si>
    <t>USC00104793</t>
  </si>
  <si>
    <t xml:space="preserve">AVON                          </t>
  </si>
  <si>
    <t>USC00110356</t>
  </si>
  <si>
    <t xml:space="preserve">BENTLEY                       </t>
  </si>
  <si>
    <t>USC00110598</t>
  </si>
  <si>
    <t xml:space="preserve">ELGIN                         </t>
  </si>
  <si>
    <t>USC00112736</t>
  </si>
  <si>
    <t xml:space="preserve">FREEPORT WASTE WTP            </t>
  </si>
  <si>
    <t>USC00113262</t>
  </si>
  <si>
    <t xml:space="preserve">GALENA                        </t>
  </si>
  <si>
    <t>USC00113312</t>
  </si>
  <si>
    <t xml:space="preserve">GLADSTONE DAM 18              </t>
  </si>
  <si>
    <t>USC00113455</t>
  </si>
  <si>
    <t xml:space="preserve">JOLIET BRANDON RD DAM         </t>
  </si>
  <si>
    <t>USC00114530</t>
  </si>
  <si>
    <t xml:space="preserve">MARSEILLES LOCK               </t>
  </si>
  <si>
    <t>USC00115372</t>
  </si>
  <si>
    <t xml:space="preserve">DECATUR 1 N                   </t>
  </si>
  <si>
    <t>USC00122096</t>
  </si>
  <si>
    <t xml:space="preserve">BLOOMFIELD                    </t>
  </si>
  <si>
    <t>USC00130753</t>
  </si>
  <si>
    <t>USC00131354</t>
  </si>
  <si>
    <t xml:space="preserve">ELKADER 6 SSW                 </t>
  </si>
  <si>
    <t>USC00132603</t>
  </si>
  <si>
    <t xml:space="preserve">HOLSTEIN                      </t>
  </si>
  <si>
    <t>USC00133909</t>
  </si>
  <si>
    <t xml:space="preserve">OAKLAND                       </t>
  </si>
  <si>
    <t>USC00136151</t>
  </si>
  <si>
    <t>USC00136316</t>
  </si>
  <si>
    <t xml:space="preserve">SWEA CITY 5N                  </t>
  </si>
  <si>
    <t>USC00138026</t>
  </si>
  <si>
    <t xml:space="preserve">ABILENE                       </t>
  </si>
  <si>
    <t>USC00140010</t>
  </si>
  <si>
    <t xml:space="preserve">DRESDEN                       </t>
  </si>
  <si>
    <t xml:space="preserve">HORTON                        </t>
  </si>
  <si>
    <t>USC00143810</t>
  </si>
  <si>
    <t>USC00144559</t>
  </si>
  <si>
    <t>USC00146808</t>
  </si>
  <si>
    <t xml:space="preserve">ULYSSES 3NE                   </t>
  </si>
  <si>
    <t>USC00148287</t>
  </si>
  <si>
    <t xml:space="preserve">MOOSEHEAD                     </t>
  </si>
  <si>
    <t>USC00175460</t>
  </si>
  <si>
    <t xml:space="preserve">BARRE FALLS DAM               </t>
  </si>
  <si>
    <t>USC00190408</t>
  </si>
  <si>
    <t xml:space="preserve">BIRCH HILL DAM                </t>
  </si>
  <si>
    <t>USC00190666</t>
  </si>
  <si>
    <t xml:space="preserve">BUFFUMVILLE LAKE              </t>
  </si>
  <si>
    <t>USC00190998</t>
  </si>
  <si>
    <t xml:space="preserve">CARO WWTP                     </t>
  </si>
  <si>
    <t>USC00201299</t>
  </si>
  <si>
    <t xml:space="preserve">CHARLEVOIX                    </t>
  </si>
  <si>
    <t>USC00201468</t>
  </si>
  <si>
    <t xml:space="preserve">KALKASKA                      </t>
  </si>
  <si>
    <t>USC00204257</t>
  </si>
  <si>
    <t xml:space="preserve">LOWELL                        </t>
  </si>
  <si>
    <t xml:space="preserve">MILFORD GM PROVING GROUND     </t>
  </si>
  <si>
    <t>USC00205452</t>
  </si>
  <si>
    <t xml:space="preserve">NILES                         </t>
  </si>
  <si>
    <t>USC00205892</t>
  </si>
  <si>
    <t xml:space="preserve">YALE 1 NNW                    </t>
  </si>
  <si>
    <t>USC00209188</t>
  </si>
  <si>
    <t xml:space="preserve">BRAINERD                      </t>
  </si>
  <si>
    <t>USC00210939</t>
  </si>
  <si>
    <t xml:space="preserve">DAWSON                        </t>
  </si>
  <si>
    <t xml:space="preserve">HASTINGS DAM 2                </t>
  </si>
  <si>
    <t>USC00213567</t>
  </si>
  <si>
    <t xml:space="preserve">ISLE 12N                      </t>
  </si>
  <si>
    <t>USC00214103</t>
  </si>
  <si>
    <t xml:space="preserve">RED WING DAM 3                </t>
  </si>
  <si>
    <t>USC00216822</t>
  </si>
  <si>
    <t xml:space="preserve">WELLS                         </t>
  </si>
  <si>
    <t>USC00218808</t>
  </si>
  <si>
    <t xml:space="preserve">WINONA DAM 5 A                </t>
  </si>
  <si>
    <t>USC00219072</t>
  </si>
  <si>
    <t xml:space="preserve">WRIGHT 3 E                    </t>
  </si>
  <si>
    <t>USC00219173</t>
  </si>
  <si>
    <t xml:space="preserve">CHILLICOTHE 2S                </t>
  </si>
  <si>
    <t>USC00231580</t>
  </si>
  <si>
    <t xml:space="preserve">MOBERLY                       </t>
  </si>
  <si>
    <t>USC00235671</t>
  </si>
  <si>
    <t xml:space="preserve">ROLLA MISSOURI S&amp;T            </t>
  </si>
  <si>
    <t>USC00237263</t>
  </si>
  <si>
    <t xml:space="preserve">SHELBINA                      </t>
  </si>
  <si>
    <t>USC00237720</t>
  </si>
  <si>
    <t xml:space="preserve">BILLINGS WTP                  </t>
  </si>
  <si>
    <t>USC00240802</t>
  </si>
  <si>
    <t xml:space="preserve">CHINOOK                       </t>
  </si>
  <si>
    <t>USC00241722</t>
  </si>
  <si>
    <t xml:space="preserve">CHOTEAU                       </t>
  </si>
  <si>
    <t>USC00241737</t>
  </si>
  <si>
    <t xml:space="preserve">INGOMAR 9 E                   </t>
  </si>
  <si>
    <t>USC00244386</t>
  </si>
  <si>
    <t xml:space="preserve">PLEVNA                        </t>
  </si>
  <si>
    <t>USC00246601</t>
  </si>
  <si>
    <t xml:space="preserve">BARTLETT 1W                   </t>
  </si>
  <si>
    <t>USC00250525</t>
  </si>
  <si>
    <t xml:space="preserve">CRETE 4ESE                    </t>
  </si>
  <si>
    <t>USC00252020</t>
  </si>
  <si>
    <t>USC00252595</t>
  </si>
  <si>
    <t xml:space="preserve">MC COOK                       </t>
  </si>
  <si>
    <t>USC00255310</t>
  </si>
  <si>
    <t>USC00258320</t>
  </si>
  <si>
    <t xml:space="preserve">TRENTON DAM 1N                </t>
  </si>
  <si>
    <t>USC00258628</t>
  </si>
  <si>
    <t xml:space="preserve">BEOWAWE                       </t>
  </si>
  <si>
    <t>USC00260795</t>
  </si>
  <si>
    <t xml:space="preserve">IMLAY                         </t>
  </si>
  <si>
    <t>USC00263957</t>
  </si>
  <si>
    <t xml:space="preserve">OROVADA 3 W                   </t>
  </si>
  <si>
    <t>USC00265818</t>
  </si>
  <si>
    <t xml:space="preserve">RUBY LAKE NWR                 </t>
  </si>
  <si>
    <t>USC00267123</t>
  </si>
  <si>
    <t xml:space="preserve">LAKEPORT 2                    </t>
  </si>
  <si>
    <t>USC00274480</t>
  </si>
  <si>
    <t xml:space="preserve">CARLSBAD                      </t>
  </si>
  <si>
    <t>USC00291469</t>
  </si>
  <si>
    <t xml:space="preserve">ALLEGANY SP                   </t>
  </si>
  <si>
    <t>USC00300093</t>
  </si>
  <si>
    <t xml:space="preserve">LAKE PLACID 2 S               </t>
  </si>
  <si>
    <t>USC00304555</t>
  </si>
  <si>
    <t xml:space="preserve">NEWCOMB                       </t>
  </si>
  <si>
    <t>USC00305714</t>
  </si>
  <si>
    <t xml:space="preserve">SHERBURNE                     </t>
  </si>
  <si>
    <t>USC00307705</t>
  </si>
  <si>
    <t xml:space="preserve">JEFFERSON 2 E                 </t>
  </si>
  <si>
    <t>USC00314496</t>
  </si>
  <si>
    <t xml:space="preserve">MEDORA                        </t>
  </si>
  <si>
    <t>USC00325813</t>
  </si>
  <si>
    <t xml:space="preserve">MONTPELIER                    </t>
  </si>
  <si>
    <t xml:space="preserve">CIRCLEVILLE                   </t>
  </si>
  <si>
    <t>USC00331592</t>
  </si>
  <si>
    <t xml:space="preserve">HUNTSVILLE 3N                 </t>
  </si>
  <si>
    <t>USC00333915</t>
  </si>
  <si>
    <t xml:space="preserve">MOSQUITO CREEK LAKE           </t>
  </si>
  <si>
    <t>USC00335505</t>
  </si>
  <si>
    <t xml:space="preserve">ANTELOPE 6 SSW                </t>
  </si>
  <si>
    <t>USC00350197</t>
  </si>
  <si>
    <t xml:space="preserve">LONG CREEK                    </t>
  </si>
  <si>
    <t>USC00355020</t>
  </si>
  <si>
    <t xml:space="preserve">ACMETONIA LOCK 3              </t>
  </si>
  <si>
    <t>USC00360022</t>
  </si>
  <si>
    <t xml:space="preserve">CHARLEROI LOCK 4              </t>
  </si>
  <si>
    <t>USC00361377</t>
  </si>
  <si>
    <t xml:space="preserve">GLENMOORE                     </t>
  </si>
  <si>
    <t>USC00363321</t>
  </si>
  <si>
    <t xml:space="preserve">LEHIGHTON 1SSW                </t>
  </si>
  <si>
    <t>USC00364934</t>
  </si>
  <si>
    <t xml:space="preserve">NATRONA LOCK 4                </t>
  </si>
  <si>
    <t>USC00366151</t>
  </si>
  <si>
    <t xml:space="preserve">SOMERSET                      </t>
  </si>
  <si>
    <t xml:space="preserve">WOLFSBURG                     </t>
  </si>
  <si>
    <t>USC00369823</t>
  </si>
  <si>
    <t>USC00391032</t>
  </si>
  <si>
    <t xml:space="preserve">COTTONWOOD 2 E                </t>
  </si>
  <si>
    <t>USC00391972</t>
  </si>
  <si>
    <t>USC00392797</t>
  </si>
  <si>
    <t xml:space="preserve">HILL CITY                     </t>
  </si>
  <si>
    <t>USC00393868</t>
  </si>
  <si>
    <t xml:space="preserve">IPSWICH                       </t>
  </si>
  <si>
    <t>USC00394206</t>
  </si>
  <si>
    <t xml:space="preserve">PACTOLA DAM                   </t>
  </si>
  <si>
    <t>USC00396427</t>
  </si>
  <si>
    <t xml:space="preserve">RED OWL                       </t>
  </si>
  <si>
    <t>USC00397073</t>
  </si>
  <si>
    <t xml:space="preserve">KINGSTON                      </t>
  </si>
  <si>
    <t>USC00404871</t>
  </si>
  <si>
    <t xml:space="preserve">MONTEREY                      </t>
  </si>
  <si>
    <t>USC00406170</t>
  </si>
  <si>
    <t xml:space="preserve">ONEIDA                        </t>
  </si>
  <si>
    <t xml:space="preserve">POST                          </t>
  </si>
  <si>
    <t>USC00417206</t>
  </si>
  <si>
    <t>USC00420061</t>
  </si>
  <si>
    <t xml:space="preserve">CITY CREEK WTP                </t>
  </si>
  <si>
    <t>USC00421446</t>
  </si>
  <si>
    <t xml:space="preserve">DINOSAUR NM-QUARRY AREA       </t>
  </si>
  <si>
    <t>USC00422173</t>
  </si>
  <si>
    <t xml:space="preserve">ENTERPRISE                    </t>
  </si>
  <si>
    <t>USC00422558</t>
  </si>
  <si>
    <t xml:space="preserve">MOAB                          </t>
  </si>
  <si>
    <t>USC00425733</t>
  </si>
  <si>
    <t xml:space="preserve">STAFFORDSVILLE 3 ENE          </t>
  </si>
  <si>
    <t>USC00448022</t>
  </si>
  <si>
    <t xml:space="preserve">VIENNA                        </t>
  </si>
  <si>
    <t>USC00448737</t>
  </si>
  <si>
    <t xml:space="preserve">HOLDEN VILLAGE                </t>
  </si>
  <si>
    <t>USC00453730</t>
  </si>
  <si>
    <t xml:space="preserve">RAINIER PARADISE RS           </t>
  </si>
  <si>
    <t>USC00456898</t>
  </si>
  <si>
    <t xml:space="preserve">RICHLAND                      </t>
  </si>
  <si>
    <t>USC00457015</t>
  </si>
  <si>
    <t xml:space="preserve">BUCKEYE                       </t>
  </si>
  <si>
    <t>USC00461215</t>
  </si>
  <si>
    <t xml:space="preserve">LAKE LYNN                     </t>
  </si>
  <si>
    <t>USC00465002</t>
  </si>
  <si>
    <t xml:space="preserve">PRINCETON                     </t>
  </si>
  <si>
    <t xml:space="preserve">BALDWIN                       </t>
  </si>
  <si>
    <t xml:space="preserve">BRILLION                      </t>
  </si>
  <si>
    <t>USC00471064</t>
  </si>
  <si>
    <t xml:space="preserve">MEDFORD                       </t>
  </si>
  <si>
    <t>USC00475255</t>
  </si>
  <si>
    <t xml:space="preserve">STOUGHTON                     </t>
  </si>
  <si>
    <t>USC00478229</t>
  </si>
  <si>
    <t xml:space="preserve">UNION GROVE                   </t>
  </si>
  <si>
    <t>USC00478723</t>
  </si>
  <si>
    <t xml:space="preserve">BOYSEN DAM                    </t>
  </si>
  <si>
    <t>USC00481000</t>
  </si>
  <si>
    <t xml:space="preserve">DUBOIS                        </t>
  </si>
  <si>
    <t>USC00482715</t>
  </si>
  <si>
    <t xml:space="preserve">RIVERTON                      </t>
  </si>
  <si>
    <t>USC00487760</t>
  </si>
  <si>
    <t xml:space="preserve">SUNDANCE                      </t>
  </si>
  <si>
    <t>USC00488705</t>
  </si>
  <si>
    <t xml:space="preserve">TOWER FALLS                   </t>
  </si>
  <si>
    <t>USC00489025</t>
  </si>
  <si>
    <t xml:space="preserve">LANSING CAPITAL CITY AP       </t>
  </si>
  <si>
    <t>USW00014836</t>
  </si>
  <si>
    <t xml:space="preserve">BATTLE MOUNTAIN 4SE           </t>
  </si>
  <si>
    <t>USW00024119</t>
  </si>
  <si>
    <t xml:space="preserve">LEADVILLE LAKE CO AP          </t>
  </si>
  <si>
    <t>USW00093009</t>
  </si>
  <si>
    <t xml:space="preserve">PAYSON                        </t>
  </si>
  <si>
    <t>USW00093139</t>
  </si>
  <si>
    <t>Latitude</t>
  </si>
  <si>
    <t>Longitude</t>
  </si>
  <si>
    <t>This data was used in Figure 1</t>
  </si>
  <si>
    <t>This data was used in Figure 2</t>
  </si>
  <si>
    <t>Country</t>
  </si>
  <si>
    <t>This data was used in Figure 3</t>
  </si>
  <si>
    <t>Rank</t>
  </si>
  <si>
    <t>Data</t>
  </si>
  <si>
    <t>US</t>
  </si>
  <si>
    <t xml:space="preserve">ALBERTON                      </t>
  </si>
  <si>
    <t>USC00240075</t>
  </si>
  <si>
    <t xml:space="preserve">BOUNTIFUL BENCH               </t>
  </si>
  <si>
    <t>USC00420819</t>
  </si>
  <si>
    <t xml:space="preserve">COEUR D'ALENE                 </t>
  </si>
  <si>
    <t>USC00101956</t>
  </si>
  <si>
    <t xml:space="preserve">FONTENELLE DAM                </t>
  </si>
  <si>
    <t>USC00483396</t>
  </si>
  <si>
    <t xml:space="preserve">NEW MEADOWS RS                </t>
  </si>
  <si>
    <t>USC00106388</t>
  </si>
  <si>
    <t>USW00024061</t>
  </si>
  <si>
    <t xml:space="preserve">LYMAN                         </t>
  </si>
  <si>
    <t>USC00485839</t>
  </si>
  <si>
    <t xml:space="preserve">SALMON-KSRA                   </t>
  </si>
  <si>
    <t>USC00108080</t>
  </si>
  <si>
    <t xml:space="preserve">WEBER BASIN PUMP PLT 3        </t>
  </si>
  <si>
    <t>USC00429346</t>
  </si>
  <si>
    <t xml:space="preserve">CRANBROOK A                   </t>
  </si>
  <si>
    <t>CA001152105</t>
  </si>
  <si>
    <t xml:space="preserve">DENVER INTL AP                </t>
  </si>
  <si>
    <t>USW00003017</t>
  </si>
  <si>
    <t xml:space="preserve">DILLON U OF MONTANA WESTERN   </t>
  </si>
  <si>
    <t>USC00242409</t>
  </si>
  <si>
    <t xml:space="preserve">HERON 2 NW                    </t>
  </si>
  <si>
    <t>USC00244084</t>
  </si>
  <si>
    <t xml:space="preserve">HUTCHINSON                    </t>
  </si>
  <si>
    <t>USC00143929</t>
  </si>
  <si>
    <t xml:space="preserve">ISLAND PARK                   </t>
  </si>
  <si>
    <t>USC00104598</t>
  </si>
  <si>
    <t xml:space="preserve">POTOMAC                       </t>
  </si>
  <si>
    <t>USC00246685</t>
  </si>
  <si>
    <t xml:space="preserve">RIGGINS                       </t>
  </si>
  <si>
    <t>USC00107706</t>
  </si>
  <si>
    <t xml:space="preserve">RUSTIC 9WSW                   </t>
  </si>
  <si>
    <t>USC00057296</t>
  </si>
  <si>
    <t xml:space="preserve">BLACKFOOT FIRE DEPT           </t>
  </si>
  <si>
    <t>USC00100915</t>
  </si>
  <si>
    <t xml:space="preserve">BRIGHAM CITY WASTE PLT        </t>
  </si>
  <si>
    <t>USC00420928</t>
  </si>
  <si>
    <t xml:space="preserve">BURGESS JUNCTION              </t>
  </si>
  <si>
    <t>USC00481220</t>
  </si>
  <si>
    <t xml:space="preserve">DENVER WATER DEPT             </t>
  </si>
  <si>
    <t>USC00052223</t>
  </si>
  <si>
    <t xml:space="preserve">EDGEMONT                      </t>
  </si>
  <si>
    <t>USC00392557</t>
  </si>
  <si>
    <t xml:space="preserve">FT JONES RS                   </t>
  </si>
  <si>
    <t>USC00043182</t>
  </si>
  <si>
    <t xml:space="preserve">HANS FLAT RS                  </t>
  </si>
  <si>
    <t>USC00423600</t>
  </si>
  <si>
    <t xml:space="preserve">MACKAY LOST RVR RS            </t>
  </si>
  <si>
    <t>USC00105462</t>
  </si>
  <si>
    <t xml:space="preserve">RALSTON RSVR                  </t>
  </si>
  <si>
    <t>USC00056816</t>
  </si>
  <si>
    <t xml:space="preserve">SANDPOINT EXP STN             </t>
  </si>
  <si>
    <t>USC00108137</t>
  </si>
  <si>
    <t xml:space="preserve">TRINIDAD                      </t>
  </si>
  <si>
    <t>USC00058429</t>
  </si>
  <si>
    <t xml:space="preserve">VIRGINIA DALE 7 ENE           </t>
  </si>
  <si>
    <t>USC00058690</t>
  </si>
  <si>
    <t xml:space="preserve">CRAIG 4SW                     </t>
  </si>
  <si>
    <t>USC00051932</t>
  </si>
  <si>
    <t xml:space="preserve">DANIEL FISH HATCHERY          </t>
  </si>
  <si>
    <t>USC00482242</t>
  </si>
  <si>
    <t xml:space="preserve">GREAT BASIN NP                </t>
  </si>
  <si>
    <t>USC00263340</t>
  </si>
  <si>
    <t xml:space="preserve">POWDER RVR (SCHOOL)           </t>
  </si>
  <si>
    <t>USC00487375</t>
  </si>
  <si>
    <t xml:space="preserve">SNOWDEN                       </t>
  </si>
  <si>
    <t>USC00457794</t>
  </si>
  <si>
    <t xml:space="preserve">HUTCHINSON 10 SW              </t>
  </si>
  <si>
    <t>USC00143930</t>
  </si>
  <si>
    <t xml:space="preserve">KIMBERLEY PCC                 </t>
  </si>
  <si>
    <t>CA001154203</t>
  </si>
  <si>
    <t xml:space="preserve">LARNED #2                     </t>
  </si>
  <si>
    <t>USC00144531</t>
  </si>
  <si>
    <t xml:space="preserve">LOGAN UTAH ST UNIV            </t>
  </si>
  <si>
    <t>USC00425186</t>
  </si>
  <si>
    <t xml:space="preserve">NELSON NE                     </t>
  </si>
  <si>
    <t>CA001145442</t>
  </si>
  <si>
    <t xml:space="preserve">OGDEN NE BENCH                </t>
  </si>
  <si>
    <t>USC00426405</t>
  </si>
  <si>
    <t xml:space="preserve">PENDLETON WFO                 </t>
  </si>
  <si>
    <t>USC00356550</t>
  </si>
  <si>
    <t xml:space="preserve">PRATT 3NW                     </t>
  </si>
  <si>
    <t>USC00146549</t>
  </si>
  <si>
    <t xml:space="preserve">RAPID CITY WFO                </t>
  </si>
  <si>
    <t>USC00396948</t>
  </si>
  <si>
    <t xml:space="preserve">SPARWOOD                      </t>
  </si>
  <si>
    <t>CA001157630</t>
  </si>
  <si>
    <t xml:space="preserve">TRIBUNE 13NNE                 </t>
  </si>
  <si>
    <t>USC00148240</t>
  </si>
  <si>
    <t xml:space="preserve">WHEATLAND 4 N                 </t>
  </si>
  <si>
    <t>USC00489615</t>
  </si>
  <si>
    <t xml:space="preserve">HUNGRY HORSE DAM              </t>
  </si>
  <si>
    <t>USC00244328</t>
  </si>
  <si>
    <t xml:space="preserve">MORIARTY 1 NE                 </t>
  </si>
  <si>
    <t>USC00295908</t>
  </si>
  <si>
    <t xml:space="preserve">RIGBY                         </t>
  </si>
  <si>
    <t>USC00107689</t>
  </si>
  <si>
    <t xml:space="preserve">SHAW 4ENE                     </t>
  </si>
  <si>
    <t>USC00057560</t>
  </si>
  <si>
    <t xml:space="preserve">SPEARFISH                     </t>
  </si>
  <si>
    <t>USC00397882</t>
  </si>
  <si>
    <t xml:space="preserve">SPOKANE WFO                   </t>
  </si>
  <si>
    <t>USC00457941</t>
  </si>
  <si>
    <t xml:space="preserve">W GLACIER                     </t>
  </si>
  <si>
    <t>USC00248809</t>
  </si>
  <si>
    <t xml:space="preserve">AUBURN                        </t>
  </si>
  <si>
    <t xml:space="preserve">BAGDAD                        </t>
  </si>
  <si>
    <t>USC00020586</t>
  </si>
  <si>
    <t>USC00262708</t>
  </si>
  <si>
    <t xml:space="preserve">HYSHAM 25 SSE                 </t>
  </si>
  <si>
    <t>USC00244364</t>
  </si>
  <si>
    <t xml:space="preserve">MARSTON FLTR PLT              </t>
  </si>
  <si>
    <t>USC00055402</t>
  </si>
  <si>
    <t xml:space="preserve">MEACHAM                       </t>
  </si>
  <si>
    <t>USW00024152</t>
  </si>
  <si>
    <t xml:space="preserve">MISSOULA 6 NW WFO             </t>
  </si>
  <si>
    <t>USC00245740</t>
  </si>
  <si>
    <t xml:space="preserve">UTAH LAKE LEHI                </t>
  </si>
  <si>
    <t>USC00428973</t>
  </si>
  <si>
    <t xml:space="preserve">WALLACE                       </t>
  </si>
  <si>
    <t xml:space="preserve">YELLOWSTONE PARK MAMMOTH      </t>
  </si>
  <si>
    <t>USC00489905</t>
  </si>
  <si>
    <t xml:space="preserve">IDAHO FALLS - KIFI            </t>
  </si>
  <si>
    <t>USC00104455</t>
  </si>
  <si>
    <t xml:space="preserve">MURPHY (DESERT) HOT SPRINGS   </t>
  </si>
  <si>
    <t>USC00106250</t>
  </si>
  <si>
    <t xml:space="preserve">RED LODGE                     </t>
  </si>
  <si>
    <t>USC00246918</t>
  </si>
  <si>
    <t xml:space="preserve">LANCE CREEK 11NNE             </t>
  </si>
  <si>
    <t>USC00485374</t>
  </si>
  <si>
    <t xml:space="preserve">ROXBOROUGH SP                 </t>
  </si>
  <si>
    <t>USC00057249</t>
  </si>
  <si>
    <t xml:space="preserve">BEOWAWE 49S - U OF N RCH      </t>
  </si>
  <si>
    <t>USC00260800</t>
  </si>
  <si>
    <t xml:space="preserve">CASTLEGAR A                   </t>
  </si>
  <si>
    <t>CA001141455</t>
  </si>
  <si>
    <t xml:space="preserve">CHADRON 3SW                   </t>
  </si>
  <si>
    <t>USC00251575</t>
  </si>
  <si>
    <t xml:space="preserve">GENOA                         </t>
  </si>
  <si>
    <t>USC00053258</t>
  </si>
  <si>
    <t xml:space="preserve">KINGS RVR VLY - OROVADA 26NW  </t>
  </si>
  <si>
    <t>USC00264236</t>
  </si>
  <si>
    <t xml:space="preserve">KOOTENAY NP WEST GATE         </t>
  </si>
  <si>
    <t>CA001154410</t>
  </si>
  <si>
    <t xml:space="preserve">MINIDOKA DAM                  </t>
  </si>
  <si>
    <t>USC00105980</t>
  </si>
  <si>
    <t xml:space="preserve">NEOLA                         </t>
  </si>
  <si>
    <t>USC00426123</t>
  </si>
  <si>
    <t xml:space="preserve">RUTH                          </t>
  </si>
  <si>
    <t>USC00267175</t>
  </si>
  <si>
    <t xml:space="preserve">TORRINGTON 29N                </t>
  </si>
  <si>
    <t>USC00488997</t>
  </si>
  <si>
    <t xml:space="preserve">AFTON                         </t>
  </si>
  <si>
    <t>USC00480027</t>
  </si>
  <si>
    <t xml:space="preserve">BOISE 7 N                     </t>
  </si>
  <si>
    <t>USC00101017</t>
  </si>
  <si>
    <t xml:space="preserve">DIXIE N                       </t>
  </si>
  <si>
    <t>USC00102577</t>
  </si>
  <si>
    <t xml:space="preserve">GREELEY UNC                   </t>
  </si>
  <si>
    <t>USC00053553</t>
  </si>
  <si>
    <t xml:space="preserve">LAMOILLE 2N                   </t>
  </si>
  <si>
    <t>USC00264391</t>
  </si>
  <si>
    <t xml:space="preserve">MALAD CITY                    </t>
  </si>
  <si>
    <t>USW00024151</t>
  </si>
  <si>
    <t xml:space="preserve">MYTON                         </t>
  </si>
  <si>
    <t>USC00425969</t>
  </si>
  <si>
    <t xml:space="preserve">POCATELLO CITY                </t>
  </si>
  <si>
    <t>USC00107210</t>
  </si>
  <si>
    <t xml:space="preserve">AKRON 4 E                     </t>
  </si>
  <si>
    <t>USC00050109</t>
  </si>
  <si>
    <t xml:space="preserve">FT COLLINS 4 E                </t>
  </si>
  <si>
    <t>USC00053006</t>
  </si>
  <si>
    <t>USC00053261</t>
  </si>
  <si>
    <t xml:space="preserve">GLENBROOK                     </t>
  </si>
  <si>
    <t>USC00263205</t>
  </si>
  <si>
    <t xml:space="preserve">LA GRANDE                     </t>
  </si>
  <si>
    <t>USC00354622</t>
  </si>
  <si>
    <t xml:space="preserve">LIBBY DAM (BASE)              </t>
  </si>
  <si>
    <t>USC00245011</t>
  </si>
  <si>
    <t xml:space="preserve">MORO                          </t>
  </si>
  <si>
    <t>USC00355734</t>
  </si>
  <si>
    <t xml:space="preserve">TRIDENT                       </t>
  </si>
  <si>
    <t>USC00248363</t>
  </si>
  <si>
    <t xml:space="preserve">UNIONVILLE                    </t>
  </si>
  <si>
    <t>USC00238523</t>
  </si>
  <si>
    <t xml:space="preserve">OXFORD 6NNW                   </t>
  </si>
  <si>
    <t>USC00256454</t>
  </si>
  <si>
    <t xml:space="preserve">PIERCE                        </t>
  </si>
  <si>
    <t>USC00107046</t>
  </si>
  <si>
    <t xml:space="preserve">POMPEYS PILLAR 15N            </t>
  </si>
  <si>
    <t>USC00246647</t>
  </si>
  <si>
    <t xml:space="preserve">WAMSUTTER                     </t>
  </si>
  <si>
    <t>USC00489459</t>
  </si>
  <si>
    <t xml:space="preserve">CALLAO                        </t>
  </si>
  <si>
    <t>USC00421144</t>
  </si>
  <si>
    <t xml:space="preserve">CROOK                         </t>
  </si>
  <si>
    <t>USC00051996</t>
  </si>
  <si>
    <t xml:space="preserve">HARDIN                        </t>
  </si>
  <si>
    <t>USC00243915</t>
  </si>
  <si>
    <t xml:space="preserve">ALTA                          </t>
  </si>
  <si>
    <t>USC00420072</t>
  </si>
  <si>
    <t xml:space="preserve">CASTLEGAR BCHPA DAM           </t>
  </si>
  <si>
    <t>CA001141457</t>
  </si>
  <si>
    <t xml:space="preserve">CODY 12SE                     </t>
  </si>
  <si>
    <t>USC00481850</t>
  </si>
  <si>
    <t xml:space="preserve">CONCORDIA 1 W                 </t>
  </si>
  <si>
    <t>USC00141761</t>
  </si>
  <si>
    <t xml:space="preserve">GLADE PARK 17W                </t>
  </si>
  <si>
    <t>USC00053307</t>
  </si>
  <si>
    <t xml:space="preserve">JULESBURG                     </t>
  </si>
  <si>
    <t>USC00054413</t>
  </si>
  <si>
    <t xml:space="preserve">LAMAR RS                      </t>
  </si>
  <si>
    <t>USC00485355</t>
  </si>
  <si>
    <t xml:space="preserve">OLD FAITHFUL                  </t>
  </si>
  <si>
    <t>USC00486845</t>
  </si>
  <si>
    <t xml:space="preserve">PUEBLO RSVR                   </t>
  </si>
  <si>
    <t>USC00056765</t>
  </si>
  <si>
    <t xml:space="preserve">BOUNDARY DAM                  </t>
  </si>
  <si>
    <t>USC00450844</t>
  </si>
  <si>
    <t xml:space="preserve">CAPITOL REEF NP               </t>
  </si>
  <si>
    <t>USC00421171</t>
  </si>
  <si>
    <t xml:space="preserve">LOGAN 5 SW EXP FARM           </t>
  </si>
  <si>
    <t>USC00425194</t>
  </si>
  <si>
    <t xml:space="preserve">MT SHASTA                     </t>
  </si>
  <si>
    <t xml:space="preserve">NELSON RIXEN CREEK            </t>
  </si>
  <si>
    <t>CA00114EMDM</t>
  </si>
  <si>
    <t xml:space="preserve">ST MARIE                      </t>
  </si>
  <si>
    <t>USW00094010</t>
  </si>
  <si>
    <t xml:space="preserve">BAYVIEW MODEL BASIN           </t>
  </si>
  <si>
    <t>USC00100667</t>
  </si>
  <si>
    <t xml:space="preserve">BILLINGS                      </t>
  </si>
  <si>
    <t>CA001140876</t>
  </si>
  <si>
    <t xml:space="preserve">FERNIE                        </t>
  </si>
  <si>
    <t>CA001152850</t>
  </si>
  <si>
    <t xml:space="preserve">GREEN RVR                     </t>
  </si>
  <si>
    <t>USC00484065</t>
  </si>
  <si>
    <t xml:space="preserve">LOA                           </t>
  </si>
  <si>
    <t>USC00425148</t>
  </si>
  <si>
    <t xml:space="preserve">STANLEY                       </t>
  </si>
  <si>
    <t>USC00137892</t>
  </si>
  <si>
    <t xml:space="preserve">YELLOWPINE                    </t>
  </si>
  <si>
    <t>USC00109950</t>
  </si>
  <si>
    <t xml:space="preserve">BEDFORD 3 SE                  </t>
  </si>
  <si>
    <t>USC00480603</t>
  </si>
  <si>
    <t xml:space="preserve">BURR OAK 1N                   </t>
  </si>
  <si>
    <t>USC00141179</t>
  </si>
  <si>
    <t xml:space="preserve">GREAT FALLS WFO               </t>
  </si>
  <si>
    <t>USC00243753</t>
  </si>
  <si>
    <t xml:space="preserve">OELRICHS                      </t>
  </si>
  <si>
    <t>USC00396212</t>
  </si>
  <si>
    <t xml:space="preserve">S FK STATE REC AREA           </t>
  </si>
  <si>
    <t>USC00267690</t>
  </si>
  <si>
    <t xml:space="preserve">BRIDGEPORT                    </t>
  </si>
  <si>
    <t>USC00251145</t>
  </si>
  <si>
    <t xml:space="preserve">E GLACIER                     </t>
  </si>
  <si>
    <t>USC00242629</t>
  </si>
  <si>
    <t xml:space="preserve">HAYDEN                        </t>
  </si>
  <si>
    <t>USC00053867</t>
  </si>
  <si>
    <t xml:space="preserve">HILL CITY MUNI AP             </t>
  </si>
  <si>
    <t>USW00093990</t>
  </si>
  <si>
    <t xml:space="preserve">ROCK ISLAND L&amp;D 15            </t>
  </si>
  <si>
    <t>USC00117391</t>
  </si>
  <si>
    <t xml:space="preserve">TAHOMA                        </t>
  </si>
  <si>
    <t>USC00048760</t>
  </si>
  <si>
    <t xml:space="preserve">WINNEMUCCA 3SSW               </t>
  </si>
  <si>
    <t>USC00269168</t>
  </si>
  <si>
    <t xml:space="preserve">COLVILLE                      </t>
  </si>
  <si>
    <t>USC00451630</t>
  </si>
  <si>
    <t xml:space="preserve">CRISS CREEK                   </t>
  </si>
  <si>
    <t>CA001162177</t>
  </si>
  <si>
    <t xml:space="preserve">SUNNYSIDE CITY                </t>
  </si>
  <si>
    <t>USC00428476</t>
  </si>
  <si>
    <t xml:space="preserve">TRENTON                       </t>
  </si>
  <si>
    <t>USC00428828</t>
  </si>
  <si>
    <t xml:space="preserve">BOULDER REARING STN           </t>
  </si>
  <si>
    <t>USC00480951</t>
  </si>
  <si>
    <t xml:space="preserve">JOES                          </t>
  </si>
  <si>
    <t>USC00054380</t>
  </si>
  <si>
    <t xml:space="preserve">LONGMIRE RAINIER NPS          </t>
  </si>
  <si>
    <t>USC00454764</t>
  </si>
  <si>
    <t xml:space="preserve">PANGUITCH                     </t>
  </si>
  <si>
    <t>USC00426601</t>
  </si>
  <si>
    <t xml:space="preserve">WOLF CANYON                   </t>
  </si>
  <si>
    <t>USC00299820</t>
  </si>
  <si>
    <t xml:space="preserve">CEDAR BLUFF DAM               </t>
  </si>
  <si>
    <t>USC00141383</t>
  </si>
  <si>
    <t xml:space="preserve">LONGMONT 2 ESE                </t>
  </si>
  <si>
    <t>USC00055116</t>
  </si>
  <si>
    <t xml:space="preserve">MADRID                        </t>
  </si>
  <si>
    <t>USC00255090</t>
  </si>
  <si>
    <t xml:space="preserve">THERMOPOLIS                   </t>
  </si>
  <si>
    <t>USC00488875</t>
  </si>
  <si>
    <t xml:space="preserve">WELLINGTON                    </t>
  </si>
  <si>
    <t>USC00148670</t>
  </si>
  <si>
    <t xml:space="preserve">BLUE RIVER A                  </t>
  </si>
  <si>
    <t>CA001160899</t>
  </si>
  <si>
    <t xml:space="preserve">FOSSIL BUTTE                  </t>
  </si>
  <si>
    <t>USC00483582</t>
  </si>
  <si>
    <t xml:space="preserve">TRINIDAD LAKE                 </t>
  </si>
  <si>
    <t>USC00058436</t>
  </si>
  <si>
    <t>USC00241008</t>
  </si>
  <si>
    <t xml:space="preserve">BRIGHTON 3 SE                 </t>
  </si>
  <si>
    <t>USC00050950</t>
  </si>
  <si>
    <t xml:space="preserve">CENTRALIA                     </t>
  </si>
  <si>
    <t xml:space="preserve">KILGORE 1NE                   </t>
  </si>
  <si>
    <t>USC00254432</t>
  </si>
  <si>
    <t xml:space="preserve">RUSSELL SPRINGS 3N            </t>
  </si>
  <si>
    <t>USC00147050</t>
  </si>
  <si>
    <t xml:space="preserve">SILVER CREEK                  </t>
  </si>
  <si>
    <t>CA001167337</t>
  </si>
  <si>
    <t xml:space="preserve">CHILLY BARTON FLAT            </t>
  </si>
  <si>
    <t>USC00101671</t>
  </si>
  <si>
    <t xml:space="preserve">EDISON                        </t>
  </si>
  <si>
    <t>USC00252560</t>
  </si>
  <si>
    <t xml:space="preserve">FREMONT INDIAN SP             </t>
  </si>
  <si>
    <t>USC00423012</t>
  </si>
  <si>
    <t xml:space="preserve">HASTINGS MUNI AP              </t>
  </si>
  <si>
    <t>USW00094949</t>
  </si>
  <si>
    <t xml:space="preserve">HILL CITY 1E                  </t>
  </si>
  <si>
    <t>USC00143665</t>
  </si>
  <si>
    <t xml:space="preserve">MULLEN                        </t>
  </si>
  <si>
    <t>USC00255700</t>
  </si>
  <si>
    <t xml:space="preserve">ORAL                          </t>
  </si>
  <si>
    <t>USC00396304</t>
  </si>
  <si>
    <t xml:space="preserve">SNAKE RVR                     </t>
  </si>
  <si>
    <t>USC00488315</t>
  </si>
  <si>
    <t xml:space="preserve">BERN                          </t>
  </si>
  <si>
    <t>USC00100803</t>
  </si>
  <si>
    <t xml:space="preserve">FARMINGTON AG SCI CNT         </t>
  </si>
  <si>
    <t>USC00293142</t>
  </si>
  <si>
    <t xml:space="preserve">HOHNHOLZ RCH                  </t>
  </si>
  <si>
    <t>USC00054054</t>
  </si>
  <si>
    <t xml:space="preserve">YAAK 9NNE                     </t>
  </si>
  <si>
    <t>USC00249187</t>
  </si>
  <si>
    <t>USC00251415</t>
  </si>
  <si>
    <t xml:space="preserve">CAMPBELL RIVER A              </t>
  </si>
  <si>
    <t>CA001021261</t>
  </si>
  <si>
    <t xml:space="preserve">ELK RVR                       </t>
  </si>
  <si>
    <t>USC00102892</t>
  </si>
  <si>
    <t xml:space="preserve">FORSYTH                       </t>
  </si>
  <si>
    <t>USC00243098</t>
  </si>
  <si>
    <t xml:space="preserve">PLAIN                         </t>
  </si>
  <si>
    <t>USC00456534</t>
  </si>
  <si>
    <t xml:space="preserve">BROADWATER 10SSE              </t>
  </si>
  <si>
    <t>USC00251190</t>
  </si>
  <si>
    <t xml:space="preserve">CALGARY INTL A                </t>
  </si>
  <si>
    <t>CA003031092</t>
  </si>
  <si>
    <t xml:space="preserve">EDMONTON INTL A               </t>
  </si>
  <si>
    <t>CA003012216</t>
  </si>
  <si>
    <t xml:space="preserve">ELKO NWS OFFICE               </t>
  </si>
  <si>
    <t>USC00262570</t>
  </si>
  <si>
    <t xml:space="preserve">FT DUCHESNE                   </t>
  </si>
  <si>
    <t>USC00422996</t>
  </si>
  <si>
    <t xml:space="preserve">LINDON 5 WNW                  </t>
  </si>
  <si>
    <t>USC00055025</t>
  </si>
  <si>
    <t xml:space="preserve">LITTLE QUALICUM HATCHERY      </t>
  </si>
  <si>
    <t>CA001024638</t>
  </si>
  <si>
    <t xml:space="preserve">UPPER BAKER DAM               </t>
  </si>
  <si>
    <t>USC00458715</t>
  </si>
  <si>
    <t xml:space="preserve">DARWIN RCH                    </t>
  </si>
  <si>
    <t>USC00482375</t>
  </si>
  <si>
    <t xml:space="preserve">JELLICOE                      </t>
  </si>
  <si>
    <t>CA001123721</t>
  </si>
  <si>
    <t xml:space="preserve">LETHBRIDGE                    </t>
  </si>
  <si>
    <t xml:space="preserve">VALENTINE                     </t>
  </si>
  <si>
    <t>USC00248498</t>
  </si>
  <si>
    <t xml:space="preserve">BUSHNELL 15S                  </t>
  </si>
  <si>
    <t>USC00251361</t>
  </si>
  <si>
    <t xml:space="preserve">DILIA                         </t>
  </si>
  <si>
    <t>USC00292510</t>
  </si>
  <si>
    <t xml:space="preserve">GLENNVILLE                    </t>
  </si>
  <si>
    <t>USC00043463</t>
  </si>
  <si>
    <t xml:space="preserve">KAMLOOPS PRATT ROAD           </t>
  </si>
  <si>
    <t>CA00116C8P0</t>
  </si>
  <si>
    <t xml:space="preserve">NATURAL BRIDGES NM            </t>
  </si>
  <si>
    <t>USC00426053</t>
  </si>
  <si>
    <t xml:space="preserve">NORTON DAM                    </t>
  </si>
  <si>
    <t>USC00145852</t>
  </si>
  <si>
    <t xml:space="preserve">WIND CAVE                     </t>
  </si>
  <si>
    <t>USC00399347</t>
  </si>
  <si>
    <t xml:space="preserve">BRULE BLACK CAT               </t>
  </si>
  <si>
    <t>CA003060903</t>
  </si>
  <si>
    <t xml:space="preserve">CANON CITY                    </t>
  </si>
  <si>
    <t>USC00051294</t>
  </si>
  <si>
    <t xml:space="preserve">EDMONTON STONY PLAIN          </t>
  </si>
  <si>
    <t>CA00301222F</t>
  </si>
  <si>
    <t xml:space="preserve">HINTON VALLEY                 </t>
  </si>
  <si>
    <t>CA00306A009</t>
  </si>
  <si>
    <t xml:space="preserve">LODGEPOLE 8N                  </t>
  </si>
  <si>
    <t>USC00254903</t>
  </si>
  <si>
    <t xml:space="preserve">NORTHGLENN                    </t>
  </si>
  <si>
    <t>USC00055984</t>
  </si>
  <si>
    <t xml:space="preserve">PICTURE BUTTE WEST            </t>
  </si>
  <si>
    <t>CA00303N1G3</t>
  </si>
  <si>
    <t xml:space="preserve">SPOKIN LAKE 4E                </t>
  </si>
  <si>
    <t>CA001097646</t>
  </si>
  <si>
    <t xml:space="preserve">BEND 7 NE                     </t>
  </si>
  <si>
    <t>USC00350699</t>
  </si>
  <si>
    <t xml:space="preserve">GRANTSVILLE 2W                </t>
  </si>
  <si>
    <t>USC00423348</t>
  </si>
  <si>
    <t xml:space="preserve">NORFOLK 4W                    </t>
  </si>
  <si>
    <t>USC00255997</t>
  </si>
  <si>
    <t xml:space="preserve">OLD FT LARAMIE                </t>
  </si>
  <si>
    <t>USC00486852</t>
  </si>
  <si>
    <t xml:space="preserve">QUILLAYUTE STATE AP           </t>
  </si>
  <si>
    <t>USW00094240</t>
  </si>
  <si>
    <t xml:space="preserve">BRIGGSDALE                    </t>
  </si>
  <si>
    <t>USC00050945</t>
  </si>
  <si>
    <t xml:space="preserve">GILA HOT SPRINGS              </t>
  </si>
  <si>
    <t>USC00293530</t>
  </si>
  <si>
    <t xml:space="preserve">LOVELAND 2N                   </t>
  </si>
  <si>
    <t>USC00055236</t>
  </si>
  <si>
    <t xml:space="preserve">W YELLOWSTONE GATEWAY         </t>
  </si>
  <si>
    <t>USC00248858</t>
  </si>
  <si>
    <t xml:space="preserve">EMMETT 2 E                    </t>
  </si>
  <si>
    <t>USC00102942</t>
  </si>
  <si>
    <t xml:space="preserve">DEER LAKE A                   </t>
  </si>
  <si>
    <t>CA008401502</t>
  </si>
  <si>
    <t xml:space="preserve">ENTWISTLE                     </t>
  </si>
  <si>
    <t>CA003062451</t>
  </si>
  <si>
    <t xml:space="preserve">LODGEPOLE NO 2                </t>
  </si>
  <si>
    <t>USC00254906</t>
  </si>
  <si>
    <t xml:space="preserve">STANFORD                      </t>
  </si>
  <si>
    <t>USC00247864</t>
  </si>
  <si>
    <t>USC00108676</t>
  </si>
  <si>
    <t>USC00429133</t>
  </si>
  <si>
    <t xml:space="preserve">CHAMA                         </t>
  </si>
  <si>
    <t>USC00291664</t>
  </si>
  <si>
    <t xml:space="preserve">ENTIAT FISH HATCHERY          </t>
  </si>
  <si>
    <t>USC00452563</t>
  </si>
  <si>
    <t xml:space="preserve">MADRAS                        </t>
  </si>
  <si>
    <t>USC00355139</t>
  </si>
  <si>
    <t xml:space="preserve">WHEAT RIDGE 2                 </t>
  </si>
  <si>
    <t>USC00058995</t>
  </si>
  <si>
    <t xml:space="preserve">ORACLE SP                     </t>
  </si>
  <si>
    <t>USC00026117</t>
  </si>
  <si>
    <t xml:space="preserve">TABER                         </t>
  </si>
  <si>
    <t>CA003036360</t>
  </si>
  <si>
    <t xml:space="preserve">HIKO                          </t>
  </si>
  <si>
    <t>USC00263671</t>
  </si>
  <si>
    <t xml:space="preserve">ERICSON 8 WNW                 </t>
  </si>
  <si>
    <t>USC00252770</t>
  </si>
  <si>
    <t xml:space="preserve">KIM 15 NNE                    </t>
  </si>
  <si>
    <t>USC00054538</t>
  </si>
  <si>
    <t xml:space="preserve">TAHOE CITY                    </t>
  </si>
  <si>
    <t>USC00048758</t>
  </si>
  <si>
    <t xml:space="preserve">CEDARVILLE                    </t>
  </si>
  <si>
    <t>USC00041614</t>
  </si>
  <si>
    <t xml:space="preserve">MOUNTAINAIR 8NW               </t>
  </si>
  <si>
    <t>USC00295968</t>
  </si>
  <si>
    <t xml:space="preserve">NEWELL                        </t>
  </si>
  <si>
    <t>USC00396054</t>
  </si>
  <si>
    <t xml:space="preserve">ODELL LAKE-EAST               </t>
  </si>
  <si>
    <t>USC00356252</t>
  </si>
  <si>
    <t xml:space="preserve">PROSSER                       </t>
  </si>
  <si>
    <t>USC00456768</t>
  </si>
  <si>
    <t xml:space="preserve">WOOD                          </t>
  </si>
  <si>
    <t>USC00399442</t>
  </si>
  <si>
    <t xml:space="preserve">YERINGTON                     </t>
  </si>
  <si>
    <t>USC00269229</t>
  </si>
  <si>
    <t xml:space="preserve">AMES 8 WSW                    </t>
  </si>
  <si>
    <t>USC00130200</t>
  </si>
  <si>
    <t xml:space="preserve">FORESTBURG PLANT SITE         </t>
  </si>
  <si>
    <t>CA003012652</t>
  </si>
  <si>
    <t xml:space="preserve">KODACHROME BASIN PARK         </t>
  </si>
  <si>
    <t>USC00424755</t>
  </si>
  <si>
    <t xml:space="preserve">HOPE                          </t>
  </si>
  <si>
    <t xml:space="preserve">LOVELL                        </t>
  </si>
  <si>
    <t>USC00485770</t>
  </si>
  <si>
    <t xml:space="preserve">MILESVILLE 5 NE               </t>
  </si>
  <si>
    <t>USC00395544</t>
  </si>
  <si>
    <t xml:space="preserve">PROVO BYU                     </t>
  </si>
  <si>
    <t>USC00427064</t>
  </si>
  <si>
    <t xml:space="preserve">UTAH TEST RANGE               </t>
  </si>
  <si>
    <t>USC00428978</t>
  </si>
  <si>
    <t xml:space="preserve">NEW RAYMER 21 N               </t>
  </si>
  <si>
    <t>USC00055934</t>
  </si>
  <si>
    <t xml:space="preserve">REDWOOD FALLS                 </t>
  </si>
  <si>
    <t>USC00216839</t>
  </si>
  <si>
    <t xml:space="preserve">ZORTMAN                       </t>
  </si>
  <si>
    <t>USC00249900</t>
  </si>
  <si>
    <t xml:space="preserve">JACKPOT                       </t>
  </si>
  <si>
    <t>USC00264016</t>
  </si>
  <si>
    <t xml:space="preserve">TERRACE A                     </t>
  </si>
  <si>
    <t>CA001068134</t>
  </si>
  <si>
    <t xml:space="preserve">VERNON SILVER STAR LODGE      </t>
  </si>
  <si>
    <t>CA001128584</t>
  </si>
  <si>
    <t xml:space="preserve">CRESTONE 2 SE                 </t>
  </si>
  <si>
    <t>USC00051964</t>
  </si>
  <si>
    <t xml:space="preserve">HERSHEY 5 SSE                 </t>
  </si>
  <si>
    <t>USC00253810</t>
  </si>
  <si>
    <t>USC00456039</t>
  </si>
  <si>
    <t xml:space="preserve">OURAY #2                      </t>
  </si>
  <si>
    <t>USC00056205</t>
  </si>
  <si>
    <t xml:space="preserve">IDALIA                        </t>
  </si>
  <si>
    <t>USC00054242</t>
  </si>
  <si>
    <t xml:space="preserve">VALENTINE NWR                 </t>
  </si>
  <si>
    <t>USC00258755</t>
  </si>
  <si>
    <t xml:space="preserve">VERDEL 6SSE                   </t>
  </si>
  <si>
    <t>USC00258806</t>
  </si>
  <si>
    <t xml:space="preserve">COURTENAY PUNTLEDGE           </t>
  </si>
  <si>
    <t>CA001021989</t>
  </si>
  <si>
    <t xml:space="preserve">COW HEAD                      </t>
  </si>
  <si>
    <t>CA008401335</t>
  </si>
  <si>
    <t xml:space="preserve">108 MILE HOUSE ABEL LAKE      </t>
  </si>
  <si>
    <t>CA00109E7R6</t>
  </si>
  <si>
    <t xml:space="preserve">HETTINGER EXP STN             </t>
  </si>
  <si>
    <t>USC00324180</t>
  </si>
  <si>
    <t xml:space="preserve">MAURINE 12SW                  </t>
  </si>
  <si>
    <t>USC00395325</t>
  </si>
  <si>
    <t xml:space="preserve">POWDERVILLE 8 NNE             </t>
  </si>
  <si>
    <t>USC00246691</t>
  </si>
  <si>
    <t xml:space="preserve">RED LAKE                      </t>
  </si>
  <si>
    <t>CA001166658</t>
  </si>
  <si>
    <t xml:space="preserve">BRIMSON 2S                    </t>
  </si>
  <si>
    <t>USC00210989</t>
  </si>
  <si>
    <t xml:space="preserve">EDEN-LIBERTY                  </t>
  </si>
  <si>
    <t>USC00422389</t>
  </si>
  <si>
    <t xml:space="preserve">ESKRIDGE                      </t>
  </si>
  <si>
    <t>USC00142602</t>
  </si>
  <si>
    <t xml:space="preserve">HOPE SLIDE                    </t>
  </si>
  <si>
    <t>CA001113581</t>
  </si>
  <si>
    <t xml:space="preserve">MEAD 6S                       </t>
  </si>
  <si>
    <t>USC00255362</t>
  </si>
  <si>
    <t xml:space="preserve">NORTH COWICHAN                </t>
  </si>
  <si>
    <t xml:space="preserve">YUMA                          </t>
  </si>
  <si>
    <t>USC00059295</t>
  </si>
  <si>
    <t xml:space="preserve">BLANDING                      </t>
  </si>
  <si>
    <t>USC00420738</t>
  </si>
  <si>
    <t xml:space="preserve">BRADY 27 ENE (THE KNEES)      </t>
  </si>
  <si>
    <t>USC00241081</t>
  </si>
  <si>
    <t xml:space="preserve">CABIN CREEK                   </t>
  </si>
  <si>
    <t>USC00051186</t>
  </si>
  <si>
    <t xml:space="preserve">FARSON 2NNE                   </t>
  </si>
  <si>
    <t>USC00483170</t>
  </si>
  <si>
    <t xml:space="preserve">JOHN MARTIN DAM               </t>
  </si>
  <si>
    <t>USC00054388</t>
  </si>
  <si>
    <t xml:space="preserve">MITCHELL MUNI AP              </t>
  </si>
  <si>
    <t>USW00094950</t>
  </si>
  <si>
    <t xml:space="preserve">PORT OF MORGAN                </t>
  </si>
  <si>
    <t>USC00246672</t>
  </si>
  <si>
    <t xml:space="preserve">STAPLETON 5W                  </t>
  </si>
  <si>
    <t>USC00258133</t>
  </si>
  <si>
    <t xml:space="preserve">BAILEYVILLE                   </t>
  </si>
  <si>
    <t>USC00140482</t>
  </si>
  <si>
    <t xml:space="preserve">MCCLOUD                       </t>
  </si>
  <si>
    <t>USC00045449</t>
  </si>
  <si>
    <t xml:space="preserve">PRINCE GEORGE STP             </t>
  </si>
  <si>
    <t>CA001096468</t>
  </si>
  <si>
    <t xml:space="preserve">ALBUQUERQUE VALLEY            </t>
  </si>
  <si>
    <t>USC00290231</t>
  </si>
  <si>
    <t xml:space="preserve">CENTERVILLE 6 SE              </t>
  </si>
  <si>
    <t>USC00391579</t>
  </si>
  <si>
    <t xml:space="preserve">LINCOLN MUNI AP               </t>
  </si>
  <si>
    <t>USW00014939</t>
  </si>
  <si>
    <t xml:space="preserve">MAZAMA                        </t>
  </si>
  <si>
    <t>USC00455133</t>
  </si>
  <si>
    <t xml:space="preserve">WINFRED 2S                    </t>
  </si>
  <si>
    <t>USC00399355</t>
  </si>
  <si>
    <t xml:space="preserve">POWELL RIVER A                </t>
  </si>
  <si>
    <t>CA001046391</t>
  </si>
  <si>
    <t xml:space="preserve">CAMP CROOK                    </t>
  </si>
  <si>
    <t>USC00391294</t>
  </si>
  <si>
    <t xml:space="preserve">SHELBY                        </t>
  </si>
  <si>
    <t>USC00247500</t>
  </si>
  <si>
    <t xml:space="preserve">MALTA                         </t>
  </si>
  <si>
    <t>USC00245334</t>
  </si>
  <si>
    <t xml:space="preserve">DES MOINES WSFO-JOHNSTON      </t>
  </si>
  <si>
    <t>USC00132209</t>
  </si>
  <si>
    <t xml:space="preserve">N VANC GROUSE MTN RESORT      </t>
  </si>
  <si>
    <t>CA001105658</t>
  </si>
  <si>
    <t xml:space="preserve">NAVAJO DAM                    </t>
  </si>
  <si>
    <t>USC00296061</t>
  </si>
  <si>
    <t xml:space="preserve">SUNRIVER                      </t>
  </si>
  <si>
    <t>USC00358246</t>
  </si>
  <si>
    <t xml:space="preserve">DUCHESNE                      </t>
  </si>
  <si>
    <t>USC00422253</t>
  </si>
  <si>
    <t xml:space="preserve">JUDITH GAP 13 E               </t>
  </si>
  <si>
    <t>USC00244545</t>
  </si>
  <si>
    <t xml:space="preserve">MONTE VISTA 2W                </t>
  </si>
  <si>
    <t>USC00055706</t>
  </si>
  <si>
    <t xml:space="preserve">PHANTOM RANCH                 </t>
  </si>
  <si>
    <t>USC00026471</t>
  </si>
  <si>
    <t xml:space="preserve">COLLBRAN 1WSW                 </t>
  </si>
  <si>
    <t>USC00051743</t>
  </si>
  <si>
    <t xml:space="preserve">MORGAN                        </t>
  </si>
  <si>
    <t>USC00425826</t>
  </si>
  <si>
    <t xml:space="preserve">BAYFIELD FISH HATCHERY        </t>
  </si>
  <si>
    <t>USC00470604</t>
  </si>
  <si>
    <t xml:space="preserve">EASTON                        </t>
  </si>
  <si>
    <t>USC00452384</t>
  </si>
  <si>
    <t xml:space="preserve">MOBRIDGE MUNI AP              </t>
  </si>
  <si>
    <t>USW00094052</t>
  </si>
  <si>
    <t xml:space="preserve">CIRCLE                        </t>
  </si>
  <si>
    <t>USC00241758</t>
  </si>
  <si>
    <t xml:space="preserve">CLARK NO2                     </t>
  </si>
  <si>
    <t>USC00391740</t>
  </si>
  <si>
    <t xml:space="preserve">LLOYDMINSTER A                </t>
  </si>
  <si>
    <t>CA003013961</t>
  </si>
  <si>
    <t xml:space="preserve">SALEM 5NE                     </t>
  </si>
  <si>
    <t>USC00395360</t>
  </si>
  <si>
    <t xml:space="preserve">UCLUELET KENNEDY CAMP         </t>
  </si>
  <si>
    <t>CA001038332</t>
  </si>
  <si>
    <t xml:space="preserve">WALSH 1 W                     </t>
  </si>
  <si>
    <t>USC00058793</t>
  </si>
  <si>
    <t xml:space="preserve">GANN VALLEY                   </t>
  </si>
  <si>
    <t>USC00393211</t>
  </si>
  <si>
    <t xml:space="preserve">PASAMONTE                     </t>
  </si>
  <si>
    <t>USC00296619</t>
  </si>
  <si>
    <t xml:space="preserve">RHINELANDER ONEIDA AP         </t>
  </si>
  <si>
    <t>USW00004803</t>
  </si>
  <si>
    <t xml:space="preserve">SIOUX CITY ANG                </t>
  </si>
  <si>
    <t>USC00137702</t>
  </si>
  <si>
    <t xml:space="preserve">WESTON 3NW                    </t>
  </si>
  <si>
    <t>USC00259193</t>
  </si>
  <si>
    <t xml:space="preserve">ASHLAND 3S                    </t>
  </si>
  <si>
    <t>USC00470347</t>
  </si>
  <si>
    <t xml:space="preserve">HARLAN CO LAKE                </t>
  </si>
  <si>
    <t>USC00253595</t>
  </si>
  <si>
    <t xml:space="preserve">OSAGE CITY                    </t>
  </si>
  <si>
    <t>USC00146076</t>
  </si>
  <si>
    <t>USC00397277</t>
  </si>
  <si>
    <t xml:space="preserve">PORTOLA                       </t>
  </si>
  <si>
    <t>USC00047085</t>
  </si>
  <si>
    <t xml:space="preserve">VALLEY NWS                    </t>
  </si>
  <si>
    <t>USC00258795</t>
  </si>
  <si>
    <t xml:space="preserve">HART                          </t>
  </si>
  <si>
    <t>USC00413972</t>
  </si>
  <si>
    <t xml:space="preserve">DE SMET                       </t>
  </si>
  <si>
    <t>USC00392302</t>
  </si>
  <si>
    <t xml:space="preserve">ROCK POINT                    </t>
  </si>
  <si>
    <t>CA004026847</t>
  </si>
  <si>
    <t xml:space="preserve">LA JUNTA                      </t>
  </si>
  <si>
    <t>USC00054724</t>
  </si>
  <si>
    <t>USC00251684</t>
  </si>
  <si>
    <t xml:space="preserve">FORT SASKATCHEWAN             </t>
  </si>
  <si>
    <t>CA003012710</t>
  </si>
  <si>
    <t xml:space="preserve">100 MILE HOUSE 6NE            </t>
  </si>
  <si>
    <t>CA001165793</t>
  </si>
  <si>
    <t xml:space="preserve">AMES 5 SE                     </t>
  </si>
  <si>
    <t>USC00130203</t>
  </si>
  <si>
    <t xml:space="preserve">CHANHASSEN WSFO               </t>
  </si>
  <si>
    <t>USC00211448</t>
  </si>
  <si>
    <t xml:space="preserve">ALBION                        </t>
  </si>
  <si>
    <t>USC00250070</t>
  </si>
  <si>
    <t xml:space="preserve">AZTEC RUINS NM                </t>
  </si>
  <si>
    <t>USC00290692</t>
  </si>
  <si>
    <t xml:space="preserve">DUNN CENTER  1E               </t>
  </si>
  <si>
    <t>USC00322365</t>
  </si>
  <si>
    <t xml:space="preserve">MARYSVALE                     </t>
  </si>
  <si>
    <t>USC00425477</t>
  </si>
  <si>
    <t xml:space="preserve">SIERRAVILLE RS                </t>
  </si>
  <si>
    <t>USC00048218</t>
  </si>
  <si>
    <t xml:space="preserve">STRONTIA SPRINGS DAM          </t>
  </si>
  <si>
    <t>USC00058022</t>
  </si>
  <si>
    <t xml:space="preserve">DUNKIRK 19NNE                 </t>
  </si>
  <si>
    <t>USC00242550</t>
  </si>
  <si>
    <t xml:space="preserve">LAKEFIELD 2NE                 </t>
  </si>
  <si>
    <t>USC00214453</t>
  </si>
  <si>
    <t xml:space="preserve">WATFORD CITY                  </t>
  </si>
  <si>
    <t>USC00329233</t>
  </si>
  <si>
    <t xml:space="preserve">LITTLE SIOUX 2NW              </t>
  </si>
  <si>
    <t>USC00134874</t>
  </si>
  <si>
    <t xml:space="preserve">MANCHESTER #2                 </t>
  </si>
  <si>
    <t>USC00135086</t>
  </si>
  <si>
    <t xml:space="preserve">TURTON                        </t>
  </si>
  <si>
    <t>USC00398420</t>
  </si>
  <si>
    <t xml:space="preserve">WILLMAR 5N                    </t>
  </si>
  <si>
    <t>USC00219001</t>
  </si>
  <si>
    <t xml:space="preserve">ELY 25E                       </t>
  </si>
  <si>
    <t>USC00212555</t>
  </si>
  <si>
    <t xml:space="preserve">MCLEESE LAKE GRANITE MT       </t>
  </si>
  <si>
    <t>CA001095018</t>
  </si>
  <si>
    <t xml:space="preserve">POCAHONTAS                    </t>
  </si>
  <si>
    <t>USC00136719</t>
  </si>
  <si>
    <t xml:space="preserve">SANBORN                       </t>
  </si>
  <si>
    <t>USC00137386</t>
  </si>
  <si>
    <t xml:space="preserve">TRUTH OR CONSEQUENCE AP       </t>
  </si>
  <si>
    <t>USW00093045</t>
  </si>
  <si>
    <t xml:space="preserve">KENORA A                      </t>
  </si>
  <si>
    <t>CA006034076</t>
  </si>
  <si>
    <t xml:space="preserve">STEAMBOAT SPRINGS             </t>
  </si>
  <si>
    <t>USC00057936</t>
  </si>
  <si>
    <t xml:space="preserve">BROCKWAY 3 WSW                </t>
  </si>
  <si>
    <t>USC00241169</t>
  </si>
  <si>
    <t xml:space="preserve">CAPULIN                       </t>
  </si>
  <si>
    <t>USC00291450</t>
  </si>
  <si>
    <t xml:space="preserve">CLOVIS 13 N                   </t>
  </si>
  <si>
    <t>USC00291963</t>
  </si>
  <si>
    <t xml:space="preserve">DENVER CITY                   </t>
  </si>
  <si>
    <t>USC00412408</t>
  </si>
  <si>
    <t xml:space="preserve">BABBITT                       </t>
  </si>
  <si>
    <t>USC00210387</t>
  </si>
  <si>
    <t xml:space="preserve">HAWARDEN                      </t>
  </si>
  <si>
    <t>USC00133718</t>
  </si>
  <si>
    <t xml:space="preserve">OELWEIN 1E                    </t>
  </si>
  <si>
    <t>USC00136199</t>
  </si>
  <si>
    <t xml:space="preserve">HUGO 1 NW                     </t>
  </si>
  <si>
    <t>USC00054172</t>
  </si>
  <si>
    <t xml:space="preserve">STREETER 5 NW                 </t>
  </si>
  <si>
    <t>USC00328415</t>
  </si>
  <si>
    <t xml:space="preserve">WOLF RIDGE ELC                </t>
  </si>
  <si>
    <t>USC00219134</t>
  </si>
  <si>
    <t xml:space="preserve">ALLISON                       </t>
  </si>
  <si>
    <t>USC00130157</t>
  </si>
  <si>
    <t xml:space="preserve">CELINA 2E                     </t>
  </si>
  <si>
    <t>USC00211422</t>
  </si>
  <si>
    <t xml:space="preserve">MT ADAMS RS                   </t>
  </si>
  <si>
    <t>USC00455659</t>
  </si>
  <si>
    <t xml:space="preserve">PARADISE                      </t>
  </si>
  <si>
    <t xml:space="preserve">WHISTLER                      </t>
  </si>
  <si>
    <t>CA001048898</t>
  </si>
  <si>
    <t>USW00094982</t>
  </si>
  <si>
    <t xml:space="preserve">GOLDENDALE                    </t>
  </si>
  <si>
    <t>USC00453222</t>
  </si>
  <si>
    <t xml:space="preserve">PRINEVILLE                    </t>
  </si>
  <si>
    <t>USC00356883</t>
  </si>
  <si>
    <t xml:space="preserve">SULLIVAN 3SE                  </t>
  </si>
  <si>
    <t>USC00478316</t>
  </si>
  <si>
    <t xml:space="preserve">BUFFALO POUND LAKE            </t>
  </si>
  <si>
    <t>CA004010984</t>
  </si>
  <si>
    <t xml:space="preserve">CLOQUET                       </t>
  </si>
  <si>
    <t>USC00211630</t>
  </si>
  <si>
    <t>USC00131833</t>
  </si>
  <si>
    <t xml:space="preserve">ELBOW 2 NE                    </t>
  </si>
  <si>
    <t>CA004022363</t>
  </si>
  <si>
    <t xml:space="preserve">DASSEL 3SE                    </t>
  </si>
  <si>
    <t>USC00212023</t>
  </si>
  <si>
    <t xml:space="preserve">HEART BUTTE DAM               </t>
  </si>
  <si>
    <t>USC00324091</t>
  </si>
  <si>
    <t xml:space="preserve">MUSCATINE 2N                  </t>
  </si>
  <si>
    <t>USC00135844</t>
  </si>
  <si>
    <t xml:space="preserve">MENOMONIE                     </t>
  </si>
  <si>
    <t>USC00475335</t>
  </si>
  <si>
    <t xml:space="preserve">QU'APPELLE 1                  </t>
  </si>
  <si>
    <t>CA004016322</t>
  </si>
  <si>
    <t xml:space="preserve">SUNSET CRATER NM              </t>
  </si>
  <si>
    <t>USC00028329</t>
  </si>
  <si>
    <t xml:space="preserve">COLLINS BAY CAMECO            </t>
  </si>
  <si>
    <t>CA004061632</t>
  </si>
  <si>
    <t xml:space="preserve">DAKOTA CITY                   </t>
  </si>
  <si>
    <t>USC00132041</t>
  </si>
  <si>
    <t xml:space="preserve">GARRISON                      </t>
  </si>
  <si>
    <t>USC00323376</t>
  </si>
  <si>
    <t xml:space="preserve">PLENTYWOOD                    </t>
  </si>
  <si>
    <t>USC00246586</t>
  </si>
  <si>
    <t xml:space="preserve">MACTAQUAC PROV PARK           </t>
  </si>
  <si>
    <t>CA008102536</t>
  </si>
  <si>
    <t xml:space="preserve">MILBANK                       </t>
  </si>
  <si>
    <t>USC00395531</t>
  </si>
  <si>
    <t xml:space="preserve">PLAINS                        </t>
  </si>
  <si>
    <t>USC00417074</t>
  </si>
  <si>
    <t xml:space="preserve">SPOONER AG RES STN            </t>
  </si>
  <si>
    <t>USC00478027</t>
  </si>
  <si>
    <t xml:space="preserve">TERRACE PCC                   </t>
  </si>
  <si>
    <t>CA001068131</t>
  </si>
  <si>
    <t xml:space="preserve">WILD HORSE RSVR               </t>
  </si>
  <si>
    <t>USC00269072</t>
  </si>
  <si>
    <t xml:space="preserve">GIBBS RCH - JARBIDGE 24SE     </t>
  </si>
  <si>
    <t>USC00263114</t>
  </si>
  <si>
    <t xml:space="preserve">HIGH LEVEL A                  </t>
  </si>
  <si>
    <t>CA003073146</t>
  </si>
  <si>
    <t xml:space="preserve">LODGEPOLE                     </t>
  </si>
  <si>
    <t>USC00045026</t>
  </si>
  <si>
    <t xml:space="preserve">ORR 3E                        </t>
  </si>
  <si>
    <t>USC00216211</t>
  </si>
  <si>
    <t xml:space="preserve">BUTTERNUT 3SW                 </t>
  </si>
  <si>
    <t>USC00471249</t>
  </si>
  <si>
    <t xml:space="preserve">OSKALOOSA                     </t>
  </si>
  <si>
    <t>USC00136327</t>
  </si>
  <si>
    <t xml:space="preserve">STEWART VALLEY                </t>
  </si>
  <si>
    <t>CA004027775</t>
  </si>
  <si>
    <t xml:space="preserve">ELY                           </t>
  </si>
  <si>
    <t>USC00212561</t>
  </si>
  <si>
    <t xml:space="preserve">FOREST CITY 2 NNE             </t>
  </si>
  <si>
    <t>USC00132977</t>
  </si>
  <si>
    <t xml:space="preserve">SISSETON MUNI AP              </t>
  </si>
  <si>
    <t>USW00094993</t>
  </si>
  <si>
    <t xml:space="preserve">AUGUSTA RS                    </t>
  </si>
  <si>
    <t>USC00470382</t>
  </si>
  <si>
    <t xml:space="preserve">KITIMAT 2                     </t>
  </si>
  <si>
    <t>CA001064321</t>
  </si>
  <si>
    <t xml:space="preserve">SYRACUSE                      </t>
  </si>
  <si>
    <t>USC00258395</t>
  </si>
  <si>
    <t xml:space="preserve">NEW HOPE                      </t>
  </si>
  <si>
    <t>USC00215838</t>
  </si>
  <si>
    <t xml:space="preserve">NEW ULM 3SE                   </t>
  </si>
  <si>
    <t>USC00215888</t>
  </si>
  <si>
    <t xml:space="preserve">RICE LAKE                     </t>
  </si>
  <si>
    <t>USC00477132</t>
  </si>
  <si>
    <t xml:space="preserve">WAUBAY NATL WILD LIFE         </t>
  </si>
  <si>
    <t>USC00398980</t>
  </si>
  <si>
    <t xml:space="preserve">SONNINGDALE                   </t>
  </si>
  <si>
    <t>CA004047644</t>
  </si>
  <si>
    <t xml:space="preserve">SISSETON                      </t>
  </si>
  <si>
    <t>USC00397742</t>
  </si>
  <si>
    <t xml:space="preserve">ARCHES NP HQS                 </t>
  </si>
  <si>
    <t>USC00420336</t>
  </si>
  <si>
    <t xml:space="preserve">LAMONI                        </t>
  </si>
  <si>
    <t>USC00134585</t>
  </si>
  <si>
    <t xml:space="preserve">TUCUMCARI 4 NE                </t>
  </si>
  <si>
    <t>USC00299156</t>
  </si>
  <si>
    <t xml:space="preserve">CROFTON                       </t>
  </si>
  <si>
    <t>USC00252037</t>
  </si>
  <si>
    <t xml:space="preserve">MAYVILLE                      </t>
  </si>
  <si>
    <t>USC00325660</t>
  </si>
  <si>
    <t xml:space="preserve">WILD RVR SP                   </t>
  </si>
  <si>
    <t>USC00218986</t>
  </si>
  <si>
    <t xml:space="preserve">FULLERTON 1 ESE               </t>
  </si>
  <si>
    <t>USC00323287</t>
  </si>
  <si>
    <t xml:space="preserve">HURLEY                        </t>
  </si>
  <si>
    <t>USC00473800</t>
  </si>
  <si>
    <t>USC00325220</t>
  </si>
  <si>
    <t xml:space="preserve">WINTER                        </t>
  </si>
  <si>
    <t>USC00479304</t>
  </si>
  <si>
    <t xml:space="preserve">GRAND MARAIS                  </t>
  </si>
  <si>
    <t>USC00213282</t>
  </si>
  <si>
    <t xml:space="preserve">GRANT CITY 5WSW               </t>
  </si>
  <si>
    <t>USC00233375</t>
  </si>
  <si>
    <t xml:space="preserve">THEILMAN 1SSW                 </t>
  </si>
  <si>
    <t>USC00218227</t>
  </si>
  <si>
    <t xml:space="preserve">SPIRIT LAKE                   </t>
  </si>
  <si>
    <t>USC00137859</t>
  </si>
  <si>
    <t xml:space="preserve">DEL NORTE 3ENE                </t>
  </si>
  <si>
    <t>USC00052184</t>
  </si>
  <si>
    <t xml:space="preserve">LIPTON 2                      </t>
  </si>
  <si>
    <t>CA004014481</t>
  </si>
  <si>
    <t xml:space="preserve">FORT ST. JOHN A               </t>
  </si>
  <si>
    <t>CA001183001</t>
  </si>
  <si>
    <t xml:space="preserve">IGNACIO 6ESE                  </t>
  </si>
  <si>
    <t>USC00054254</t>
  </si>
  <si>
    <t xml:space="preserve">SCIPIO                        </t>
  </si>
  <si>
    <t>USC00427714</t>
  </si>
  <si>
    <t xml:space="preserve">GREEN BAY WFO                 </t>
  </si>
  <si>
    <t>USC00473268</t>
  </si>
  <si>
    <t xml:space="preserve">LIDGERWOOD                    </t>
  </si>
  <si>
    <t>USC00325186</t>
  </si>
  <si>
    <t xml:space="preserve">PARADOX 2N                    </t>
  </si>
  <si>
    <t>USC00056320</t>
  </si>
  <si>
    <t xml:space="preserve">TARKIO #2                     </t>
  </si>
  <si>
    <t>USC00238292</t>
  </si>
  <si>
    <t xml:space="preserve">DELANO                        </t>
  </si>
  <si>
    <t>USC00212088</t>
  </si>
  <si>
    <t xml:space="preserve">FRANKFORT 6NE                 </t>
  </si>
  <si>
    <t>USC00142881</t>
  </si>
  <si>
    <t xml:space="preserve">OLTON                         </t>
  </si>
  <si>
    <t>USC00416644</t>
  </si>
  <si>
    <t xml:space="preserve">CARRINGTON 4 N                </t>
  </si>
  <si>
    <t>USC00321362</t>
  </si>
  <si>
    <t xml:space="preserve">EGG ISLAND                    </t>
  </si>
  <si>
    <t>CA001062646</t>
  </si>
  <si>
    <t xml:space="preserve">WARREN WSD                    </t>
  </si>
  <si>
    <t>USC00218674</t>
  </si>
  <si>
    <t xml:space="preserve">GRINNELL 3 SW                 </t>
  </si>
  <si>
    <t>USC00133473</t>
  </si>
  <si>
    <t xml:space="preserve">HOLCOMBE                      </t>
  </si>
  <si>
    <t>USC00473698</t>
  </si>
  <si>
    <t xml:space="preserve">LUCK                          </t>
  </si>
  <si>
    <t>USC00474894</t>
  </si>
  <si>
    <t xml:space="preserve">GALLATIN 1W                   </t>
  </si>
  <si>
    <t>USC00233102</t>
  </si>
  <si>
    <t xml:space="preserve">LANGENBURG                    </t>
  </si>
  <si>
    <t>CA004014145</t>
  </si>
  <si>
    <t xml:space="preserve">WORTHINGTON 2 NNE             </t>
  </si>
  <si>
    <t>USC00219170</t>
  </si>
  <si>
    <t xml:space="preserve">BRANDON A                     </t>
  </si>
  <si>
    <t>CA005010481</t>
  </si>
  <si>
    <t xml:space="preserve">SUSKWA VALLEY                 </t>
  </si>
  <si>
    <t>CA00107G879</t>
  </si>
  <si>
    <t xml:space="preserve">TRAVERSE CITY MUNSON          </t>
  </si>
  <si>
    <t>USC00208249</t>
  </si>
  <si>
    <t xml:space="preserve">FOND DU LAC 2SW               </t>
  </si>
  <si>
    <t>USC00472842</t>
  </si>
  <si>
    <t xml:space="preserve">GRAND PORTAGE                 </t>
  </si>
  <si>
    <t>USC00213296</t>
  </si>
  <si>
    <t xml:space="preserve">BRUNO 7ENE                    </t>
  </si>
  <si>
    <t>USC00211074</t>
  </si>
  <si>
    <t xml:space="preserve">HILLSBORO 2SW                 </t>
  </si>
  <si>
    <t>USC00473650</t>
  </si>
  <si>
    <t xml:space="preserve">QUATSINO                      </t>
  </si>
  <si>
    <t>CA001036570</t>
  </si>
  <si>
    <t xml:space="preserve">CHETWYND A                    </t>
  </si>
  <si>
    <t>CA001181508</t>
  </si>
  <si>
    <t xml:space="preserve">MIDDLE ARM                    </t>
  </si>
  <si>
    <t>CA008402644</t>
  </si>
  <si>
    <t xml:space="preserve">COTTON                        </t>
  </si>
  <si>
    <t>USC00211840</t>
  </si>
  <si>
    <t xml:space="preserve">GRAND CANYON VISITOR CTR      </t>
  </si>
  <si>
    <t>USC00023582</t>
  </si>
  <si>
    <t xml:space="preserve">EMBARRASS                     </t>
  </si>
  <si>
    <t>USC00212576</t>
  </si>
  <si>
    <t xml:space="preserve">LEROY                         </t>
  </si>
  <si>
    <t>CA004014322</t>
  </si>
  <si>
    <t xml:space="preserve">WILLIAMS FORK DAM             </t>
  </si>
  <si>
    <t>USC00059096</t>
  </si>
  <si>
    <t xml:space="preserve">FABYAN                        </t>
  </si>
  <si>
    <t>CA003012515</t>
  </si>
  <si>
    <t xml:space="preserve">KYLE 2 E                      </t>
  </si>
  <si>
    <t>USC00394630</t>
  </si>
  <si>
    <t xml:space="preserve">LOWER ST ANTHONY FALLS        </t>
  </si>
  <si>
    <t>USC00214884</t>
  </si>
  <si>
    <t xml:space="preserve">FILLMORE                      </t>
  </si>
  <si>
    <t>USC00422828</t>
  </si>
  <si>
    <t xml:space="preserve">GRAND FORKS UNIV (NWS)        </t>
  </si>
  <si>
    <t>USC00323621</t>
  </si>
  <si>
    <t xml:space="preserve">DELTA TSAWWASSEN BEACH        </t>
  </si>
  <si>
    <t>CA001102425</t>
  </si>
  <si>
    <t xml:space="preserve">FLOODWOOD 3 NE                </t>
  </si>
  <si>
    <t>USC00212842</t>
  </si>
  <si>
    <t xml:space="preserve">KANSAS CITY INTL AP           </t>
  </si>
  <si>
    <t>USW00003947</t>
  </si>
  <si>
    <t xml:space="preserve">BELLEMONT WFO                 </t>
  </si>
  <si>
    <t>USC00020678</t>
  </si>
  <si>
    <t xml:space="preserve">ALLERTON                      </t>
  </si>
  <si>
    <t>USC00130149</t>
  </si>
  <si>
    <t xml:space="preserve">BROWNS VALLEY                 </t>
  </si>
  <si>
    <t>USC00211063</t>
  </si>
  <si>
    <t xml:space="preserve">DODGEVILLE                    </t>
  </si>
  <si>
    <t>USC00472173</t>
  </si>
  <si>
    <t xml:space="preserve">MORA                          </t>
  </si>
  <si>
    <t>USC00215615</t>
  </si>
  <si>
    <t xml:space="preserve">CLOVERDALE EAST               </t>
  </si>
  <si>
    <t>CA001101708</t>
  </si>
  <si>
    <t>USC00234154</t>
  </si>
  <si>
    <t xml:space="preserve">MT AYR                        </t>
  </si>
  <si>
    <t>USC00135769</t>
  </si>
  <si>
    <t xml:space="preserve">OTTERTAIL                     </t>
  </si>
  <si>
    <t>USC00216276</t>
  </si>
  <si>
    <t xml:space="preserve">RIVER FALLS                   </t>
  </si>
  <si>
    <t>USC00477226</t>
  </si>
  <si>
    <t xml:space="preserve">COLUMBIA U OF M               </t>
  </si>
  <si>
    <t>USC00231801</t>
  </si>
  <si>
    <t xml:space="preserve">ELK                           </t>
  </si>
  <si>
    <t>USC00292865</t>
  </si>
  <si>
    <t xml:space="preserve">VANDERHOOF                    </t>
  </si>
  <si>
    <t>CA001098D90</t>
  </si>
  <si>
    <t xml:space="preserve">CASTLEWOOD #2                 </t>
  </si>
  <si>
    <t>USC00391520</t>
  </si>
  <si>
    <t xml:space="preserve">CIGAR LAKE                    </t>
  </si>
  <si>
    <t>CA004061570</t>
  </si>
  <si>
    <t xml:space="preserve">MCDERMITT                     </t>
  </si>
  <si>
    <t>USC00264935</t>
  </si>
  <si>
    <t xml:space="preserve">MADISON WWTP                  </t>
  </si>
  <si>
    <t>USC00214994</t>
  </si>
  <si>
    <t xml:space="preserve">COWAN                         </t>
  </si>
  <si>
    <t>CA005040FJ3</t>
  </si>
  <si>
    <t xml:space="preserve">TATAMAGOUCHE                  </t>
  </si>
  <si>
    <t>CA008205774</t>
  </si>
  <si>
    <t xml:space="preserve">LADYSMITH 3W                  </t>
  </si>
  <si>
    <t>USC00474391</t>
  </si>
  <si>
    <t xml:space="preserve">EAGLE RVR                     </t>
  </si>
  <si>
    <t>USC00472314</t>
  </si>
  <si>
    <t xml:space="preserve">FALLS CITY 4NE                </t>
  </si>
  <si>
    <t>USC00252851</t>
  </si>
  <si>
    <t xml:space="preserve">HOUSTON                       </t>
  </si>
  <si>
    <t>CA001073615</t>
  </si>
  <si>
    <t xml:space="preserve">SANDY LAKE DAM LIBBY          </t>
  </si>
  <si>
    <t>USC00217460</t>
  </si>
  <si>
    <t xml:space="preserve">PLEASANT HILL WFO             </t>
  </si>
  <si>
    <t>USC00236745</t>
  </si>
  <si>
    <t xml:space="preserve">MONMOUTH 4NW                  </t>
  </si>
  <si>
    <t>USC00115772</t>
  </si>
  <si>
    <t xml:space="preserve">MONTELLO - 7NE                </t>
  </si>
  <si>
    <t>USC00265353</t>
  </si>
  <si>
    <t xml:space="preserve">REEDSBURG                     </t>
  </si>
  <si>
    <t>USC00477052</t>
  </si>
  <si>
    <t xml:space="preserve">CITY OF SHEBOYGAN WWTP        </t>
  </si>
  <si>
    <t>USC00471605</t>
  </si>
  <si>
    <t xml:space="preserve">FT MADISON                    </t>
  </si>
  <si>
    <t>USC00133007</t>
  </si>
  <si>
    <t xml:space="preserve">BARWICK                       </t>
  </si>
  <si>
    <t>CA006020559</t>
  </si>
  <si>
    <t xml:space="preserve">RICE RSVR TOMAHAWK-2          </t>
  </si>
  <si>
    <t>USC00477142</t>
  </si>
  <si>
    <t>CA005021695</t>
  </si>
  <si>
    <t xml:space="preserve">SUMAS CANAL                   </t>
  </si>
  <si>
    <t>CA001107785</t>
  </si>
  <si>
    <t xml:space="preserve">HERIOT BAY SE                 </t>
  </si>
  <si>
    <t>CA001023462</t>
  </si>
  <si>
    <t xml:space="preserve">WATERLOO                      </t>
  </si>
  <si>
    <t>USC00478910</t>
  </si>
  <si>
    <t>USC00230051</t>
  </si>
  <si>
    <t xml:space="preserve">ROSWELL IND AIR PK            </t>
  </si>
  <si>
    <t>USW00023009</t>
  </si>
  <si>
    <t xml:space="preserve">TOWER 2S                      </t>
  </si>
  <si>
    <t>USC00218311</t>
  </si>
  <si>
    <t xml:space="preserve">GREEN BAY BOTANICAL           </t>
  </si>
  <si>
    <t>USC00473271</t>
  </si>
  <si>
    <t>USC00236866</t>
  </si>
  <si>
    <t xml:space="preserve">SAUK CITY WWTP                </t>
  </si>
  <si>
    <t>USC00477576</t>
  </si>
  <si>
    <t xml:space="preserve">LEE VINING                    </t>
  </si>
  <si>
    <t>USC00044881</t>
  </si>
  <si>
    <t xml:space="preserve">NEILLSVILLE 3ESE              </t>
  </si>
  <si>
    <t>USC00475808</t>
  </si>
  <si>
    <t xml:space="preserve">ANAMOSA 3 SSW                 </t>
  </si>
  <si>
    <t>USC00130214</t>
  </si>
  <si>
    <t xml:space="preserve">TOWN OF WESTFORD              </t>
  </si>
  <si>
    <t>USC00478540</t>
  </si>
  <si>
    <t xml:space="preserve">STONY MOUNTAIN                </t>
  </si>
  <si>
    <t>CA005022791</t>
  </si>
  <si>
    <t xml:space="preserve">SPARTA                        </t>
  </si>
  <si>
    <t>USC00477997</t>
  </si>
  <si>
    <t xml:space="preserve">HIGGINSVILLE                  </t>
  </si>
  <si>
    <t>USC00233838</t>
  </si>
  <si>
    <t xml:space="preserve">PLEASANT CAMP                 </t>
  </si>
  <si>
    <t>CA001206197</t>
  </si>
  <si>
    <t xml:space="preserve">LAKE CITY 1NNE                </t>
  </si>
  <si>
    <t>USC00054736</t>
  </si>
  <si>
    <t xml:space="preserve">WATERVILLE CAMBRIDGE          </t>
  </si>
  <si>
    <t>CA008206222</t>
  </si>
  <si>
    <t xml:space="preserve">CASSELTON AGRONOMY FARM       </t>
  </si>
  <si>
    <t>USC00321408</t>
  </si>
  <si>
    <t xml:space="preserve">LINNEUS 3SE                   </t>
  </si>
  <si>
    <t>USC00234982</t>
  </si>
  <si>
    <t xml:space="preserve">GALIANO NORTH                 </t>
  </si>
  <si>
    <t>CA0010130MN</t>
  </si>
  <si>
    <t xml:space="preserve">NORTH PENDER ISLAND           </t>
  </si>
  <si>
    <t>CA001015638</t>
  </si>
  <si>
    <t xml:space="preserve">RICHMOND 3S                   </t>
  </si>
  <si>
    <t>USC00237116</t>
  </si>
  <si>
    <t xml:space="preserve">WILLIAMS                      </t>
  </si>
  <si>
    <t>USC00029359</t>
  </si>
  <si>
    <t xml:space="preserve">DAGGET PASS                   </t>
  </si>
  <si>
    <t>USC00262119</t>
  </si>
  <si>
    <t xml:space="preserve">GUNFLINT LAKE 10 NW           </t>
  </si>
  <si>
    <t>USC00213417</t>
  </si>
  <si>
    <t xml:space="preserve">JIM FALLS 3NW                 </t>
  </si>
  <si>
    <t>USC00474027</t>
  </si>
  <si>
    <t xml:space="preserve">MCGILL                        </t>
  </si>
  <si>
    <t>USC00264950</t>
  </si>
  <si>
    <t>USC00472001</t>
  </si>
  <si>
    <t xml:space="preserve">MANTI RADIO KMTI              </t>
  </si>
  <si>
    <t>USC00425406</t>
  </si>
  <si>
    <t xml:space="preserve">ESKDALE                       </t>
  </si>
  <si>
    <t>USC00422607</t>
  </si>
  <si>
    <t xml:space="preserve">ADDENBROKE ISLAND             </t>
  </si>
  <si>
    <t>CA001060080</t>
  </si>
  <si>
    <t xml:space="preserve">CAMERON                       </t>
  </si>
  <si>
    <t>USC00231216</t>
  </si>
  <si>
    <t>USC00020159</t>
  </si>
  <si>
    <t xml:space="preserve">MINE CENTRE SOUTHWEST         </t>
  </si>
  <si>
    <t>CA006025205</t>
  </si>
  <si>
    <t>USC00238444</t>
  </si>
  <si>
    <t xml:space="preserve">BRAINERD CROW WING CO AP      </t>
  </si>
  <si>
    <t>USW00094938</t>
  </si>
  <si>
    <t xml:space="preserve">EAGLE NEST                    </t>
  </si>
  <si>
    <t>USC00292700</t>
  </si>
  <si>
    <t xml:space="preserve">STEFFENVILLE                  </t>
  </si>
  <si>
    <t>USC00238051</t>
  </si>
  <si>
    <t xml:space="preserve">VADNAIS LAKE                  </t>
  </si>
  <si>
    <t>USC00218477</t>
  </si>
  <si>
    <t xml:space="preserve">PORT MOODY GLENAYRE           </t>
  </si>
  <si>
    <t>CA001106CL2</t>
  </si>
  <si>
    <t xml:space="preserve">WARRENSBURG 4NW               </t>
  </si>
  <si>
    <t>USC00238712</t>
  </si>
  <si>
    <t>USC00472826</t>
  </si>
  <si>
    <t>USC00238770</t>
  </si>
  <si>
    <t xml:space="preserve">WISCONSIN DELLS               </t>
  </si>
  <si>
    <t>USC00479319</t>
  </si>
  <si>
    <t>USC00057020</t>
  </si>
  <si>
    <t xml:space="preserve">CLARENCE CANNON DAM           </t>
  </si>
  <si>
    <t>USC00231600</t>
  </si>
  <si>
    <t xml:space="preserve">HORICON                       </t>
  </si>
  <si>
    <t>USC00473756</t>
  </si>
  <si>
    <t xml:space="preserve">MONROE CITY                   </t>
  </si>
  <si>
    <t>USC00235708</t>
  </si>
  <si>
    <t xml:space="preserve">YUCCA VALLEY                  </t>
  </si>
  <si>
    <t>USC00049888</t>
  </si>
  <si>
    <t xml:space="preserve">HERMAN                        </t>
  </si>
  <si>
    <t>USC00203744</t>
  </si>
  <si>
    <t xml:space="preserve">CLINTONVILLE                  </t>
  </si>
  <si>
    <t>USC00471676</t>
  </si>
  <si>
    <t xml:space="preserve">VIRGINIA CITY                 </t>
  </si>
  <si>
    <t>USC00268761</t>
  </si>
  <si>
    <t xml:space="preserve">YARMOUTH A                    </t>
  </si>
  <si>
    <t>CA008206495</t>
  </si>
  <si>
    <t xml:space="preserve">STOCKBRIDGE-MUNSEE RSVN       </t>
  </si>
  <si>
    <t>USC00478190</t>
  </si>
  <si>
    <t xml:space="preserve">CALIFORNIA                    </t>
  </si>
  <si>
    <t>USC00231189</t>
  </si>
  <si>
    <t xml:space="preserve">CRIVITZ HIGH FALLS            </t>
  </si>
  <si>
    <t>USC00471897</t>
  </si>
  <si>
    <t xml:space="preserve">ENTRANCE ISLAND               </t>
  </si>
  <si>
    <t>CA00102BFHH</t>
  </si>
  <si>
    <t xml:space="preserve">TWO HARBORS 7NW               </t>
  </si>
  <si>
    <t>USC00218421</t>
  </si>
  <si>
    <t xml:space="preserve">MONETT 4SW                    </t>
  </si>
  <si>
    <t>USC00235704</t>
  </si>
  <si>
    <t xml:space="preserve">SUSANVILLE 2SW                </t>
  </si>
  <si>
    <t>USC00048702</t>
  </si>
  <si>
    <t xml:space="preserve">STEAD                         </t>
  </si>
  <si>
    <t>USC00267820</t>
  </si>
  <si>
    <t xml:space="preserve">AMASA 1W                      </t>
  </si>
  <si>
    <t>USC00200197</t>
  </si>
  <si>
    <t xml:space="preserve">HAMILTON 2W                   </t>
  </si>
  <si>
    <t>USC00233568</t>
  </si>
  <si>
    <t xml:space="preserve">INCLINE VILLAGE               </t>
  </si>
  <si>
    <t>USC00263960</t>
  </si>
  <si>
    <t xml:space="preserve">MT CHARLESTON FIRE STN        </t>
  </si>
  <si>
    <t>USC00265400</t>
  </si>
  <si>
    <t xml:space="preserve">JEFFERSON WWTP                </t>
  </si>
  <si>
    <t>USC00474108</t>
  </si>
  <si>
    <t xml:space="preserve">MT HEBRON RS                  </t>
  </si>
  <si>
    <t>USC00045941</t>
  </si>
  <si>
    <t xml:space="preserve">ELIZABETH                     </t>
  </si>
  <si>
    <t>USC00112745</t>
  </si>
  <si>
    <t>USC00235492</t>
  </si>
  <si>
    <t xml:space="preserve">VICHY ROLLA NATIONAL AP       </t>
  </si>
  <si>
    <t>USW00013997</t>
  </si>
  <si>
    <t xml:space="preserve">RHINELANDER 4NE               </t>
  </si>
  <si>
    <t>USC00477115</t>
  </si>
  <si>
    <t>USC00239034</t>
  </si>
  <si>
    <t xml:space="preserve">KEARSARGE                     </t>
  </si>
  <si>
    <t>USC00204280</t>
  </si>
  <si>
    <t xml:space="preserve">LODI                          </t>
  </si>
  <si>
    <t>USC00474790</t>
  </si>
  <si>
    <t>USC00114780</t>
  </si>
  <si>
    <t xml:space="preserve">SOPS ARM WHITE BAY            </t>
  </si>
  <si>
    <t>CA008403690</t>
  </si>
  <si>
    <t xml:space="preserve">KIM 10SSE                     </t>
  </si>
  <si>
    <t>USC00054546</t>
  </si>
  <si>
    <t xml:space="preserve">COLUMBIA RGNL AP              </t>
  </si>
  <si>
    <t>USW00003945</t>
  </si>
  <si>
    <t xml:space="preserve">SHOW LOW AP                   </t>
  </si>
  <si>
    <t>USC00027855</t>
  </si>
  <si>
    <t xml:space="preserve">CAPE BEALE LIGHT              </t>
  </si>
  <si>
    <t>CA001031316</t>
  </si>
  <si>
    <t xml:space="preserve">YELLOWKNIFE A                 </t>
  </si>
  <si>
    <t>CA002204101</t>
  </si>
  <si>
    <t xml:space="preserve">DE KALB                       </t>
  </si>
  <si>
    <t>USC00112223</t>
  </si>
  <si>
    <t xml:space="preserve">SAINT JOHN A                  </t>
  </si>
  <si>
    <t>CA008104901</t>
  </si>
  <si>
    <t xml:space="preserve">WARRENTON 1 N                 </t>
  </si>
  <si>
    <t>USC00238725</t>
  </si>
  <si>
    <t xml:space="preserve">SALTSPRING ST MARY'S L        </t>
  </si>
  <si>
    <t>CA001016995</t>
  </si>
  <si>
    <t xml:space="preserve">BOONVILLE 4SW                 </t>
  </si>
  <si>
    <t>USC00230824</t>
  </si>
  <si>
    <t xml:space="preserve">KEARNEY 3E                    </t>
  </si>
  <si>
    <t>USC00234382</t>
  </si>
  <si>
    <t xml:space="preserve">THUNDER BAY BURWOOD           </t>
  </si>
  <si>
    <t>CA006048266</t>
  </si>
  <si>
    <t xml:space="preserve">GERMANTOWN                    </t>
  </si>
  <si>
    <t>USC00473058</t>
  </si>
  <si>
    <t>CA008300301</t>
  </si>
  <si>
    <t xml:space="preserve">KEWAUNEE                      </t>
  </si>
  <si>
    <t>USC00474195</t>
  </si>
  <si>
    <t xml:space="preserve">STOCKTON DAM                  </t>
  </si>
  <si>
    <t>USC00238082</t>
  </si>
  <si>
    <t>USC00470045</t>
  </si>
  <si>
    <t xml:space="preserve">BELGIUM WWTP                  </t>
  </si>
  <si>
    <t>USC00470652</t>
  </si>
  <si>
    <t xml:space="preserve">WOODSTOCK                     </t>
  </si>
  <si>
    <t>CA006149625</t>
  </si>
  <si>
    <t xml:space="preserve">ASH GROVE 4S                  </t>
  </si>
  <si>
    <t>USC00230304</t>
  </si>
  <si>
    <t xml:space="preserve">LAKESIDE                      </t>
  </si>
  <si>
    <t xml:space="preserve">BOWLING GREEN 1 E             </t>
  </si>
  <si>
    <t>USC00230856</t>
  </si>
  <si>
    <t xml:space="preserve">MONCTON INTL A                </t>
  </si>
  <si>
    <t>CA008103201</t>
  </si>
  <si>
    <t>USC00333758</t>
  </si>
  <si>
    <t xml:space="preserve">ISHPEMING WWTP                </t>
  </si>
  <si>
    <t>USC00204130</t>
  </si>
  <si>
    <t xml:space="preserve">BOAT BLUFF                    </t>
  </si>
  <si>
    <t>CA001060901</t>
  </si>
  <si>
    <t xml:space="preserve">ST MARGARET'S BAY             </t>
  </si>
  <si>
    <t xml:space="preserve">TECUMSEH                      </t>
  </si>
  <si>
    <t>USC00208080</t>
  </si>
  <si>
    <t xml:space="preserve">PESHTIGO                      </t>
  </si>
  <si>
    <t>USC00476510</t>
  </si>
  <si>
    <t xml:space="preserve">PORT AUSTIN WWTP              </t>
  </si>
  <si>
    <t>USC00206662</t>
  </si>
  <si>
    <t xml:space="preserve">GANDER INTL A                 </t>
  </si>
  <si>
    <t>CA008401703</t>
  </si>
  <si>
    <t xml:space="preserve">BARRINGTON 3SW                </t>
  </si>
  <si>
    <t>USC00110442</t>
  </si>
  <si>
    <t xml:space="preserve">CLARKSVILLE L&amp;D 24            </t>
  </si>
  <si>
    <t>USC00231640</t>
  </si>
  <si>
    <t xml:space="preserve">FRASER                        </t>
  </si>
  <si>
    <t>USC00053116</t>
  </si>
  <si>
    <t xml:space="preserve">WASHBURN 5 W                  </t>
  </si>
  <si>
    <t>USC00238740</t>
  </si>
  <si>
    <t xml:space="preserve">DIXON 1W                      </t>
  </si>
  <si>
    <t>USC00112348</t>
  </si>
  <si>
    <t xml:space="preserve">QUINCY DAM 21                 </t>
  </si>
  <si>
    <t>USC00117077</t>
  </si>
  <si>
    <t xml:space="preserve">MORAN                         </t>
  </si>
  <si>
    <t>USC00205591</t>
  </si>
  <si>
    <t xml:space="preserve">PRAIRIE CITY 2S               </t>
  </si>
  <si>
    <t>USC00116970</t>
  </si>
  <si>
    <t xml:space="preserve">JEFFERSON CITY WTP            </t>
  </si>
  <si>
    <t>USC00234271</t>
  </si>
  <si>
    <t xml:space="preserve">CRAIG                         </t>
  </si>
  <si>
    <t>USC00502227</t>
  </si>
  <si>
    <t xml:space="preserve">BUFFALO 2N                    </t>
  </si>
  <si>
    <t>USC00231087</t>
  </si>
  <si>
    <t xml:space="preserve">MAPLE CITY 1E                 </t>
  </si>
  <si>
    <t>USC00205097</t>
  </si>
  <si>
    <t xml:space="preserve">RACHEL                        </t>
  </si>
  <si>
    <t>USC00266514</t>
  </si>
  <si>
    <t xml:space="preserve">WHITE HALL 1 E                </t>
  </si>
  <si>
    <t>USC00119241</t>
  </si>
  <si>
    <t xml:space="preserve">HALIFAX INTL A                </t>
  </si>
  <si>
    <t>CA008202251</t>
  </si>
  <si>
    <t xml:space="preserve">NORMAL 4NE                    </t>
  </si>
  <si>
    <t>USC00116200</t>
  </si>
  <si>
    <t xml:space="preserve">SURING                        </t>
  </si>
  <si>
    <t>USC00478376</t>
  </si>
  <si>
    <t xml:space="preserve">PELL LAKE                     </t>
  </si>
  <si>
    <t>USC00476420</t>
  </si>
  <si>
    <t xml:space="preserve">TRIPLE ISLAND                 </t>
  </si>
  <si>
    <t>CA001068250</t>
  </si>
  <si>
    <t xml:space="preserve">CHATHAM EXP FARM 2            </t>
  </si>
  <si>
    <t>USC00201486</t>
  </si>
  <si>
    <t xml:space="preserve">HENNEPIN                      </t>
  </si>
  <si>
    <t>USC00114012</t>
  </si>
  <si>
    <t xml:space="preserve">CHEMAINUS                     </t>
  </si>
  <si>
    <t>CA001011500</t>
  </si>
  <si>
    <t>USC00116998</t>
  </si>
  <si>
    <t xml:space="preserve">BILLINGS 1SW                  </t>
  </si>
  <si>
    <t>USC00230657</t>
  </si>
  <si>
    <t xml:space="preserve">POTOSI 4 SW                   </t>
  </si>
  <si>
    <t>USC00236826</t>
  </si>
  <si>
    <t xml:space="preserve">BLUE RIDGE RS                 </t>
  </si>
  <si>
    <t>USC00020871</t>
  </si>
  <si>
    <t xml:space="preserve">MC HENRY -WG STRATTON L&amp;D     </t>
  </si>
  <si>
    <t>USC00115493</t>
  </si>
  <si>
    <t>CA006110480</t>
  </si>
  <si>
    <t xml:space="preserve">WELDON SPRING NWS             </t>
  </si>
  <si>
    <t>USC00238805</t>
  </si>
  <si>
    <t xml:space="preserve">CHARLESTON                    </t>
  </si>
  <si>
    <t>USC00111436</t>
  </si>
  <si>
    <t xml:space="preserve">ST IGNACE                     </t>
  </si>
  <si>
    <t>USC00207275</t>
  </si>
  <si>
    <t xml:space="preserve">ALTONA                        </t>
  </si>
  <si>
    <t>USC00110140</t>
  </si>
  <si>
    <t xml:space="preserve">HUNTINGTON                    </t>
  </si>
  <si>
    <t>USC00124181</t>
  </si>
  <si>
    <t xml:space="preserve">SULLIVAN 3S                   </t>
  </si>
  <si>
    <t>USC00118389</t>
  </si>
  <si>
    <t xml:space="preserve">JACKSONVILLE 2                </t>
  </si>
  <si>
    <t>USC00114447</t>
  </si>
  <si>
    <t xml:space="preserve">POCKWOCK LAKE                 </t>
  </si>
  <si>
    <t>CA008204453</t>
  </si>
  <si>
    <t xml:space="preserve">MORRIS 1 NW                   </t>
  </si>
  <si>
    <t>USC00115825</t>
  </si>
  <si>
    <t xml:space="preserve">MAZOMANIE                     </t>
  </si>
  <si>
    <t>USC00475189</t>
  </si>
  <si>
    <t xml:space="preserve">DWIGHT                        </t>
  </si>
  <si>
    <t>USC00112500</t>
  </si>
  <si>
    <t xml:space="preserve">WAYNESVILLE 2 W               </t>
  </si>
  <si>
    <t>USC00238777</t>
  </si>
  <si>
    <t xml:space="preserve">VASSAR                        </t>
  </si>
  <si>
    <t>USC00208443</t>
  </si>
  <si>
    <t xml:space="preserve">INDIANA DUNES NL              </t>
  </si>
  <si>
    <t>USC00124244</t>
  </si>
  <si>
    <t xml:space="preserve">GREENLAND 6N                  </t>
  </si>
  <si>
    <t>USC00203421</t>
  </si>
  <si>
    <t xml:space="preserve">NW MICHIGAN RSCH FM           </t>
  </si>
  <si>
    <t>USC00206012</t>
  </si>
  <si>
    <t xml:space="preserve">ROSEBUD                       </t>
  </si>
  <si>
    <t>USC00237300</t>
  </si>
  <si>
    <t xml:space="preserve">URBANA WWTP                   </t>
  </si>
  <si>
    <t>USC00338552</t>
  </si>
  <si>
    <t xml:space="preserve">HOOPESTON                     </t>
  </si>
  <si>
    <t>USC00114198</t>
  </si>
  <si>
    <t xml:space="preserve">CLARKSBURG                    </t>
  </si>
  <si>
    <t>USC00201435</t>
  </si>
  <si>
    <t xml:space="preserve">OIL CITY 2S                   </t>
  </si>
  <si>
    <t>USC00206080</t>
  </si>
  <si>
    <t xml:space="preserve">MIO WWTP                      </t>
  </si>
  <si>
    <t>USC00205533</t>
  </si>
  <si>
    <t xml:space="preserve">WASHINGTON COURT HOUSE        </t>
  </si>
  <si>
    <t>USC00338794</t>
  </si>
  <si>
    <t xml:space="preserve">OCONTO 4 W                    </t>
  </si>
  <si>
    <t>USC00476208</t>
  </si>
  <si>
    <t xml:space="preserve">PAXTON 2 WSW                  </t>
  </si>
  <si>
    <t>USC00116663</t>
  </si>
  <si>
    <t xml:space="preserve">COCHETOPA CREEK               </t>
  </si>
  <si>
    <t>USC00051713</t>
  </si>
  <si>
    <t>USC00206354</t>
  </si>
  <si>
    <t>USC00238746</t>
  </si>
  <si>
    <t xml:space="preserve">MANCHESTER                    </t>
  </si>
  <si>
    <t>USC00205050</t>
  </si>
  <si>
    <t xml:space="preserve">YOUNGSTOWN 2 NE               </t>
  </si>
  <si>
    <t>USC00309690</t>
  </si>
  <si>
    <t xml:space="preserve">RANTOUL                       </t>
  </si>
  <si>
    <t>USW00014806</t>
  </si>
  <si>
    <t xml:space="preserve">SAULT STE MARIE A             </t>
  </si>
  <si>
    <t>CA006057591</t>
  </si>
  <si>
    <t xml:space="preserve">FIFE LAKE  2WNW               </t>
  </si>
  <si>
    <t>USC00202783</t>
  </si>
  <si>
    <t xml:space="preserve">FORT NELSON A                 </t>
  </si>
  <si>
    <t>CA001192946</t>
  </si>
  <si>
    <t xml:space="preserve">ST CHARLES 7 SSW              </t>
  </si>
  <si>
    <t>USC00237398</t>
  </si>
  <si>
    <t xml:space="preserve">CENTERBURG 2 SE               </t>
  </si>
  <si>
    <t>USC00331404</t>
  </si>
  <si>
    <t xml:space="preserve">ST THOMAS WPCP                </t>
  </si>
  <si>
    <t>CA006137362</t>
  </si>
  <si>
    <t xml:space="preserve">CASS CITY 1 SSW               </t>
  </si>
  <si>
    <t>USC00201361</t>
  </si>
  <si>
    <t xml:space="preserve">HARRISVILLE 2NNE              </t>
  </si>
  <si>
    <t>USC00203628</t>
  </si>
  <si>
    <t xml:space="preserve">HALIBURTON 3                  </t>
  </si>
  <si>
    <t>CA006163171</t>
  </si>
  <si>
    <t xml:space="preserve">RAMSEY                        </t>
  </si>
  <si>
    <t>USC00117126</t>
  </si>
  <si>
    <t xml:space="preserve">STANDISH 4NE                  </t>
  </si>
  <si>
    <t>USC00207820</t>
  </si>
  <si>
    <t xml:space="preserve">BERNE WWTP                    </t>
  </si>
  <si>
    <t>USC00120676</t>
  </si>
  <si>
    <t xml:space="preserve">PERRYSVILLE 4 WNW             </t>
  </si>
  <si>
    <t>USC00126830</t>
  </si>
  <si>
    <t xml:space="preserve">PORTLAND1 SW                  </t>
  </si>
  <si>
    <t>USC00306747</t>
  </si>
  <si>
    <t>USC00234019</t>
  </si>
  <si>
    <t xml:space="preserve">HERMIT 8 SE                   </t>
  </si>
  <si>
    <t>USC00053951</t>
  </si>
  <si>
    <t xml:space="preserve">KEYSER 2 SSW                  </t>
  </si>
  <si>
    <t>USC00464840</t>
  </si>
  <si>
    <t xml:space="preserve">CRAWFORDSVILLE 6 SE           </t>
  </si>
  <si>
    <t>USC00121873</t>
  </si>
  <si>
    <t xml:space="preserve">E JORDAN 2NW                  </t>
  </si>
  <si>
    <t>USC00202382</t>
  </si>
  <si>
    <t xml:space="preserve">TERRA ALTA #1                 </t>
  </si>
  <si>
    <t>USC00468777</t>
  </si>
  <si>
    <t xml:space="preserve">HAINES #2                     </t>
  </si>
  <si>
    <t>USC00503502</t>
  </si>
  <si>
    <t>USC00332928</t>
  </si>
  <si>
    <t xml:space="preserve">TIPTON 2WNW                   </t>
  </si>
  <si>
    <t>USC00208202</t>
  </si>
  <si>
    <t xml:space="preserve">DUNKIRK                       </t>
  </si>
  <si>
    <t>USC00302197</t>
  </si>
  <si>
    <t xml:space="preserve">HARBOR BEACH 1 SSE            </t>
  </si>
  <si>
    <t>USC00203585</t>
  </si>
  <si>
    <t xml:space="preserve">PONTIAC WWTP                  </t>
  </si>
  <si>
    <t>USC00206658</t>
  </si>
  <si>
    <t xml:space="preserve">JACKSON 3 NW                  </t>
  </si>
  <si>
    <t>USC00334004</t>
  </si>
  <si>
    <t xml:space="preserve">BLUEFIELD                     </t>
  </si>
  <si>
    <t>USC00460925</t>
  </si>
  <si>
    <t>USC00335438</t>
  </si>
  <si>
    <t xml:space="preserve">BOONE 1 SE                    </t>
  </si>
  <si>
    <t>USC00310982</t>
  </si>
  <si>
    <t xml:space="preserve">CHEVIOT 3 W                   </t>
  </si>
  <si>
    <t>USC00331516</t>
  </si>
  <si>
    <t xml:space="preserve">BUTLER 2 SW                   </t>
  </si>
  <si>
    <t>USC00361139</t>
  </si>
  <si>
    <t xml:space="preserve">PETERSBURG 1                  </t>
  </si>
  <si>
    <t>USW00025329</t>
  </si>
  <si>
    <t xml:space="preserve">CORNERS                       </t>
  </si>
  <si>
    <t>USC00151810</t>
  </si>
  <si>
    <t xml:space="preserve">PORT COLBORNE                 </t>
  </si>
  <si>
    <t>CA006136606</t>
  </si>
  <si>
    <t xml:space="preserve">HAINES 40 NW                  </t>
  </si>
  <si>
    <t>USC00503504</t>
  </si>
  <si>
    <t xml:space="preserve">SHELBYVILLE DAM               </t>
  </si>
  <si>
    <t>USC00117876</t>
  </si>
  <si>
    <t xml:space="preserve">TIPTON 5 SW                   </t>
  </si>
  <si>
    <t>USC00128784</t>
  </si>
  <si>
    <t xml:space="preserve">KANKAKEE METRO WASTEWATER     </t>
  </si>
  <si>
    <t>USC00114603</t>
  </si>
  <si>
    <t xml:space="preserve">MOON TWP                      </t>
  </si>
  <si>
    <t>USC00365918</t>
  </si>
  <si>
    <t xml:space="preserve">GAYLORD 9SSW                  </t>
  </si>
  <si>
    <t>USC00203099</t>
  </si>
  <si>
    <t xml:space="preserve">MILAN WWTP                    </t>
  </si>
  <si>
    <t>USC00205451</t>
  </si>
  <si>
    <t xml:space="preserve">IUKA 12 SW                    </t>
  </si>
  <si>
    <t>USC00114400</t>
  </si>
  <si>
    <t xml:space="preserve">FLEMINGSBURG 2 N              </t>
  </si>
  <si>
    <t>USC00152903</t>
  </si>
  <si>
    <t>USC00332974</t>
  </si>
  <si>
    <t xml:space="preserve">GUNNISON 3SW                  </t>
  </si>
  <si>
    <t>USC00053662</t>
  </si>
  <si>
    <t xml:space="preserve">FARMERSBURG TV-2              </t>
  </si>
  <si>
    <t>USC00122814</t>
  </si>
  <si>
    <t xml:space="preserve">LA GRANDE RIVIERE A           </t>
  </si>
  <si>
    <t>CA007093716</t>
  </si>
  <si>
    <t xml:space="preserve">FESTUS                        </t>
  </si>
  <si>
    <t>USC00232850</t>
  </si>
  <si>
    <t xml:space="preserve">SANDYVILLE 9 NE               </t>
  </si>
  <si>
    <t>USC00467918</t>
  </si>
  <si>
    <t xml:space="preserve">CADILLAC 9&amp;10 NEWS            </t>
  </si>
  <si>
    <t>USC00201178</t>
  </si>
  <si>
    <t xml:space="preserve">LONDON FISH HATCHERY          </t>
  </si>
  <si>
    <t>USC00334681</t>
  </si>
  <si>
    <t xml:space="preserve">HARRISVILLE                   </t>
  </si>
  <si>
    <t>USC00463940</t>
  </si>
  <si>
    <t xml:space="preserve">HACKER VALLEY                 </t>
  </si>
  <si>
    <t>USC00463798</t>
  </si>
  <si>
    <t xml:space="preserve">ELIZABETHTON                  </t>
  </si>
  <si>
    <t>USC00402806</t>
  </si>
  <si>
    <t xml:space="preserve">JUNEAU FORECAST OFFICE        </t>
  </si>
  <si>
    <t>USC00504103</t>
  </si>
  <si>
    <t xml:space="preserve">BOYNE FALLS                   </t>
  </si>
  <si>
    <t>USC00200925</t>
  </si>
  <si>
    <t xml:space="preserve">CHARLOTTE                     </t>
  </si>
  <si>
    <t xml:space="preserve">JUNEAU LENA PT                </t>
  </si>
  <si>
    <t>USC00504107</t>
  </si>
  <si>
    <t xml:space="preserve">PLYMOUTH                      </t>
  </si>
  <si>
    <t>USC00126989</t>
  </si>
  <si>
    <t xml:space="preserve">CHEBOYGAN                     </t>
  </si>
  <si>
    <t>USC00201492</t>
  </si>
  <si>
    <t>USC00338810</t>
  </si>
  <si>
    <t xml:space="preserve">DEFIANCE                      </t>
  </si>
  <si>
    <t>USC00332098</t>
  </si>
  <si>
    <t xml:space="preserve">DRUMMOND CENTRE               </t>
  </si>
  <si>
    <t>CA006102J13</t>
  </si>
  <si>
    <t xml:space="preserve">FREMONT 4 WSW                 </t>
  </si>
  <si>
    <t>USC00203025</t>
  </si>
  <si>
    <t xml:space="preserve">TOPAZ LAKE                    </t>
  </si>
  <si>
    <t>USC00268186</t>
  </si>
  <si>
    <t xml:space="preserve">AUBURN 2NE                    </t>
  </si>
  <si>
    <t>USC00200361</t>
  </si>
  <si>
    <t xml:space="preserve">HAMILTON A                    </t>
  </si>
  <si>
    <t>CA006153193</t>
  </si>
  <si>
    <t xml:space="preserve">ORILLIA BRAIN                 </t>
  </si>
  <si>
    <t>CA006115811</t>
  </si>
  <si>
    <t>BODIE CALIFORNIA ST HISTORIC P</t>
  </si>
  <si>
    <t>USC00040943</t>
  </si>
  <si>
    <t xml:space="preserve">HONEOYE                       </t>
  </si>
  <si>
    <t>USC00303955</t>
  </si>
  <si>
    <t xml:space="preserve">ROBBINSTON                    </t>
  </si>
  <si>
    <t>USC00177238</t>
  </si>
  <si>
    <t xml:space="preserve">SHANTY BAY                    </t>
  </si>
  <si>
    <t>CA006117684</t>
  </si>
  <si>
    <t xml:space="preserve">SPRINGBORO 3 WNW              </t>
  </si>
  <si>
    <t>USC00368361</t>
  </si>
  <si>
    <t>USC00116157</t>
  </si>
  <si>
    <t xml:space="preserve">EATON RAPIDS                  </t>
  </si>
  <si>
    <t>USC00202437</t>
  </si>
  <si>
    <t xml:space="preserve">GATEWAY 1ENE                  </t>
  </si>
  <si>
    <t>USC00053246</t>
  </si>
  <si>
    <t xml:space="preserve">WATSEKA 2 NW                  </t>
  </si>
  <si>
    <t>USC00119021</t>
  </si>
  <si>
    <t>CA008402544</t>
  </si>
  <si>
    <t xml:space="preserve">TYGART DAM                    </t>
  </si>
  <si>
    <t>USC00468986</t>
  </si>
  <si>
    <t>USC00300055</t>
  </si>
  <si>
    <t xml:space="preserve">N VERNON 2 ESE                </t>
  </si>
  <si>
    <t>USC00126435</t>
  </si>
  <si>
    <t xml:space="preserve">LEXINGTON WTP                 </t>
  </si>
  <si>
    <t>USC00204808</t>
  </si>
  <si>
    <t xml:space="preserve">FARMLAND 5 NNW                </t>
  </si>
  <si>
    <t>USC00122825</t>
  </si>
  <si>
    <t xml:space="preserve">MARION                        </t>
  </si>
  <si>
    <t xml:space="preserve">KASKASKIA RVR NAVIGATION LOCK </t>
  </si>
  <si>
    <t>USC00114629</t>
  </si>
  <si>
    <t>USC00468384</t>
  </si>
  <si>
    <t xml:space="preserve">MIDLAND                       </t>
  </si>
  <si>
    <t>USC00205434</t>
  </si>
  <si>
    <t xml:space="preserve">MILL GAP                      </t>
  </si>
  <si>
    <t>USC00445595</t>
  </si>
  <si>
    <t xml:space="preserve">BAS CARAQUET                  </t>
  </si>
  <si>
    <t xml:space="preserve">CHELSEA                       </t>
  </si>
  <si>
    <t>USC00201502</t>
  </si>
  <si>
    <t xml:space="preserve">LURAY 5 E                     </t>
  </si>
  <si>
    <t>USC00445096</t>
  </si>
  <si>
    <t xml:space="preserve">OLIVE HILL 5NE                </t>
  </si>
  <si>
    <t>USC00156012</t>
  </si>
  <si>
    <t xml:space="preserve">SAGINAW #3                    </t>
  </si>
  <si>
    <t>USC00207222</t>
  </si>
  <si>
    <t xml:space="preserve">ANNEX CREEK                   </t>
  </si>
  <si>
    <t>USC00500363</t>
  </si>
  <si>
    <t xml:space="preserve">DUNDEE                        </t>
  </si>
  <si>
    <t>USC00202308</t>
  </si>
  <si>
    <t xml:space="preserve">FRANCESVILLE                  </t>
  </si>
  <si>
    <t>USC00123078</t>
  </si>
  <si>
    <t xml:space="preserve">SUDBURY A                     </t>
  </si>
  <si>
    <t>CA006068153</t>
  </si>
  <si>
    <t>USC00300343</t>
  </si>
  <si>
    <t xml:space="preserve">SAULT STE MARIE               </t>
  </si>
  <si>
    <t>USC00207364</t>
  </si>
  <si>
    <t xml:space="preserve">LAFAYETTE 8 S                 </t>
  </si>
  <si>
    <t>USC00124715</t>
  </si>
  <si>
    <t xml:space="preserve">LAPEER 2W                     </t>
  </si>
  <si>
    <t>USC00204659</t>
  </si>
  <si>
    <t xml:space="preserve">STEUBENVILLE                  </t>
  </si>
  <si>
    <t>USC00338025</t>
  </si>
  <si>
    <t xml:space="preserve">PORT HURON                    </t>
  </si>
  <si>
    <t>USC00206680</t>
  </si>
  <si>
    <t xml:space="preserve">TORONTO NORTH YORK            </t>
  </si>
  <si>
    <t>CA00615S001</t>
  </si>
  <si>
    <t xml:space="preserve">SIKESTON PWR STN              </t>
  </si>
  <si>
    <t>USC00237772</t>
  </si>
  <si>
    <t xml:space="preserve">DONEGAL 2 NW                  </t>
  </si>
  <si>
    <t>USC00362183</t>
  </si>
  <si>
    <t xml:space="preserve">ST. JOHN'S INTL A             </t>
  </si>
  <si>
    <t>CA008403505</t>
  </si>
  <si>
    <t xml:space="preserve">NEW CUMBERLAND L/D            </t>
  </si>
  <si>
    <t>USC00466442</t>
  </si>
  <si>
    <t xml:space="preserve">JAMESTOWN 2 E                 </t>
  </si>
  <si>
    <t>USC00124356</t>
  </si>
  <si>
    <t xml:space="preserve">LINESVILLE 1 S                </t>
  </si>
  <si>
    <t>USC00365050</t>
  </si>
  <si>
    <t xml:space="preserve">ROMNEY 1 SW                   </t>
  </si>
  <si>
    <t>USC00467730</t>
  </si>
  <si>
    <t xml:space="preserve">RENSSELAER                    </t>
  </si>
  <si>
    <t>USC00127298</t>
  </si>
  <si>
    <t xml:space="preserve">KOKOMO 3 WSW                  </t>
  </si>
  <si>
    <t>USC00124662</t>
  </si>
  <si>
    <t xml:space="preserve">COBOURG STP                   </t>
  </si>
  <si>
    <t>CA006151689</t>
  </si>
  <si>
    <t xml:space="preserve">ROCK CAVE 2 NE                </t>
  </si>
  <si>
    <t>USC00467649</t>
  </si>
  <si>
    <t xml:space="preserve">YOUNG AMERICA                 </t>
  </si>
  <si>
    <t>USC00129905</t>
  </si>
  <si>
    <t xml:space="preserve">BEVERLY STP                   </t>
  </si>
  <si>
    <t>USC00330676</t>
  </si>
  <si>
    <t xml:space="preserve">WARNOCK 2                     </t>
  </si>
  <si>
    <t>USC00158432</t>
  </si>
  <si>
    <t xml:space="preserve">DUTCH HARBOR                  </t>
  </si>
  <si>
    <t>USC00502587</t>
  </si>
  <si>
    <t xml:space="preserve">ATHENS OU                     </t>
  </si>
  <si>
    <t>USC00330279</t>
  </si>
  <si>
    <t xml:space="preserve">DENNISON WATER WORKS          </t>
  </si>
  <si>
    <t>USC00332160</t>
  </si>
  <si>
    <t xml:space="preserve">SPARKS                        </t>
  </si>
  <si>
    <t>USC00267697</t>
  </si>
  <si>
    <t xml:space="preserve">BEATTYVILLE 4N                </t>
  </si>
  <si>
    <t>USC00150483</t>
  </si>
  <si>
    <t xml:space="preserve">UDORA                         </t>
  </si>
  <si>
    <t>CA006119055</t>
  </si>
  <si>
    <t xml:space="preserve">CENTREVILLE                   </t>
  </si>
  <si>
    <t>CA006151309</t>
  </si>
  <si>
    <t xml:space="preserve">BIG BEAR LAKE                 </t>
  </si>
  <si>
    <t>USC00040741</t>
  </si>
  <si>
    <t xml:space="preserve">BONNER LAKE                   </t>
  </si>
  <si>
    <t>CA006070QK6</t>
  </si>
  <si>
    <t xml:space="preserve">GENEVA RSCH FARM              </t>
  </si>
  <si>
    <t>USC00303184</t>
  </si>
  <si>
    <t xml:space="preserve">ENOSBURG FALLS 2              </t>
  </si>
  <si>
    <t>USC00432773</t>
  </si>
  <si>
    <t xml:space="preserve">GRIMSBY MOUNTAIN              </t>
  </si>
  <si>
    <t>CA006133055</t>
  </si>
  <si>
    <t xml:space="preserve">GREENVILLE WTP                </t>
  </si>
  <si>
    <t>USC00333375</t>
  </si>
  <si>
    <t xml:space="preserve">LOUISVILLE WFO                </t>
  </si>
  <si>
    <t>USC00154958</t>
  </si>
  <si>
    <t xml:space="preserve">WAKEFIELD 1NW                 </t>
  </si>
  <si>
    <t>USC00448800</t>
  </si>
  <si>
    <t xml:space="preserve">MOOSONEE UA                   </t>
  </si>
  <si>
    <t>CA006075425</t>
  </si>
  <si>
    <t xml:space="preserve">WABASH                        </t>
  </si>
  <si>
    <t>USC00129138</t>
  </si>
  <si>
    <t xml:space="preserve">WINCHESTER 7 SE               </t>
  </si>
  <si>
    <t>USC00449186</t>
  </si>
  <si>
    <t xml:space="preserve">ROBINSON                      </t>
  </si>
  <si>
    <t>USC00117345</t>
  </si>
  <si>
    <t xml:space="preserve">WALES                         </t>
  </si>
  <si>
    <t>USC00308910</t>
  </si>
  <si>
    <t xml:space="preserve">FINDLAY WPCC                  </t>
  </si>
  <si>
    <t>USC00332791</t>
  </si>
  <si>
    <t xml:space="preserve">SOMERSET 2 N                  </t>
  </si>
  <si>
    <t>USC00157510</t>
  </si>
  <si>
    <t xml:space="preserve">FROSTBURG 2                   </t>
  </si>
  <si>
    <t>USC00183415</t>
  </si>
  <si>
    <t xml:space="preserve">CANAAN VALLEY 2               </t>
  </si>
  <si>
    <t>USC00461397</t>
  </si>
  <si>
    <t xml:space="preserve">E LYNN LAKE                   </t>
  </si>
  <si>
    <t>USC00462622</t>
  </si>
  <si>
    <t xml:space="preserve">JAMESTOWN 2 NW                </t>
  </si>
  <si>
    <t>USC00364325</t>
  </si>
  <si>
    <t xml:space="preserve">S PT                          </t>
  </si>
  <si>
    <t>USC00337857</t>
  </si>
  <si>
    <t xml:space="preserve">MCINNES ISLAND                </t>
  </si>
  <si>
    <t>CA001065010</t>
  </si>
  <si>
    <t xml:space="preserve">PUTNEYVILLE 2 SE DAM          </t>
  </si>
  <si>
    <t>USC00367229</t>
  </si>
  <si>
    <t xml:space="preserve">STEVENSON DAM                 </t>
  </si>
  <si>
    <t>USC00368469</t>
  </si>
  <si>
    <t xml:space="preserve">MORRISTOWN RADIO WCRK         </t>
  </si>
  <si>
    <t>USC00406271</t>
  </si>
  <si>
    <t xml:space="preserve">MT MITCHELL                   </t>
  </si>
  <si>
    <t>USC00315923</t>
  </si>
  <si>
    <t xml:space="preserve">LYNDHURST SHAWMERE            </t>
  </si>
  <si>
    <t>CA006104725</t>
  </si>
  <si>
    <t>USC00444777</t>
  </si>
  <si>
    <t xml:space="preserve">HOONAH                        </t>
  </si>
  <si>
    <t>USC00503695</t>
  </si>
  <si>
    <t xml:space="preserve">GREENEVILLE EXP STN           </t>
  </si>
  <si>
    <t>USC00403679</t>
  </si>
  <si>
    <t xml:space="preserve">JAMESTOWN 4 ENE               </t>
  </si>
  <si>
    <t>USC00304207</t>
  </si>
  <si>
    <t xml:space="preserve">AMHERSTBURG                   </t>
  </si>
  <si>
    <t>CA006130257</t>
  </si>
  <si>
    <t xml:space="preserve">ADRIAN 2 NNE                  </t>
  </si>
  <si>
    <t>USC00200032</t>
  </si>
  <si>
    <t xml:space="preserve">ABINGDON 3S                   </t>
  </si>
  <si>
    <t>USC00440021</t>
  </si>
  <si>
    <t xml:space="preserve">CACAPON ST PK #2              </t>
  </si>
  <si>
    <t>USC00461324</t>
  </si>
  <si>
    <t>USC00335939</t>
  </si>
  <si>
    <t xml:space="preserve">BIGLERVILLE                   </t>
  </si>
  <si>
    <t>USC00360656</t>
  </si>
  <si>
    <t xml:space="preserve">COBLESKILL 2 ESE              </t>
  </si>
  <si>
    <t>USC00301595</t>
  </si>
  <si>
    <t xml:space="preserve">GUSTAVUS                      </t>
  </si>
  <si>
    <t>USW00025322</t>
  </si>
  <si>
    <t xml:space="preserve">CUMBERLAND 2                  </t>
  </si>
  <si>
    <t>USC00182282</t>
  </si>
  <si>
    <t xml:space="preserve">GRANTSVILLE 1ESE              </t>
  </si>
  <si>
    <t>USC00463648</t>
  </si>
  <si>
    <t xml:space="preserve">PRINCE GALLITZIN SP           </t>
  </si>
  <si>
    <t>USC00367167</t>
  </si>
  <si>
    <t xml:space="preserve">STONEWALL JACKSON DAM         </t>
  </si>
  <si>
    <t>USC00468522</t>
  </si>
  <si>
    <t xml:space="preserve">TAZEWELL                      </t>
  </si>
  <si>
    <t>USC00408868</t>
  </si>
  <si>
    <t xml:space="preserve">DURAND WWTP                   </t>
  </si>
  <si>
    <t>USC00202328</t>
  </si>
  <si>
    <t>USC00205563</t>
  </si>
  <si>
    <t xml:space="preserve">SALTVILLE 1N                  </t>
  </si>
  <si>
    <t>USC00447506</t>
  </si>
  <si>
    <t xml:space="preserve">SHAKAMAK SP                   </t>
  </si>
  <si>
    <t>USC00127959</t>
  </si>
  <si>
    <t>USC00334979</t>
  </si>
  <si>
    <t xml:space="preserve">THERESA 4NW                   </t>
  </si>
  <si>
    <t>USC00308455</t>
  </si>
  <si>
    <t xml:space="preserve">CHULITNA RVR                  </t>
  </si>
  <si>
    <t>USC00501926</t>
  </si>
  <si>
    <t xml:space="preserve">OMPAH-SEITZ                   </t>
  </si>
  <si>
    <t>CA006105762</t>
  </si>
  <si>
    <t xml:space="preserve">WINDHAM 2NW                   </t>
  </si>
  <si>
    <t>USC00179720</t>
  </si>
  <si>
    <t xml:space="preserve">CARSON CITY                   </t>
  </si>
  <si>
    <t>USC00261485</t>
  </si>
  <si>
    <t xml:space="preserve">W PADUCAH 2W                  </t>
  </si>
  <si>
    <t>USC00158555</t>
  </si>
  <si>
    <t xml:space="preserve">ENKA                          </t>
  </si>
  <si>
    <t>USC00312837</t>
  </si>
  <si>
    <t>USW00003889</t>
  </si>
  <si>
    <t xml:space="preserve">OGDENSBURG 4 NE               </t>
  </si>
  <si>
    <t>USC00306164</t>
  </si>
  <si>
    <t xml:space="preserve">MARBLEHEAD                    </t>
  </si>
  <si>
    <t>USC00194502</t>
  </si>
  <si>
    <t xml:space="preserve">OSHAWA WPCP                   </t>
  </si>
  <si>
    <t>CA006155878</t>
  </si>
  <si>
    <t xml:space="preserve">RICHLANDS                     </t>
  </si>
  <si>
    <t>USC00447174</t>
  </si>
  <si>
    <t xml:space="preserve">LANSING MANOR                 </t>
  </si>
  <si>
    <t>USC00304575</t>
  </si>
  <si>
    <t xml:space="preserve">LINDEN WWTP                   </t>
  </si>
  <si>
    <t>USC00204793</t>
  </si>
  <si>
    <t xml:space="preserve">MALDEN MUNI AP                </t>
  </si>
  <si>
    <t>USC00235207</t>
  </si>
  <si>
    <t xml:space="preserve">GRAYS LANDING                 </t>
  </si>
  <si>
    <t>USC00363451</t>
  </si>
  <si>
    <t>USC00156028</t>
  </si>
  <si>
    <t xml:space="preserve">INEZ 2 E                      </t>
  </si>
  <si>
    <t>USC00154138</t>
  </si>
  <si>
    <t xml:space="preserve">ROSEVILLE                     </t>
  </si>
  <si>
    <t>CA006147188</t>
  </si>
  <si>
    <t xml:space="preserve">BROCKVILLE PCC                </t>
  </si>
  <si>
    <t>CA006100971</t>
  </si>
  <si>
    <t xml:space="preserve">LOCKPORT 4E                   </t>
  </si>
  <si>
    <t>USC00304844</t>
  </si>
  <si>
    <t xml:space="preserve">KINCARDINE                    </t>
  </si>
  <si>
    <t>CA006124127</t>
  </si>
  <si>
    <t xml:space="preserve">MULLENS 3 E                   </t>
  </si>
  <si>
    <t>USC00466325</t>
  </si>
  <si>
    <t xml:space="preserve">CLARION 3 SW                  </t>
  </si>
  <si>
    <t>USC00361485</t>
  </si>
  <si>
    <t xml:space="preserve">MILLINOCKET WASTEWATER        </t>
  </si>
  <si>
    <t>USC00175305</t>
  </si>
  <si>
    <t xml:space="preserve">E HAWLEY                      </t>
  </si>
  <si>
    <t>USC00192175</t>
  </si>
  <si>
    <t xml:space="preserve">HARLAN 3S                     </t>
  </si>
  <si>
    <t>USC00153623</t>
  </si>
  <si>
    <t xml:space="preserve">PELICAN                       </t>
  </si>
  <si>
    <t>USC00507141</t>
  </si>
  <si>
    <t xml:space="preserve">VAL-D'OR A                    </t>
  </si>
  <si>
    <t xml:space="preserve">FLORA                         </t>
  </si>
  <si>
    <t>USC00113106</t>
  </si>
  <si>
    <t xml:space="preserve">BARKHAMSTED                   </t>
  </si>
  <si>
    <t>USC00060299</t>
  </si>
  <si>
    <t>USC00060973</t>
  </si>
  <si>
    <t xml:space="preserve">SMITHVILLE 2 SE               </t>
  </si>
  <si>
    <t>USC00408405</t>
  </si>
  <si>
    <t xml:space="preserve">WINDSOR RIVERSIDE             </t>
  </si>
  <si>
    <t>CA006139520</t>
  </si>
  <si>
    <t xml:space="preserve">OAKLAND 1 SE                  </t>
  </si>
  <si>
    <t>USC00186620</t>
  </si>
  <si>
    <t xml:space="preserve">EBENSBURG SEWAGE PLT          </t>
  </si>
  <si>
    <t>USC00362470</t>
  </si>
  <si>
    <t xml:space="preserve">PROVIDENCE                    </t>
  </si>
  <si>
    <t>USC00156595</t>
  </si>
  <si>
    <t xml:space="preserve">CLOUDCROFT                    </t>
  </si>
  <si>
    <t>USC00291931</t>
  </si>
  <si>
    <t xml:space="preserve">HARTINGTON IHD                </t>
  </si>
  <si>
    <t>CA006103367</t>
  </si>
  <si>
    <t xml:space="preserve">LENOIR CITY                   </t>
  </si>
  <si>
    <t>USC00405158</t>
  </si>
  <si>
    <t>USC00314260</t>
  </si>
  <si>
    <t xml:space="preserve">OAKVILLE TWN                  </t>
  </si>
  <si>
    <t>CA006155750</t>
  </si>
  <si>
    <t xml:space="preserve">VAN BUREN 2                   </t>
  </si>
  <si>
    <t>USC00178965</t>
  </si>
  <si>
    <t xml:space="preserve">W ROCKPORT 1 NNW              </t>
  </si>
  <si>
    <t>USC00179593</t>
  </si>
  <si>
    <t xml:space="preserve">MORRISTOWN WFO                </t>
  </si>
  <si>
    <t>USC00406272</t>
  </si>
  <si>
    <t xml:space="preserve">WHITE SIGNAL                  </t>
  </si>
  <si>
    <t>USC00299691</t>
  </si>
  <si>
    <t xml:space="preserve">LANCASTER                     </t>
  </si>
  <si>
    <t xml:space="preserve">GRAMPIAN 1E                   </t>
  </si>
  <si>
    <t>USC00363417</t>
  </si>
  <si>
    <t xml:space="preserve">BEECH MTN                     </t>
  </si>
  <si>
    <t>USC00310645</t>
  </si>
  <si>
    <t xml:space="preserve">PETAWAWA HOFFMAN              </t>
  </si>
  <si>
    <t>CA00610FC98</t>
  </si>
  <si>
    <t xml:space="preserve">KINZUA DAM                    </t>
  </si>
  <si>
    <t>USC00364571</t>
  </si>
  <si>
    <t xml:space="preserve">LONDON LOCKS                  </t>
  </si>
  <si>
    <t>USC00465365</t>
  </si>
  <si>
    <t xml:space="preserve">COUDERSPORT 7SE               </t>
  </si>
  <si>
    <t>USC00361810</t>
  </si>
  <si>
    <t xml:space="preserve">JOHN FLANNAGAN LAKE           </t>
  </si>
  <si>
    <t>USC00444410</t>
  </si>
  <si>
    <t xml:space="preserve">JUNEAU DWTN                   </t>
  </si>
  <si>
    <t>USC00504094</t>
  </si>
  <si>
    <t xml:space="preserve">ATLIN                         </t>
  </si>
  <si>
    <t>CA001200560</t>
  </si>
  <si>
    <t xml:space="preserve">SPRINGTOWN 1 NNE              </t>
  </si>
  <si>
    <t>USC00368400</t>
  </si>
  <si>
    <t xml:space="preserve">COLDWATER WARMINSTER          </t>
  </si>
  <si>
    <t>CA006111769</t>
  </si>
  <si>
    <t xml:space="preserve">ELFIN COVE                    </t>
  </si>
  <si>
    <t>USC00502785</t>
  </si>
  <si>
    <t xml:space="preserve">HIDDEN VALLEY                 </t>
  </si>
  <si>
    <t>USC00363928</t>
  </si>
  <si>
    <t xml:space="preserve">E SANGERVILLE                 </t>
  </si>
  <si>
    <t>USC00172440</t>
  </si>
  <si>
    <t xml:space="preserve">PHILIPSBURG 2 S               </t>
  </si>
  <si>
    <t>USC00366921</t>
  </si>
  <si>
    <t xml:space="preserve">BROCKPORT                     </t>
  </si>
  <si>
    <t>USC00300937</t>
  </si>
  <si>
    <t xml:space="preserve">CHICKEN                       </t>
  </si>
  <si>
    <t>USC00501684</t>
  </si>
  <si>
    <t xml:space="preserve">GRAY                          </t>
  </si>
  <si>
    <t>USC00173295</t>
  </si>
  <si>
    <t xml:space="preserve">MEREDITH 3 NNE                </t>
  </si>
  <si>
    <t>USC00275350</t>
  </si>
  <si>
    <t xml:space="preserve">FRANKENMUTH 1SE               </t>
  </si>
  <si>
    <t>USC00202955</t>
  </si>
  <si>
    <t xml:space="preserve">RICHMOND WTR WKS              </t>
  </si>
  <si>
    <t>USC00127370</t>
  </si>
  <si>
    <t xml:space="preserve">MILLERS 4 NE                  </t>
  </si>
  <si>
    <t>USC00185934</t>
  </si>
  <si>
    <t xml:space="preserve">MT MORRIS 2 W                 </t>
  </si>
  <si>
    <t>USC00305597</t>
  </si>
  <si>
    <t xml:space="preserve">WALPOLE 2                     </t>
  </si>
  <si>
    <t>USC00198757</t>
  </si>
  <si>
    <t xml:space="preserve">WARSAW 6 SW                   </t>
  </si>
  <si>
    <t>USC00308962</t>
  </si>
  <si>
    <t xml:space="preserve">NEW HOLLAND 2 SE              </t>
  </si>
  <si>
    <t>USC00366238</t>
  </si>
  <si>
    <t xml:space="preserve">WOODLAND                      </t>
  </si>
  <si>
    <t>USC00179891</t>
  </si>
  <si>
    <t xml:space="preserve">HINGHAM                       </t>
  </si>
  <si>
    <t>USC00193624</t>
  </si>
  <si>
    <t xml:space="preserve">SNOWSHOE                      </t>
  </si>
  <si>
    <t>USC00468308</t>
  </si>
  <si>
    <t xml:space="preserve">RENOVO                        </t>
  </si>
  <si>
    <t>USC00367409</t>
  </si>
  <si>
    <t xml:space="preserve">E JEWETT                      </t>
  </si>
  <si>
    <t>USC00302366</t>
  </si>
  <si>
    <t xml:space="preserve">CONKLINGVILLE DAM             </t>
  </si>
  <si>
    <t>USC00301708</t>
  </si>
  <si>
    <t>UTQIAGVIK FORMERLY BARROW 4 EN</t>
  </si>
  <si>
    <t>USW00027516</t>
  </si>
  <si>
    <t xml:space="preserve">VALDEZ                        </t>
  </si>
  <si>
    <t>USC00509687</t>
  </si>
  <si>
    <t xml:space="preserve">RUMFORD 6SW                   </t>
  </si>
  <si>
    <t>USC00177336</t>
  </si>
  <si>
    <t>USC00301787</t>
  </si>
  <si>
    <t xml:space="preserve">COLEBROOK 3SW                 </t>
  </si>
  <si>
    <t>USC00271647</t>
  </si>
  <si>
    <t xml:space="preserve">HARTFORD                      </t>
  </si>
  <si>
    <t>USC00173570</t>
  </si>
  <si>
    <t xml:space="preserve">MASSEY                        </t>
  </si>
  <si>
    <t>CA006065006</t>
  </si>
  <si>
    <t xml:space="preserve">TAMWORTH 4                    </t>
  </si>
  <si>
    <t>USC00278614</t>
  </si>
  <si>
    <t xml:space="preserve">TURNER                        </t>
  </si>
  <si>
    <t>USC00178817</t>
  </si>
  <si>
    <t>USC00300321</t>
  </si>
  <si>
    <t xml:space="preserve">RANGELEY 2 NW                 </t>
  </si>
  <si>
    <t>USC00177039</t>
  </si>
  <si>
    <t xml:space="preserve">LANCASTER 2NE FLTR PLT        </t>
  </si>
  <si>
    <t>USC00364763</t>
  </si>
  <si>
    <t xml:space="preserve">ASHBURNHAM                    </t>
  </si>
  <si>
    <t>USC00190190</t>
  </si>
  <si>
    <t xml:space="preserve">NEW SHARON                    </t>
  </si>
  <si>
    <t>USC00175736</t>
  </si>
  <si>
    <t xml:space="preserve">TUPPER LAKE SUNMOUNT          </t>
  </si>
  <si>
    <t>USC00308631</t>
  </si>
  <si>
    <t xml:space="preserve">DURHAM                        </t>
  </si>
  <si>
    <t>USC00172048</t>
  </si>
  <si>
    <t xml:space="preserve">GOLDSTREAM CREEK              </t>
  </si>
  <si>
    <t>USC00503368</t>
  </si>
  <si>
    <t xml:space="preserve">BLUE MARSH LAKE               </t>
  </si>
  <si>
    <t>USC00360785</t>
  </si>
  <si>
    <t xml:space="preserve">GREENFIELD #3                 </t>
  </si>
  <si>
    <t>USC00193229</t>
  </si>
  <si>
    <t>CA008105600</t>
  </si>
  <si>
    <t xml:space="preserve">W THOMPSON LAKE               </t>
  </si>
  <si>
    <t>USC00069388</t>
  </si>
  <si>
    <t xml:space="preserve">EDWARD MACDOWELL LAKE         </t>
  </si>
  <si>
    <t>USC00275013</t>
  </si>
  <si>
    <t xml:space="preserve">ALTOONA 3 W                   </t>
  </si>
  <si>
    <t>USC00360140</t>
  </si>
  <si>
    <t xml:space="preserve">NEW BRUNSWICK 3 SE            </t>
  </si>
  <si>
    <t>USC00286055</t>
  </si>
  <si>
    <t xml:space="preserve">GROVELAND                     </t>
  </si>
  <si>
    <t>USC00193276</t>
  </si>
  <si>
    <t xml:space="preserve">LOCK HAVEN SWG PLT            </t>
  </si>
  <si>
    <t>USC00365109</t>
  </si>
  <si>
    <t>USC00309000</t>
  </si>
  <si>
    <t xml:space="preserve">CARMEL 4N                     </t>
  </si>
  <si>
    <t>USC00301211</t>
  </si>
  <si>
    <t>USC00194313</t>
  </si>
  <si>
    <t xml:space="preserve">RANGELEY                      </t>
  </si>
  <si>
    <t>USC00177037</t>
  </si>
  <si>
    <t xml:space="preserve">DOVER-FOXCROFT WWTP           </t>
  </si>
  <si>
    <t>USC00171975</t>
  </si>
  <si>
    <t>USC00500490</t>
  </si>
  <si>
    <t xml:space="preserve">DELHI 2 SE                    </t>
  </si>
  <si>
    <t>USC00302036</t>
  </si>
  <si>
    <t>USC00274329</t>
  </si>
  <si>
    <t xml:space="preserve">E BRIMFIELD LAKE              </t>
  </si>
  <si>
    <t>USC00192107</t>
  </si>
  <si>
    <t xml:space="preserve">SAFE HARBOR DAM               </t>
  </si>
  <si>
    <t>USC00367732</t>
  </si>
  <si>
    <t xml:space="preserve">HOLLIS                        </t>
  </si>
  <si>
    <t>USC00173862</t>
  </si>
  <si>
    <t xml:space="preserve">MORRISVILLE 6 SW              </t>
  </si>
  <si>
    <t>USC00305512</t>
  </si>
  <si>
    <t xml:space="preserve">WORTHINGTON                   </t>
  </si>
  <si>
    <t>USC00199972</t>
  </si>
  <si>
    <t xml:space="preserve">MALONE                        </t>
  </si>
  <si>
    <t>USC00304996</t>
  </si>
  <si>
    <t xml:space="preserve">N HARTLAND LAKE               </t>
  </si>
  <si>
    <t>USC00435768</t>
  </si>
  <si>
    <t xml:space="preserve">BAKERSVILLE                   </t>
  </si>
  <si>
    <t>USC00060227</t>
  </si>
  <si>
    <t xml:space="preserve">N STRATFORD                   </t>
  </si>
  <si>
    <t>USC00276234</t>
  </si>
  <si>
    <t xml:space="preserve">GILMORE CREEK                 </t>
  </si>
  <si>
    <t>USC00503275</t>
  </si>
  <si>
    <t xml:space="preserve">PLAINFIELD                    </t>
  </si>
  <si>
    <t>USC00436391</t>
  </si>
  <si>
    <t xml:space="preserve">NORTON W                      </t>
  </si>
  <si>
    <t>USC00195984</t>
  </si>
  <si>
    <t xml:space="preserve">SUNBURY                       </t>
  </si>
  <si>
    <t>USC00368668</t>
  </si>
  <si>
    <t xml:space="preserve">HANOVER                       </t>
  </si>
  <si>
    <t>USC00273850</t>
  </si>
  <si>
    <t xml:space="preserve">JAFFREY SILVER RCH AIRPARK    </t>
  </si>
  <si>
    <t>USC00274304</t>
  </si>
  <si>
    <t xml:space="preserve">MONT JOLI A                   </t>
  </si>
  <si>
    <t>CA007055121</t>
  </si>
  <si>
    <t xml:space="preserve">OTTER BROOK LAKE              </t>
  </si>
  <si>
    <t>USC00276550</t>
  </si>
  <si>
    <t xml:space="preserve">FIRST CONNECTICUT LAKE        </t>
  </si>
  <si>
    <t>USC00272999</t>
  </si>
  <si>
    <t xml:space="preserve">HUDSON 1 SSE                  </t>
  </si>
  <si>
    <t>USC00274234</t>
  </si>
  <si>
    <t>USC00364815</t>
  </si>
  <si>
    <t xml:space="preserve">S LINCOLN                     </t>
  </si>
  <si>
    <t>USC00437612</t>
  </si>
  <si>
    <t xml:space="preserve">N CONWAY                      </t>
  </si>
  <si>
    <t>USC00275995</t>
  </si>
  <si>
    <t xml:space="preserve">MILANVILLE                    </t>
  </si>
  <si>
    <t>USC00365738</t>
  </si>
  <si>
    <t>USC00439984</t>
  </si>
  <si>
    <t xml:space="preserve">COWANESQUE DAM                </t>
  </si>
  <si>
    <t>USC00361838</t>
  </si>
  <si>
    <t xml:space="preserve">E HAVEN                       </t>
  </si>
  <si>
    <t>USC00432314</t>
  </si>
  <si>
    <t xml:space="preserve">PLEASANT MT 1 W               </t>
  </si>
  <si>
    <t>USC00367029</t>
  </si>
  <si>
    <t xml:space="preserve">POUGHKEEPSIE DUTCHESS CO AP   </t>
  </si>
  <si>
    <t>USW00014757</t>
  </si>
  <si>
    <t xml:space="preserve">EMMONS                        </t>
  </si>
  <si>
    <t>USC00305113</t>
  </si>
  <si>
    <t xml:space="preserve">LEBANON 2 W                   </t>
  </si>
  <si>
    <t>USC00364896</t>
  </si>
  <si>
    <t xml:space="preserve">BRADFORD 2                    </t>
  </si>
  <si>
    <t>USC00270913</t>
  </si>
  <si>
    <t xml:space="preserve">FRANKLIN FALLS DAM            </t>
  </si>
  <si>
    <t>USC00273182</t>
  </si>
  <si>
    <t xml:space="preserve">NORMAN WELLS                  </t>
  </si>
  <si>
    <t>CA002202801</t>
  </si>
  <si>
    <t xml:space="preserve">BOONTON 1 SE                  </t>
  </si>
  <si>
    <t>USC00280907</t>
  </si>
  <si>
    <t xml:space="preserve">E SANDWICH                    </t>
  </si>
  <si>
    <t>USC00272303</t>
  </si>
  <si>
    <t>USC00172765</t>
  </si>
  <si>
    <t xml:space="preserve">FORT ERIE                     </t>
  </si>
  <si>
    <t>CA006132470</t>
  </si>
  <si>
    <t xml:space="preserve">TULLY LAKE                    </t>
  </si>
  <si>
    <t>USC00198573</t>
  </si>
  <si>
    <t xml:space="preserve">BELTZVILLE DAM                </t>
  </si>
  <si>
    <t>USC00360560</t>
  </si>
  <si>
    <t xml:space="preserve">ISLAND POND                   </t>
  </si>
  <si>
    <t>USC00434120</t>
  </si>
  <si>
    <t xml:space="preserve">KEYSTONE RIDGE                </t>
  </si>
  <si>
    <t>USC00504621</t>
  </si>
  <si>
    <t xml:space="preserve">FULTON                        </t>
  </si>
  <si>
    <t>USC00303087</t>
  </si>
  <si>
    <t xml:space="preserve">OTTER FALLS NCPC              </t>
  </si>
  <si>
    <t>CA002100840</t>
  </si>
  <si>
    <t xml:space="preserve">WALTON 2                      </t>
  </si>
  <si>
    <t>USC00308932</t>
  </si>
  <si>
    <t xml:space="preserve">CIRCLE HOT SPRINGS            </t>
  </si>
  <si>
    <t>USC00501987</t>
  </si>
  <si>
    <t xml:space="preserve">MIDDLETOWN HARRISBURG INTL AP </t>
  </si>
  <si>
    <t>USW00014711</t>
  </si>
  <si>
    <t xml:space="preserve">HASTINGS 4NE                  </t>
  </si>
  <si>
    <t xml:space="preserve">WHITESTONE FARMS              </t>
  </si>
  <si>
    <t>USC00509793</t>
  </si>
  <si>
    <t xml:space="preserve">ALYESKA                       </t>
  </si>
  <si>
    <t>USC00500243</t>
  </si>
  <si>
    <t xml:space="preserve">TOK #2                        </t>
  </si>
  <si>
    <t>USC00509314</t>
  </si>
  <si>
    <t xml:space="preserve">PULASKI                       </t>
  </si>
  <si>
    <t>USC00306867</t>
  </si>
  <si>
    <t>USC00361212</t>
  </si>
  <si>
    <t xml:space="preserve">N POLE                        </t>
  </si>
  <si>
    <t>USC00506581</t>
  </si>
  <si>
    <t xml:space="preserve">DELTA JUNCTION 20SE           </t>
  </si>
  <si>
    <t>USC00502352</t>
  </si>
  <si>
    <t xml:space="preserve">MCKINLEY PARK                 </t>
  </si>
  <si>
    <t>USC00505778</t>
  </si>
  <si>
    <t xml:space="preserve">YELLOWKNIFE-HENDERSON         </t>
  </si>
  <si>
    <t>CA002204110</t>
  </si>
  <si>
    <t xml:space="preserve">GLENNALLEN KCAM               </t>
  </si>
  <si>
    <t>USC00503304</t>
  </si>
  <si>
    <t xml:space="preserve">DRY CREEK                     </t>
  </si>
  <si>
    <t>USC00502568</t>
  </si>
  <si>
    <t xml:space="preserve">EAGLE                         </t>
  </si>
  <si>
    <t>USC00502607</t>
  </si>
  <si>
    <t xml:space="preserve">EAGLE RVR 5 SE                </t>
  </si>
  <si>
    <t>USC00502656</t>
  </si>
  <si>
    <t xml:space="preserve">KUPARUK                       </t>
  </si>
  <si>
    <t>USC00505136</t>
  </si>
  <si>
    <t>USC00500235</t>
  </si>
  <si>
    <t xml:space="preserve">ANCHORAGE FORECAST OFFICE     </t>
  </si>
  <si>
    <t>USC00500275</t>
  </si>
  <si>
    <t xml:space="preserve">CLEAR SKY                     </t>
  </si>
  <si>
    <t>USC00502015</t>
  </si>
  <si>
    <t>NB</t>
  </si>
  <si>
    <t>YT</t>
  </si>
  <si>
    <t>This data was used in Figure 4</t>
  </si>
  <si>
    <t>Actuarial Weather Extremes: November 2019</t>
  </si>
  <si>
    <t>Source: National Snowfall Analysis produced by the National Operational Hydrological Remote Sensing Center, which is under the aegis of the National Weather Service.</t>
  </si>
  <si>
    <t>https://www.nohrsc.noaa.gov/nsa/index.html?year=2019&amp;month=11&amp;day=30&amp;units=e&amp;region=National</t>
  </si>
  <si>
    <t>Source: National Snowfall Analysis produced by the National Operational Hydrological Remote Sensing Center, which is under the aegis of the National Weather Service</t>
  </si>
  <si>
    <t>Avg</t>
  </si>
  <si>
    <t>Stdev</t>
  </si>
  <si>
    <t>  Area Covered By Snow:</t>
  </si>
  <si>
    <t>  Area Covered Last Month:</t>
  </si>
  <si>
    <t>Snow Depth in Inches</t>
  </si>
  <si>
    <t>  Average:</t>
  </si>
  <si>
    <t>  Minimum:</t>
  </si>
  <si>
    <t>  Maximum:</t>
  </si>
  <si>
    <t>  Std. Dev.:</t>
  </si>
  <si>
    <t>Coverage * Depth</t>
  </si>
  <si>
    <t>Normalized</t>
  </si>
  <si>
    <t>Snow Water Equivalent in Inches</t>
  </si>
  <si>
    <t>Percent of Land Area in the Continguous USA Covered by Snow, as of November 30</t>
  </si>
  <si>
    <t>Total Inches of Snowfall in November 2019</t>
  </si>
  <si>
    <t>Source: NOAA's GHCN daily database</t>
  </si>
  <si>
    <t>Total Inches of Snowfall in November 2019 Minus Historical Average Snowfall for November</t>
  </si>
  <si>
    <t>Ranking of November 2019 Snowfall Against the Historical Time Series of November Snowfalls</t>
  </si>
  <si>
    <t xml:space="preserve">Data obtained from NOAA's GHCN Daily Database. The data was downloaded on December 6, 2019. </t>
  </si>
  <si>
    <t>State</t>
  </si>
  <si>
    <t xml:space="preserve">CALUMET 0.7 W (TAMARACK)      </t>
  </si>
  <si>
    <t>US1MIHG0018</t>
  </si>
  <si>
    <t xml:space="preserve">HOUGHTON 3.0 SSW              </t>
  </si>
  <si>
    <t>US1MIHG0011</t>
  </si>
  <si>
    <t xml:space="preserve">SODA SPRINGS 1.5 SSW          </t>
  </si>
  <si>
    <t>US1CAPC0001</t>
  </si>
  <si>
    <t xml:space="preserve">ROCKWOOD 6.9 NNW              </t>
  </si>
  <si>
    <t>US1COLP0079</t>
  </si>
  <si>
    <t xml:space="preserve">ESTES PARK 10.5 SE            </t>
  </si>
  <si>
    <t>US1COLR1019</t>
  </si>
  <si>
    <t xml:space="preserve">MANCELONA 0.5 ESE             </t>
  </si>
  <si>
    <t>US1MIAT0006</t>
  </si>
  <si>
    <t xml:space="preserve">STORY 2.1 WSW                 </t>
  </si>
  <si>
    <t>US1WYSH0033</t>
  </si>
  <si>
    <t xml:space="preserve">LIVERMORE 9.9 WSW             </t>
  </si>
  <si>
    <t>US1COLR0897</t>
  </si>
  <si>
    <t xml:space="preserve">JAMESTOWN 2.5 SSE             </t>
  </si>
  <si>
    <t>US1COBO0343</t>
  </si>
  <si>
    <t xml:space="preserve">GOLDEN 12.5 NW                </t>
  </si>
  <si>
    <t>US1COJF0331</t>
  </si>
  <si>
    <t xml:space="preserve">DRAKE 4.3 WSW                 </t>
  </si>
  <si>
    <t>US1COLR1026</t>
  </si>
  <si>
    <t>CA007098600</t>
  </si>
  <si>
    <t xml:space="preserve">RED FEATHER LAKES 3.8 ENE     </t>
  </si>
  <si>
    <t>US1COLR0815</t>
  </si>
  <si>
    <t xml:space="preserve">NEDERLAND 5.8 E               </t>
  </si>
  <si>
    <t>US1COBO0057</t>
  </si>
  <si>
    <t xml:space="preserve">DOYLEVILLE 2.4 WNW            </t>
  </si>
  <si>
    <t>CA1NB000050</t>
  </si>
  <si>
    <t xml:space="preserve">GOLDEN 11.8 NW                </t>
  </si>
  <si>
    <t>US1COJF0425</t>
  </si>
  <si>
    <t xml:space="preserve">BELLVUE 5.9 W                 </t>
  </si>
  <si>
    <t>US1COLR0004</t>
  </si>
  <si>
    <t xml:space="preserve">LEWISTOWN 11ESE               </t>
  </si>
  <si>
    <t>USC00244979</t>
  </si>
  <si>
    <t xml:space="preserve">ROCKWOOD 6.7 N                </t>
  </si>
  <si>
    <t>US1COLP0066</t>
  </si>
  <si>
    <t xml:space="preserve">STORY 2.1 W                   </t>
  </si>
  <si>
    <t>US1WYSH0044</t>
  </si>
  <si>
    <t xml:space="preserve">CEDAREDGE 10.5 NNW            </t>
  </si>
  <si>
    <t>US1CODL0045</t>
  </si>
  <si>
    <t xml:space="preserve">GROSS RSVR                    </t>
  </si>
  <si>
    <t>USC00053629</t>
  </si>
  <si>
    <t xml:space="preserve">CUT BANK 0.3 N                </t>
  </si>
  <si>
    <t>US1MTGR0006</t>
  </si>
  <si>
    <t xml:space="preserve">CALUMET 0.5 NE (CALUMET LAKE) </t>
  </si>
  <si>
    <t>US1MIHG0017</t>
  </si>
  <si>
    <t xml:space="preserve">GOLDEN 4.8 NW                 </t>
  </si>
  <si>
    <t>US1COJF0063</t>
  </si>
  <si>
    <t xml:space="preserve">NEDERLAND 4.2 E               </t>
  </si>
  <si>
    <t>US1COBO0233</t>
  </si>
  <si>
    <t xml:space="preserve">L'ANSE 17.8 SE                </t>
  </si>
  <si>
    <t>US1MIBG0003</t>
  </si>
  <si>
    <t xml:space="preserve">HORSETOOTH MOUNTAIN 3.2 NNW   </t>
  </si>
  <si>
    <t>US1COLR0683</t>
  </si>
  <si>
    <t xml:space="preserve">BEAVER MINES 7.2 S            </t>
  </si>
  <si>
    <t>CA1AB000077</t>
  </si>
  <si>
    <t xml:space="preserve">QUINCY HILL                   </t>
  </si>
  <si>
    <t>USC00206780</t>
  </si>
  <si>
    <t xml:space="preserve">DRAKE 4.7 SSE                 </t>
  </si>
  <si>
    <t>US1COLR0749</t>
  </si>
  <si>
    <t xml:space="preserve">WARD 4.6 NE                   </t>
  </si>
  <si>
    <t>US1COBO0202</t>
  </si>
  <si>
    <t xml:space="preserve">MONUMENT 2.9 N                </t>
  </si>
  <si>
    <t>US1COEP0055</t>
  </si>
  <si>
    <t xml:space="preserve">LIVERMORE 10.5 WSW            </t>
  </si>
  <si>
    <t>US1COLR0250</t>
  </si>
  <si>
    <t xml:space="preserve">BELLVUE 5.0 W                 </t>
  </si>
  <si>
    <t>US1COLR1002</t>
  </si>
  <si>
    <t xml:space="preserve">LYONS 1.8 N                   </t>
  </si>
  <si>
    <t>US1COBO0137</t>
  </si>
  <si>
    <t xml:space="preserve">ELK MOUNTAIN 2.1 S            </t>
  </si>
  <si>
    <t>US1WYCR0004</t>
  </si>
  <si>
    <t xml:space="preserve">STORY                         </t>
  </si>
  <si>
    <t>USC00488626</t>
  </si>
  <si>
    <t xml:space="preserve">LYONS 0.3 NNE                 </t>
  </si>
  <si>
    <t>US1COBO0146</t>
  </si>
  <si>
    <t xml:space="preserve">ANGEL FIRE 10.2 SSE           </t>
  </si>
  <si>
    <t>US1NMCL0001</t>
  </si>
  <si>
    <t xml:space="preserve">HEBER CITY 10.1 ESE           </t>
  </si>
  <si>
    <t>US1UTWS0008</t>
  </si>
  <si>
    <t xml:space="preserve">LYONS 6.4 NW                  </t>
  </si>
  <si>
    <t>US1COLR0735</t>
  </si>
  <si>
    <t xml:space="preserve">LYONS 4.8 N                   </t>
  </si>
  <si>
    <t>US1COLR0050</t>
  </si>
  <si>
    <t xml:space="preserve">PENCE 0.1 E                   </t>
  </si>
  <si>
    <t>US1WIIR0003</t>
  </si>
  <si>
    <t xml:space="preserve">FAIRBANKS 7.0 NNE             </t>
  </si>
  <si>
    <t>US1AKFN0013</t>
  </si>
  <si>
    <t xml:space="preserve">NEDERLAND 3.7 ENE             </t>
  </si>
  <si>
    <t>US1COBO0296</t>
  </si>
  <si>
    <t xml:space="preserve">FAIRBANKS 5.6 NNE             </t>
  </si>
  <si>
    <t>US1AKFN0018</t>
  </si>
  <si>
    <t xml:space="preserve">HOUGHTON 0.6 SE               </t>
  </si>
  <si>
    <t>US1MIHG0014</t>
  </si>
  <si>
    <t xml:space="preserve">EVERGREEN 4.2 SSE             </t>
  </si>
  <si>
    <t>US1COJF0157</t>
  </si>
  <si>
    <t xml:space="preserve">HOUGHTON 1.6 ESE              </t>
  </si>
  <si>
    <t>US1MIHG0001</t>
  </si>
  <si>
    <t xml:space="preserve">TALKEETNA 7.6 S               </t>
  </si>
  <si>
    <t>US1AKMS0012</t>
  </si>
  <si>
    <t xml:space="preserve">VIRGINIA DALE 7.2 SSW         </t>
  </si>
  <si>
    <t>US1COLR0672</t>
  </si>
  <si>
    <t xml:space="preserve">MONT STE-ANNE                 </t>
  </si>
  <si>
    <t>CA007045326</t>
  </si>
  <si>
    <t xml:space="preserve">NORTHPORT 5.0 SSW             </t>
  </si>
  <si>
    <t>US1MILL0001</t>
  </si>
  <si>
    <t xml:space="preserve">BOULDER 3.5 S                 </t>
  </si>
  <si>
    <t>US1COBO0286</t>
  </si>
  <si>
    <t xml:space="preserve">LYONS 8.9 WNW                 </t>
  </si>
  <si>
    <t>US1COLR1072</t>
  </si>
  <si>
    <t xml:space="preserve">KITTREDGE 2.5 SSE             </t>
  </si>
  <si>
    <t>US1COJF0128</t>
  </si>
  <si>
    <t xml:space="preserve">LOV 4.0 W                     </t>
  </si>
  <si>
    <t>US1COLR0509</t>
  </si>
  <si>
    <t xml:space="preserve">CHEYENNE 9.6 E                </t>
  </si>
  <si>
    <t>US1WYLM0142</t>
  </si>
  <si>
    <t xml:space="preserve">ASPEN PARK 2.8 NNE            </t>
  </si>
  <si>
    <t>US1COJF0407</t>
  </si>
  <si>
    <t xml:space="preserve">EVERGREEN 2.0 ESE             </t>
  </si>
  <si>
    <t>US1COJF0395</t>
  </si>
  <si>
    <t xml:space="preserve">RED FEATHER 5.9 NE            </t>
  </si>
  <si>
    <t>US1COLR0329</t>
  </si>
  <si>
    <t xml:space="preserve">ISABELLA 14W                  </t>
  </si>
  <si>
    <t>USC00214077</t>
  </si>
  <si>
    <t xml:space="preserve">ELK MOUNTAIN 0.3 SW           </t>
  </si>
  <si>
    <t>US1WYCR0018</t>
  </si>
  <si>
    <t xml:space="preserve">DOLLAR BAY 0.2 ENE            </t>
  </si>
  <si>
    <t>US1MIHG0012</t>
  </si>
  <si>
    <t xml:space="preserve">UPSON                         </t>
  </si>
  <si>
    <t>USC00478750</t>
  </si>
  <si>
    <t xml:space="preserve">BOULDER 7.4 NNW               </t>
  </si>
  <si>
    <t>US1COBO0401</t>
  </si>
  <si>
    <t xml:space="preserve">BOULDER 2.9 S                 </t>
  </si>
  <si>
    <t>US1COBO0004</t>
  </si>
  <si>
    <t xml:space="preserve">WATTON 2WSW                   </t>
  </si>
  <si>
    <t>USC00208706</t>
  </si>
  <si>
    <t xml:space="preserve">HALFWAY LAKE                  </t>
  </si>
  <si>
    <t>USC00203530</t>
  </si>
  <si>
    <t xml:space="preserve">BOULDER 1.6 S                 </t>
  </si>
  <si>
    <t>US1COBO0014</t>
  </si>
  <si>
    <t xml:space="preserve">GENESEE 1 SW                  </t>
  </si>
  <si>
    <t>US1COJF0011</t>
  </si>
  <si>
    <t xml:space="preserve">LAND O LAKES 4.3 WNW          </t>
  </si>
  <si>
    <t>US1WIVL0010</t>
  </si>
  <si>
    <t xml:space="preserve">BURNS 6.0 WSW                 </t>
  </si>
  <si>
    <t>US1WYLM0059</t>
  </si>
  <si>
    <t xml:space="preserve">PALMER LAKE                   </t>
  </si>
  <si>
    <t>USC00056280</t>
  </si>
  <si>
    <t xml:space="preserve">JACOBSVILLE                   </t>
  </si>
  <si>
    <t>USC00204161</t>
  </si>
  <si>
    <t xml:space="preserve">BLACK FOREST 3.8 W            </t>
  </si>
  <si>
    <t>US1COEP0396</t>
  </si>
  <si>
    <t xml:space="preserve">BLACK FOREST 6WNW             </t>
  </si>
  <si>
    <t>USC00050756</t>
  </si>
  <si>
    <t xml:space="preserve">FORT COLLINS 5.4 WSW          </t>
  </si>
  <si>
    <t>US1COLR0623</t>
  </si>
  <si>
    <t xml:space="preserve">BOULDER 6.8 WNW               </t>
  </si>
  <si>
    <t>US1COBO0230</t>
  </si>
  <si>
    <t xml:space="preserve">BOULDER 1.3 NW                </t>
  </si>
  <si>
    <t>US1COBO0072</t>
  </si>
  <si>
    <t xml:space="preserve">RANDOLPH 1.4 NE               </t>
  </si>
  <si>
    <t>US1NHCS0010</t>
  </si>
  <si>
    <t xml:space="preserve">GLEN HAVEN 1.2 N              </t>
  </si>
  <si>
    <t>US1COLR0868</t>
  </si>
  <si>
    <t xml:space="preserve">BOULDER 1.8 NW                </t>
  </si>
  <si>
    <t>US1COBO0465</t>
  </si>
  <si>
    <t>USC00045983</t>
  </si>
  <si>
    <t xml:space="preserve">BYNUM 4 SSE                   </t>
  </si>
  <si>
    <t>USC00241342</t>
  </si>
  <si>
    <t xml:space="preserve">GAYLORD 10.7 SW               </t>
  </si>
  <si>
    <t>US1MIOT0014</t>
  </si>
  <si>
    <t xml:space="preserve">KEN CARYL 3.2 W               </t>
  </si>
  <si>
    <t>US1COJF0486</t>
  </si>
  <si>
    <t xml:space="preserve">MADAWASKA 2.5 E               </t>
  </si>
  <si>
    <t>US1MEAR0023</t>
  </si>
  <si>
    <t xml:space="preserve">GRAFTON 2.7 NNE               </t>
  </si>
  <si>
    <t>CA1NB000002</t>
  </si>
  <si>
    <t xml:space="preserve">BOULDER 2.3 SSW               </t>
  </si>
  <si>
    <t>US1COBO0485</t>
  </si>
  <si>
    <t xml:space="preserve">LEAD 5.5 SSW                  </t>
  </si>
  <si>
    <t>US1SDLW0006</t>
  </si>
  <si>
    <t xml:space="preserve">EVERGREEN 5.0 NW              </t>
  </si>
  <si>
    <t>US1COCC0027</t>
  </si>
  <si>
    <t xml:space="preserve">BOULDER 1.5 WNW               </t>
  </si>
  <si>
    <t>US1COBO0490</t>
  </si>
  <si>
    <t xml:space="preserve">LAKEWOOD 2.2 ESE              </t>
  </si>
  <si>
    <t>US1COJF0179</t>
  </si>
  <si>
    <t xml:space="preserve">WILLIAMS 0.4 SW               </t>
  </si>
  <si>
    <t>US1AZCN0003</t>
  </si>
  <si>
    <t xml:space="preserve">BOULDER 1.9 SE                </t>
  </si>
  <si>
    <t>US1COBO0030</t>
  </si>
  <si>
    <t xml:space="preserve">SUNRISE MTN                   </t>
  </si>
  <si>
    <t>USC00028326</t>
  </si>
  <si>
    <t xml:space="preserve">FAIRBANKS 5.7 N               </t>
  </si>
  <si>
    <t>US1AKFN0015</t>
  </si>
  <si>
    <t xml:space="preserve">FLAGSTAFF 4.8 NW              </t>
  </si>
  <si>
    <t>US1AZCN0079</t>
  </si>
  <si>
    <t xml:space="preserve">WATERDALE                     </t>
  </si>
  <si>
    <t>USC00058839</t>
  </si>
  <si>
    <t xml:space="preserve">EVERGREEN 5.3 S               </t>
  </si>
  <si>
    <t>US1COJF0051</t>
  </si>
  <si>
    <t xml:space="preserve">CHEYENNE 10.7 N               </t>
  </si>
  <si>
    <t>US1WYLM0112</t>
  </si>
  <si>
    <t xml:space="preserve">FCL 2.5 W                     </t>
  </si>
  <si>
    <t>US1COLR0259</t>
  </si>
  <si>
    <t xml:space="preserve">WHEAT RIDGE 2.8 WSW           </t>
  </si>
  <si>
    <t>US1COJF0290</t>
  </si>
  <si>
    <t xml:space="preserve">GALATA 16 SW                  </t>
  </si>
  <si>
    <t>USC00243346</t>
  </si>
  <si>
    <t xml:space="preserve">SANTA FE 3.6 ENE              </t>
  </si>
  <si>
    <t>US1NMSF0076</t>
  </si>
  <si>
    <t xml:space="preserve">RUDYARD 21 N                  </t>
  </si>
  <si>
    <t>USC00247248</t>
  </si>
  <si>
    <t xml:space="preserve">KAYCEE 17 NNW                 </t>
  </si>
  <si>
    <t>US1WYJN0013</t>
  </si>
  <si>
    <t xml:space="preserve">PAULDING                      </t>
  </si>
  <si>
    <t>USC00206398</t>
  </si>
  <si>
    <t xml:space="preserve">RIVIERE-DU-LOUP / ST-ANTONIN  </t>
  </si>
  <si>
    <t>CA007056870</t>
  </si>
  <si>
    <t xml:space="preserve">OKOTOKS 1.4 SE - BRBC         </t>
  </si>
  <si>
    <t>CA1AB000017</t>
  </si>
  <si>
    <t xml:space="preserve">KEN CARYL 0.6 WSW             </t>
  </si>
  <si>
    <t>US1COJF0338</t>
  </si>
  <si>
    <t xml:space="preserve">BOULDER 2.1 W                 </t>
  </si>
  <si>
    <t>US1COBO0437</t>
  </si>
  <si>
    <t xml:space="preserve">GLENROCK 0.6 WNW              </t>
  </si>
  <si>
    <t>US1WYCV0027</t>
  </si>
  <si>
    <t xml:space="preserve">CHEYENNE 8.9 N                </t>
  </si>
  <si>
    <t>US1WYLM0024</t>
  </si>
  <si>
    <t xml:space="preserve">BOULDER 2.5 S                 </t>
  </si>
  <si>
    <t>US1COBO0298</t>
  </si>
  <si>
    <t xml:space="preserve">LOVELAND 2.8 WNW              </t>
  </si>
  <si>
    <t>US1COLR1109</t>
  </si>
  <si>
    <t xml:space="preserve">CENTENNIAL 1.1 NNE            </t>
  </si>
  <si>
    <t>US1WYAB0108</t>
  </si>
  <si>
    <t xml:space="preserve">PINECLIFFE 2.5 WNW            </t>
  </si>
  <si>
    <t>US1COBO0378</t>
  </si>
  <si>
    <t xml:space="preserve">BLV 1.0 S                     </t>
  </si>
  <si>
    <t>US1COLR0453</t>
  </si>
  <si>
    <t xml:space="preserve">LIVINGSTON 6.6 ESE            </t>
  </si>
  <si>
    <t>US1MTPK0007</t>
  </si>
  <si>
    <t xml:space="preserve">EVERGREEN 1.8 N               </t>
  </si>
  <si>
    <t>US1COJF0484</t>
  </si>
  <si>
    <t xml:space="preserve">NEW SWEDEN 4.9 NNW            </t>
  </si>
  <si>
    <t>US1MEAR0018</t>
  </si>
  <si>
    <t xml:space="preserve">LOV 1.8 NW                    </t>
  </si>
  <si>
    <t>US1COLR0501</t>
  </si>
  <si>
    <t xml:space="preserve">NORTHPORT 2W                  </t>
  </si>
  <si>
    <t>USC00206007</t>
  </si>
  <si>
    <t xml:space="preserve">FCL 2.3 NW                    </t>
  </si>
  <si>
    <t>US1COLR0311</t>
  </si>
  <si>
    <t xml:space="preserve">BOULDER 2.2 SSW               </t>
  </si>
  <si>
    <t>US1COBO0456</t>
  </si>
  <si>
    <t xml:space="preserve">ESTER 5NE                     </t>
  </si>
  <si>
    <t>USC00502871</t>
  </si>
  <si>
    <t xml:space="preserve">LAKEWOOD 1.7 SW               </t>
  </si>
  <si>
    <t>US1COJF0333</t>
  </si>
  <si>
    <t xml:space="preserve">WATERSMEET 12WSW              </t>
  </si>
  <si>
    <t>USC00208682</t>
  </si>
  <si>
    <t xml:space="preserve">BOULDER 4.7 E                 </t>
  </si>
  <si>
    <t>US1COBO0067</t>
  </si>
  <si>
    <t xml:space="preserve">DUTTON 3.3 ENE                </t>
  </si>
  <si>
    <t>US1MTTN0003</t>
  </si>
  <si>
    <t xml:space="preserve">CASPER 4.7 SSW                </t>
  </si>
  <si>
    <t>US1WYNT0053</t>
  </si>
  <si>
    <t xml:space="preserve">WILLIAMS 3.3 SSE              </t>
  </si>
  <si>
    <t>US1AZCN0020</t>
  </si>
  <si>
    <t xml:space="preserve">FORT LARAMIE 0.3 NW           </t>
  </si>
  <si>
    <t>US1WYGS0045</t>
  </si>
  <si>
    <t xml:space="preserve">FCL 3.0 SW                    </t>
  </si>
  <si>
    <t>US1COLR0391</t>
  </si>
  <si>
    <t xml:space="preserve">BELLVUE 2.6 SSW               </t>
  </si>
  <si>
    <t>US1COLR1127</t>
  </si>
  <si>
    <t xml:space="preserve">BOULDER 2.0 W                 </t>
  </si>
  <si>
    <t>US1COBO0380</t>
  </si>
  <si>
    <t xml:space="preserve">CHEYENNE 6.0 N                </t>
  </si>
  <si>
    <t>US1WYLM0139</t>
  </si>
  <si>
    <t xml:space="preserve">BOULDER 4.4 S                 </t>
  </si>
  <si>
    <t>US1COBO0282</t>
  </si>
  <si>
    <t xml:space="preserve">BOULDER 1.8 ESE               </t>
  </si>
  <si>
    <t>US1COBO0165</t>
  </si>
  <si>
    <t xml:space="preserve">FORT COLLINS 5.5 S            </t>
  </si>
  <si>
    <t>US1COLR1100</t>
  </si>
  <si>
    <t xml:space="preserve">SMOOT 4.9 SSE                 </t>
  </si>
  <si>
    <t>US1WYLN0002</t>
  </si>
  <si>
    <t xml:space="preserve">BRIGHAM CITY 1.2 N            </t>
  </si>
  <si>
    <t>US1UTBE0002</t>
  </si>
  <si>
    <t xml:space="preserve">KANANASKIS                    </t>
  </si>
  <si>
    <t>CA003053600</t>
  </si>
  <si>
    <t xml:space="preserve">FORT COLLINS 2.8 W            </t>
  </si>
  <si>
    <t>US1COLR1009</t>
  </si>
  <si>
    <t xml:space="preserve">LONG VALLEY 2                 </t>
  </si>
  <si>
    <t>USC00045091</t>
  </si>
  <si>
    <t xml:space="preserve">BRIDGEPORT 18WSW              </t>
  </si>
  <si>
    <t>USC00251149</t>
  </si>
  <si>
    <t xml:space="preserve">TIJERAS 3.5 E                 </t>
  </si>
  <si>
    <t>US1NMBR0189</t>
  </si>
  <si>
    <t xml:space="preserve">MONTVILLE 1.2 SSE             </t>
  </si>
  <si>
    <t>US1OHGG0004</t>
  </si>
  <si>
    <t xml:space="preserve">CHEYENNE 5.0 W                </t>
  </si>
  <si>
    <t>US1WYLM0103</t>
  </si>
  <si>
    <t xml:space="preserve">CHEYENNE 9.9 E                </t>
  </si>
  <si>
    <t>US1WYLM0106</t>
  </si>
  <si>
    <t xml:space="preserve">FAIRBANKS AP #2               </t>
  </si>
  <si>
    <t>USC00502965</t>
  </si>
  <si>
    <t xml:space="preserve">MIRAMICHI 3.3 S               </t>
  </si>
  <si>
    <t>CA1NB000011</t>
  </si>
  <si>
    <t xml:space="preserve">MONUMENT 2.1 ENE              </t>
  </si>
  <si>
    <t>US1COEP0017</t>
  </si>
  <si>
    <t xml:space="preserve">LITTLETON 6.4 W               </t>
  </si>
  <si>
    <t>US1COJF0212</t>
  </si>
  <si>
    <t xml:space="preserve">ARVADA 3.5 WNW                </t>
  </si>
  <si>
    <t>US1COJF0457</t>
  </si>
  <si>
    <t xml:space="preserve">BERTHOUD 4.4 WSW              </t>
  </si>
  <si>
    <t>US1COLR0922</t>
  </si>
  <si>
    <t xml:space="preserve">ROLLINSVILLE 1.7 E            </t>
  </si>
  <si>
    <t>US1COGL0025</t>
  </si>
  <si>
    <t xml:space="preserve">LUCKNOW 1.5 NNE - MVCA        </t>
  </si>
  <si>
    <t>CA1ON000203</t>
  </si>
  <si>
    <t xml:space="preserve">NIWOT 0.7 NNW                 </t>
  </si>
  <si>
    <t>US1COBO0338</t>
  </si>
  <si>
    <t xml:space="preserve">FORT COLLINS 2.9 NW           </t>
  </si>
  <si>
    <t>US1COLR0412</t>
  </si>
  <si>
    <t xml:space="preserve">PINEDALE 13.8 NW              </t>
  </si>
  <si>
    <t>US1WYSL0007</t>
  </si>
  <si>
    <t xml:space="preserve">FORT COLLINS 2.8 WSW          </t>
  </si>
  <si>
    <t>US1COLR0075</t>
  </si>
  <si>
    <t xml:space="preserve">BLACK CANYON OF THE GUNNISON  </t>
  </si>
  <si>
    <t>USC00050754</t>
  </si>
  <si>
    <t xml:space="preserve">NEDERLAND 2.8 NE              </t>
  </si>
  <si>
    <t>US1COBO0355</t>
  </si>
  <si>
    <t xml:space="preserve">ROLLINSVILLE 2.3 ESE          </t>
  </si>
  <si>
    <t>US1COGL0020</t>
  </si>
  <si>
    <t xml:space="preserve">BRYCE CANYON NP HQRS          </t>
  </si>
  <si>
    <t>USC00421008</t>
  </si>
  <si>
    <t xml:space="preserve">ARVADA 4.7 W                  </t>
  </si>
  <si>
    <t>US1COJF0455</t>
  </si>
  <si>
    <t xml:space="preserve">BOULDER 1.5 NNW               </t>
  </si>
  <si>
    <t>US1COBO0496</t>
  </si>
  <si>
    <t xml:space="preserve">LOVELAND 2.3 NW               </t>
  </si>
  <si>
    <t>US1COLR0854</t>
  </si>
  <si>
    <t xml:space="preserve">HORSETOOTH MOUNTAIN 1.8 SE    </t>
  </si>
  <si>
    <t>US1COLR1070</t>
  </si>
  <si>
    <t xml:space="preserve">CONIFER 3.9 SE                </t>
  </si>
  <si>
    <t>US1COJF0081</t>
  </si>
  <si>
    <t xml:space="preserve">LITTLETON 5.7 SW              </t>
  </si>
  <si>
    <t>US1COJF0332</t>
  </si>
  <si>
    <t xml:space="preserve">PARKS 4.5 SW                  </t>
  </si>
  <si>
    <t>US1AZCN0095</t>
  </si>
  <si>
    <t xml:space="preserve">IDAHO SPRINGS 4.7 SSE         </t>
  </si>
  <si>
    <t>US1COCC0007</t>
  </si>
  <si>
    <t xml:space="preserve">NUNN 1.2 ENE                  </t>
  </si>
  <si>
    <t>US1COWE0345</t>
  </si>
  <si>
    <t xml:space="preserve">OKOTOKS                       </t>
  </si>
  <si>
    <t>CA00303M9JM</t>
  </si>
  <si>
    <t xml:space="preserve">FCL 2.2 NW                    </t>
  </si>
  <si>
    <t>US1COLR0273</t>
  </si>
  <si>
    <t xml:space="preserve">BOULDER 1.4 SE                </t>
  </si>
  <si>
    <t>US1COBO0409</t>
  </si>
  <si>
    <t xml:space="preserve">LAFAYETTE 2.3 WNW             </t>
  </si>
  <si>
    <t>US1COBO0351</t>
  </si>
  <si>
    <t xml:space="preserve">WOODSMOKE                     </t>
  </si>
  <si>
    <t>USC00509891</t>
  </si>
  <si>
    <t xml:space="preserve">MONUMENT 1.4 NE               </t>
  </si>
  <si>
    <t>US1COEP0311</t>
  </si>
  <si>
    <t xml:space="preserve">ESTES PARK 1.8 S              </t>
  </si>
  <si>
    <t>US1COLR0767</t>
  </si>
  <si>
    <t xml:space="preserve">CASTLE ROCK 5.2 SW            </t>
  </si>
  <si>
    <t>US1CODG0229</t>
  </si>
  <si>
    <t xml:space="preserve">RED LODGE 3.0 SW              </t>
  </si>
  <si>
    <t>US1MTCB0005</t>
  </si>
  <si>
    <t xml:space="preserve">DOUGLAS 4.3 WSW               </t>
  </si>
  <si>
    <t>US1WYCV0016</t>
  </si>
  <si>
    <t xml:space="preserve">RAWLINS 1N                    </t>
  </si>
  <si>
    <t>USC00487529</t>
  </si>
  <si>
    <t xml:space="preserve">AROOSTOOK                     </t>
  </si>
  <si>
    <t>CA008100300</t>
  </si>
  <si>
    <t xml:space="preserve">LAFAYETTE 0.4 WSW             </t>
  </si>
  <si>
    <t>US1COBO0008</t>
  </si>
  <si>
    <t xml:space="preserve">WHEAT RIDGE 1.4 WSW           </t>
  </si>
  <si>
    <t>US1COJF0428</t>
  </si>
  <si>
    <t xml:space="preserve">CHEYENNE 2.2 NNE              </t>
  </si>
  <si>
    <t>US1WYLM0111</t>
  </si>
  <si>
    <t xml:space="preserve">MOUNT SHASTA 1.7 SSE          </t>
  </si>
  <si>
    <t>US1CASK0011</t>
  </si>
  <si>
    <t xml:space="preserve">CHEYENNE 1.4 W                </t>
  </si>
  <si>
    <t>US1WYLM0190</t>
  </si>
  <si>
    <t xml:space="preserve">ARVADA 3.8 W                  </t>
  </si>
  <si>
    <t>US1COJF0240</t>
  </si>
  <si>
    <t xml:space="preserve">HERMIT LAKE SNOWPLOT          </t>
  </si>
  <si>
    <t>USC00273860</t>
  </si>
  <si>
    <t xml:space="preserve">CHEYENNE WFO                  </t>
  </si>
  <si>
    <t>USC00481676</t>
  </si>
  <si>
    <t xml:space="preserve">BELLVUE 1 NW                  </t>
  </si>
  <si>
    <t>US1COLR0252</t>
  </si>
  <si>
    <t xml:space="preserve">HOUGHTON 1.2 WNW              </t>
  </si>
  <si>
    <t>US1MIHG0013</t>
  </si>
  <si>
    <t xml:space="preserve">LITTLETON 1.6 NW              </t>
  </si>
  <si>
    <t>US1COAR0286</t>
  </si>
  <si>
    <t xml:space="preserve">EASTONVILLE 2 NNW             </t>
  </si>
  <si>
    <t>USC00052494</t>
  </si>
  <si>
    <t xml:space="preserve">ISHPEMING 7.2 SW              </t>
  </si>
  <si>
    <t>US1MIMQ0019</t>
  </si>
  <si>
    <t xml:space="preserve">LAKE GEORGE 7.5 WSW           </t>
  </si>
  <si>
    <t>US1COPK0046</t>
  </si>
  <si>
    <t xml:space="preserve">CHATSWORTH 1.8 ENE - GSCA     </t>
  </si>
  <si>
    <t>CA1ON000452</t>
  </si>
  <si>
    <t xml:space="preserve">BOULDER 1.4 NNW               </t>
  </si>
  <si>
    <t>US1COBO0009</t>
  </si>
  <si>
    <t xml:space="preserve">BOULDER 2.5 SW                </t>
  </si>
  <si>
    <t>US1COBO0494</t>
  </si>
  <si>
    <t xml:space="preserve">COLORADO SPRINGS 13.9 NNE     </t>
  </si>
  <si>
    <t>US1COEP0192</t>
  </si>
  <si>
    <t xml:space="preserve">GRASS RANGE                   </t>
  </si>
  <si>
    <t>USC00243727</t>
  </si>
  <si>
    <t xml:space="preserve">SILVERTON 0.3 WSW             </t>
  </si>
  <si>
    <t>US1COSJ0004</t>
  </si>
  <si>
    <t xml:space="preserve">HILLS 0.9 SW                  </t>
  </si>
  <si>
    <t>US1UTCH0002</t>
  </si>
  <si>
    <t xml:space="preserve">CHEYENNE 2.0 E                </t>
  </si>
  <si>
    <t>US1WYLM0036</t>
  </si>
  <si>
    <t xml:space="preserve">BOULDER 3.6 WNW               </t>
  </si>
  <si>
    <t>US1COBO0159</t>
  </si>
  <si>
    <t xml:space="preserve">ROLLINSVILLE 1.1 SSW          </t>
  </si>
  <si>
    <t>US1COGL0017</t>
  </si>
  <si>
    <t xml:space="preserve">HAZELHURST 2.1 SSE            </t>
  </si>
  <si>
    <t>US1WION0008</t>
  </si>
  <si>
    <t xml:space="preserve">LOGAN 1.7 ESE                 </t>
  </si>
  <si>
    <t>US1UTCH0003</t>
  </si>
  <si>
    <t xml:space="preserve">MORGAN 6.7 SE                 </t>
  </si>
  <si>
    <t>US1VTOL0006</t>
  </si>
  <si>
    <t xml:space="preserve">CHEYENNE 2.1 NW               </t>
  </si>
  <si>
    <t>US1WYLM0209</t>
  </si>
  <si>
    <t xml:space="preserve">THAYNE 4.7 NNE                </t>
  </si>
  <si>
    <t>US1WYLN0017</t>
  </si>
  <si>
    <t xml:space="preserve">FCL                           </t>
  </si>
  <si>
    <t>US1COLR0255</t>
  </si>
  <si>
    <t xml:space="preserve">WISEMAN                       </t>
  </si>
  <si>
    <t>USC00509869</t>
  </si>
  <si>
    <t xml:space="preserve">BOULDER 4.7 ENE               </t>
  </si>
  <si>
    <t>US1COBO0220</t>
  </si>
  <si>
    <t xml:space="preserve">SCOTTVILLE 2SE                </t>
  </si>
  <si>
    <t>USC00207407</t>
  </si>
  <si>
    <t xml:space="preserve">LOVELAND 2.4 NW               </t>
  </si>
  <si>
    <t>US1COLR0676</t>
  </si>
  <si>
    <t xml:space="preserve">ESTES PARK 3 SSE              </t>
  </si>
  <si>
    <t>USC00052761</t>
  </si>
  <si>
    <t xml:space="preserve">ARVADA 5.2 WNW                </t>
  </si>
  <si>
    <t>US1COJF0456</t>
  </si>
  <si>
    <t xml:space="preserve">LA PORTE 10.0 NNW             </t>
  </si>
  <si>
    <t>US1COLR0567</t>
  </si>
  <si>
    <t xml:space="preserve">WELLSTON 1N                   </t>
  </si>
  <si>
    <t>USC00208774</t>
  </si>
  <si>
    <t xml:space="preserve">GOLDBUTTE 7 N                 </t>
  </si>
  <si>
    <t>USC00243617</t>
  </si>
  <si>
    <t xml:space="preserve">KINGSLEY 2.7 ENE              </t>
  </si>
  <si>
    <t>US1MIGT0021</t>
  </si>
  <si>
    <t xml:space="preserve">DECATUR 7.0 WNW               </t>
  </si>
  <si>
    <t>US1MIVB0008</t>
  </si>
  <si>
    <t xml:space="preserve">GARLAND 1.0 SE                </t>
  </si>
  <si>
    <t>US1UTBE0008</t>
  </si>
  <si>
    <t xml:space="preserve">CHEYENNE 2.0 ENE              </t>
  </si>
  <si>
    <t>US1WYLM0082</t>
  </si>
  <si>
    <t xml:space="preserve">PITTSBURG 6.1 NE              </t>
  </si>
  <si>
    <t>US1NHCS0004</t>
  </si>
  <si>
    <t xml:space="preserve">LOV 5.0 S                     </t>
  </si>
  <si>
    <t>US1COLR0464</t>
  </si>
  <si>
    <t xml:space="preserve">BEULAH 7SSW                   </t>
  </si>
  <si>
    <t>USC00200758</t>
  </si>
  <si>
    <t xml:space="preserve">SUN PEAKS MOUNTAIN            </t>
  </si>
  <si>
    <t>CA001168204</t>
  </si>
  <si>
    <t xml:space="preserve">COCHRANE 20.4 NE - BRBC       </t>
  </si>
  <si>
    <t>CA1AB000054</t>
  </si>
  <si>
    <t xml:space="preserve">BOULDER 0.7 ENE               </t>
  </si>
  <si>
    <t>US1COBO0457</t>
  </si>
  <si>
    <t xml:space="preserve">LITTLETON 6.6 W               </t>
  </si>
  <si>
    <t>US1COJF0359</t>
  </si>
  <si>
    <t xml:space="preserve">LOV 3.8 S                     </t>
  </si>
  <si>
    <t>US1COLR0500</t>
  </si>
  <si>
    <t xml:space="preserve">MILLINOCKET 2.7 ESE           </t>
  </si>
  <si>
    <t>US1MEPN0045</t>
  </si>
  <si>
    <t xml:space="preserve">FORT COLLINS 2.4 NNW          </t>
  </si>
  <si>
    <t>US1COLR0825</t>
  </si>
  <si>
    <t xml:space="preserve">BUTTERNUT 5.9 SW              </t>
  </si>
  <si>
    <t>US1WIPR0002</t>
  </si>
  <si>
    <t xml:space="preserve">TRAVERSE CITY 4.7ESE          </t>
  </si>
  <si>
    <t>USC00208245</t>
  </si>
  <si>
    <t xml:space="preserve">ALLENS PARK 1.5 ESE           </t>
  </si>
  <si>
    <t>US1COBO0022</t>
  </si>
  <si>
    <t xml:space="preserve">BOULDER 5.4 ESE               </t>
  </si>
  <si>
    <t>US1COBO0135</t>
  </si>
  <si>
    <t xml:space="preserve">SALIDA 9.1 NW                 </t>
  </si>
  <si>
    <t>US1COCF0015</t>
  </si>
  <si>
    <t xml:space="preserve">LOVELAND 3.0 NNE              </t>
  </si>
  <si>
    <t>US1COLR0104</t>
  </si>
  <si>
    <t xml:space="preserve">LOVELAND 3.2 E                </t>
  </si>
  <si>
    <t>US1COLR1125</t>
  </si>
  <si>
    <t xml:space="preserve">SARGENTS 0.3 NE               </t>
  </si>
  <si>
    <t>US1COSA0035</t>
  </si>
  <si>
    <t xml:space="preserve">BOUNTIFUL 0.8 SE              </t>
  </si>
  <si>
    <t>US1UTDV0007</t>
  </si>
  <si>
    <t xml:space="preserve">FOXFIELD 3.7 ESE              </t>
  </si>
  <si>
    <t>US1COAR0288</t>
  </si>
  <si>
    <t xml:space="preserve">EVERGREEN 3.5 W               </t>
  </si>
  <si>
    <t>US1COCC0018</t>
  </si>
  <si>
    <t xml:space="preserve">WALDEN 16.3 WSW               </t>
  </si>
  <si>
    <t>US1COJK0023</t>
  </si>
  <si>
    <t xml:space="preserve">WALWORTH 1.7 SW               </t>
  </si>
  <si>
    <t>US1NYWN0010</t>
  </si>
  <si>
    <t xml:space="preserve">CHEYENNE 11.1 NW              </t>
  </si>
  <si>
    <t>US1WYLM0121</t>
  </si>
  <si>
    <t xml:space="preserve">LITTLETON 6.0 W               </t>
  </si>
  <si>
    <t>US1COJF0376</t>
  </si>
  <si>
    <t xml:space="preserve">SALIDA 1.8 SSW                </t>
  </si>
  <si>
    <t>US1COCF0055</t>
  </si>
  <si>
    <t xml:space="preserve">RED LODGE 4.7 NNE             </t>
  </si>
  <si>
    <t>US1MTCB0008</t>
  </si>
  <si>
    <t xml:space="preserve">HILL CITY 4.4 SSW             </t>
  </si>
  <si>
    <t>US1SDPN0062</t>
  </si>
  <si>
    <t xml:space="preserve">TORRINGTON                    </t>
  </si>
  <si>
    <t>US1WYGS0009</t>
  </si>
  <si>
    <t xml:space="preserve">FORT COLLINS 2.8 NE           </t>
  </si>
  <si>
    <t>US1COLR0636</t>
  </si>
  <si>
    <t xml:space="preserve">BOULDER 6.8 SE                </t>
  </si>
  <si>
    <t>US1COBO0041</t>
  </si>
  <si>
    <t xml:space="preserve">COVINGTON 1NNW                </t>
  </si>
  <si>
    <t>USC00201845</t>
  </si>
  <si>
    <t xml:space="preserve">JEFFERSONVILLE                </t>
  </si>
  <si>
    <t>USC00434261</t>
  </si>
  <si>
    <t xml:space="preserve">CALGARY 2.0 NW - BRBC         </t>
  </si>
  <si>
    <t>CA1AB000012</t>
  </si>
  <si>
    <t xml:space="preserve">BATHURST 3.8 NW               </t>
  </si>
  <si>
    <t>CA1NB000013</t>
  </si>
  <si>
    <t xml:space="preserve">FCL 1.7 SE                    </t>
  </si>
  <si>
    <t>US1COLR0270</t>
  </si>
  <si>
    <t xml:space="preserve">EVERGREEN 3.5 SE              </t>
  </si>
  <si>
    <t>US1COJF0403</t>
  </si>
  <si>
    <t xml:space="preserve">FCL 2.1 S                     </t>
  </si>
  <si>
    <t>US1COLR0372</t>
  </si>
  <si>
    <t xml:space="preserve">SEDALIA 6.8 S                 </t>
  </si>
  <si>
    <t>US1CODG0167</t>
  </si>
  <si>
    <t xml:space="preserve">WHEAT RIDGE 0.9 WSW           </t>
  </si>
  <si>
    <t>US1COJF0343</t>
  </si>
  <si>
    <t xml:space="preserve">MARKDALE                      </t>
  </si>
  <si>
    <t>CA006114979</t>
  </si>
  <si>
    <t xml:space="preserve">AURORA 4.5 SE                 </t>
  </si>
  <si>
    <t>US1COAR0266</t>
  </si>
  <si>
    <t xml:space="preserve">BURNS 3.5 NW                  </t>
  </si>
  <si>
    <t>US1WYLM0096</t>
  </si>
  <si>
    <t xml:space="preserve">WHEATLAND 20.0 SW             </t>
  </si>
  <si>
    <t>US1WYPT0014</t>
  </si>
  <si>
    <t xml:space="preserve">HINGHAM 12 N                  </t>
  </si>
  <si>
    <t>USC00244174</t>
  </si>
  <si>
    <t xml:space="preserve">ALLENSPARK 2.2 ESE            </t>
  </si>
  <si>
    <t>US1COBO0373</t>
  </si>
  <si>
    <t xml:space="preserve">HIGHLANDS RANCH 2.5 SSW       </t>
  </si>
  <si>
    <t>US1CODG0178</t>
  </si>
  <si>
    <t xml:space="preserve">EVERGREEN 1.3 NNE             </t>
  </si>
  <si>
    <t>US1COJF0424</t>
  </si>
  <si>
    <t xml:space="preserve">ESTES PARK 1.8 SE             </t>
  </si>
  <si>
    <t>US1COLR0213</t>
  </si>
  <si>
    <t xml:space="preserve">CHEYENNE 0.4 E                </t>
  </si>
  <si>
    <t>US1WYLM0207</t>
  </si>
  <si>
    <t xml:space="preserve">MAMMOTH LAKES RS              </t>
  </si>
  <si>
    <t>USC00045280</t>
  </si>
  <si>
    <t xml:space="preserve">PHELPS                        </t>
  </si>
  <si>
    <t>USC00476518</t>
  </si>
  <si>
    <t xml:space="preserve">BERTHOUD 0.3 SW               </t>
  </si>
  <si>
    <t>US1COLR1129</t>
  </si>
  <si>
    <t xml:space="preserve">NUTRIOSO 1.9 WSW              </t>
  </si>
  <si>
    <t>US1AZAP0007</t>
  </si>
  <si>
    <t xml:space="preserve">NEDERLAND 0.4 WNW             </t>
  </si>
  <si>
    <t>US1COBO0322</t>
  </si>
  <si>
    <t xml:space="preserve">BOULDER 2.3 N                 </t>
  </si>
  <si>
    <t>US1COBO0477</t>
  </si>
  <si>
    <t xml:space="preserve">NEDERLAND 2.61 NNE            </t>
  </si>
  <si>
    <t>US1COBO0075</t>
  </si>
  <si>
    <t xml:space="preserve">ERIE 1.6 NE                   </t>
  </si>
  <si>
    <t>US1COWE0209</t>
  </si>
  <si>
    <t xml:space="preserve">PALMYRA 1.6 NW                </t>
  </si>
  <si>
    <t>US1NYWN0006</t>
  </si>
  <si>
    <t xml:space="preserve">LITTLETON 4.7 W               </t>
  </si>
  <si>
    <t>US1COJF0414</t>
  </si>
  <si>
    <t xml:space="preserve">DENVER 9.4 S                  </t>
  </si>
  <si>
    <t>US1COAR0043</t>
  </si>
  <si>
    <t xml:space="preserve">CENTENNIAL 6.9 E              </t>
  </si>
  <si>
    <t>US1COAR0358</t>
  </si>
  <si>
    <t xml:space="preserve">LITTLETON 4.7 WSW             </t>
  </si>
  <si>
    <t>US1COJF0184</t>
  </si>
  <si>
    <t xml:space="preserve">WESTMINSTER 1.1 SW            </t>
  </si>
  <si>
    <t>US1COJF0410</t>
  </si>
  <si>
    <t xml:space="preserve">LANDER 1.3 SW                 </t>
  </si>
  <si>
    <t>US1WYFM0032</t>
  </si>
  <si>
    <t xml:space="preserve">LANDER 7.3 WNW                </t>
  </si>
  <si>
    <t>US1WYFM0037</t>
  </si>
  <si>
    <t xml:space="preserve">FORT COLLINS 3.7 S            </t>
  </si>
  <si>
    <t>US1COLR0885</t>
  </si>
  <si>
    <t xml:space="preserve">AURORA 5.7 E                  </t>
  </si>
  <si>
    <t>US1COAR0249</t>
  </si>
  <si>
    <t xml:space="preserve">CASTLE ROCK 8.9 NNW           </t>
  </si>
  <si>
    <t>US1CODG0180</t>
  </si>
  <si>
    <t xml:space="preserve">PERRY 0.6 S                   </t>
  </si>
  <si>
    <t>US1UTBE0009</t>
  </si>
  <si>
    <t xml:space="preserve">RICHMOND 0.5 WNW              </t>
  </si>
  <si>
    <t>US1UTCH0004</t>
  </si>
  <si>
    <t xml:space="preserve">TEN SLEEP 0.3 SSW             </t>
  </si>
  <si>
    <t>US1WYWH0013</t>
  </si>
  <si>
    <t xml:space="preserve">BOULDER 3.6 SSE               </t>
  </si>
  <si>
    <t>US1COBO0481</t>
  </si>
  <si>
    <t xml:space="preserve">FORT GARLAND 13.3 E           </t>
  </si>
  <si>
    <t>US1COCS0031</t>
  </si>
  <si>
    <t xml:space="preserve">BENZONIA 5.3 S                </t>
  </si>
  <si>
    <t>US1MIBZ0001</t>
  </si>
  <si>
    <t xml:space="preserve">BERLIN 3.9 ESE                </t>
  </si>
  <si>
    <t>US1NHCS0006</t>
  </si>
  <si>
    <t xml:space="preserve">CASPER 1SW                    </t>
  </si>
  <si>
    <t>USC00481572</t>
  </si>
  <si>
    <t xml:space="preserve">CHEYENNE 7NE                  </t>
  </si>
  <si>
    <t>USC00481687</t>
  </si>
  <si>
    <t xml:space="preserve">BOULDER 3.2 S                 </t>
  </si>
  <si>
    <t>US1COBO0464</t>
  </si>
  <si>
    <t xml:space="preserve">FORT COLLINS 1.1 WNW          </t>
  </si>
  <si>
    <t>US1COLR0863</t>
  </si>
  <si>
    <t xml:space="preserve">LES ESCOUMINS 2.1 SSE         </t>
  </si>
  <si>
    <t>CA1QC000019</t>
  </si>
  <si>
    <t xml:space="preserve">NIWOT 2.2 SW                  </t>
  </si>
  <si>
    <t>US1COBO0469</t>
  </si>
  <si>
    <t xml:space="preserve">PAGOSA SPRINGS 9.1 NNW        </t>
  </si>
  <si>
    <t>US1COMN0001</t>
  </si>
  <si>
    <t xml:space="preserve">PALOMAR MTN OBSY              </t>
  </si>
  <si>
    <t>USC00046657</t>
  </si>
  <si>
    <t xml:space="preserve">ABBOT 4.6 WNW                 </t>
  </si>
  <si>
    <t>US1MEPS0009</t>
  </si>
  <si>
    <t xml:space="preserve">YODER 6.5 SSE                 </t>
  </si>
  <si>
    <t>US1WYGS0011</t>
  </si>
  <si>
    <t xml:space="preserve">FLESHERTON 6.9 NE - GSCA      </t>
  </si>
  <si>
    <t>CA1ON000506</t>
  </si>
  <si>
    <t xml:space="preserve">CENTENNIAL 5.5 E              </t>
  </si>
  <si>
    <t>US1COAR0085</t>
  </si>
  <si>
    <t xml:space="preserve">LAFAYETTE 2.5 NW              </t>
  </si>
  <si>
    <t>US1COBO0222</t>
  </si>
  <si>
    <t xml:space="preserve">FCL 1.7 SW                    </t>
  </si>
  <si>
    <t>US1COLR0320</t>
  </si>
  <si>
    <t xml:space="preserve">FORT COLLINS 0.9 N            </t>
  </si>
  <si>
    <t>US1COLR0849</t>
  </si>
  <si>
    <t xml:space="preserve">JACKSON 5.3 NW                </t>
  </si>
  <si>
    <t>US1WYTT0013</t>
  </si>
  <si>
    <t xml:space="preserve">DENVER 11.0 SSW               </t>
  </si>
  <si>
    <t>US1COJF0001</t>
  </si>
  <si>
    <t xml:space="preserve">FLAGSTAFF 3.4 NE              </t>
  </si>
  <si>
    <t>US1AZCN0014</t>
  </si>
  <si>
    <t xml:space="preserve">FCL 2.55 NE                   </t>
  </si>
  <si>
    <t>US1COLR0340</t>
  </si>
  <si>
    <t xml:space="preserve">FALCON ESTATES 2.4 WNW        </t>
  </si>
  <si>
    <t>US1COEP0189</t>
  </si>
  <si>
    <t xml:space="preserve">LOVELAND 2.0 SSE              </t>
  </si>
  <si>
    <t>US1COLR0662</t>
  </si>
  <si>
    <t xml:space="preserve">MELVILLE 10.1 ENE             </t>
  </si>
  <si>
    <t>US1MTSG0009</t>
  </si>
  <si>
    <t xml:space="preserve">CLAM LAKE 4W                  </t>
  </si>
  <si>
    <t>USC00471604</t>
  </si>
  <si>
    <t xml:space="preserve">VIRGINIA DALE 0.9 WSW         </t>
  </si>
  <si>
    <t>US1COLR1065</t>
  </si>
  <si>
    <t xml:space="preserve">RUDYARD 19S                   </t>
  </si>
  <si>
    <t>USC00247247</t>
  </si>
  <si>
    <t xml:space="preserve">AVERILL                       </t>
  </si>
  <si>
    <t>USC00430193</t>
  </si>
  <si>
    <t xml:space="preserve">BROOMFIELD 0.9 SSW            </t>
  </si>
  <si>
    <t>US1COBR0040</t>
  </si>
  <si>
    <t xml:space="preserve">ROLLINSVILLE 0.1 WNW          </t>
  </si>
  <si>
    <t>US1COGL0023</t>
  </si>
  <si>
    <t xml:space="preserve">PITKIN 1.1 SW                 </t>
  </si>
  <si>
    <t>US1COGN0059</t>
  </si>
  <si>
    <t xml:space="preserve">ARVADA 1.4 NNW                </t>
  </si>
  <si>
    <t>US1COJF0430</t>
  </si>
  <si>
    <t xml:space="preserve">RAPID CITY 8.4 W              </t>
  </si>
  <si>
    <t>US1SDPN0063</t>
  </si>
  <si>
    <t xml:space="preserve">PHILLIPS 3                    </t>
  </si>
  <si>
    <t>USC00176706</t>
  </si>
  <si>
    <t xml:space="preserve">SAINT-ADOLPHE-D'HOWARD 1.4 NW </t>
  </si>
  <si>
    <t>CA1QC000022</t>
  </si>
  <si>
    <t xml:space="preserve">AURORA 7.3 SE                 </t>
  </si>
  <si>
    <t>US1COAR0207</t>
  </si>
  <si>
    <t xml:space="preserve">LONGMONT 3.3 SW               </t>
  </si>
  <si>
    <t>US1COBO0507</t>
  </si>
  <si>
    <t xml:space="preserve">HIGHLANDS RANCH 3.0 WSW       </t>
  </si>
  <si>
    <t>US1CODG0250</t>
  </si>
  <si>
    <t xml:space="preserve">FORT COLLINS 4.2 S            </t>
  </si>
  <si>
    <t>US1COLR0758</t>
  </si>
  <si>
    <t xml:space="preserve">LAPORTE 0.3 WNW               </t>
  </si>
  <si>
    <t>US1COLR0806</t>
  </si>
  <si>
    <t xml:space="preserve">FORT COLLINS 8.7 ENE          </t>
  </si>
  <si>
    <t>US1COWE0528</t>
  </si>
  <si>
    <t xml:space="preserve">HANNAWA FALLS 0.1 SW          </t>
  </si>
  <si>
    <t>US1NYSL0006</t>
  </si>
  <si>
    <t xml:space="preserve">SHERIDAN 1.7 NW               </t>
  </si>
  <si>
    <t>US1WYSH0014</t>
  </si>
  <si>
    <t xml:space="preserve">FLAGSTAFF 8.2 NE              </t>
  </si>
  <si>
    <t>US1AZCN0092</t>
  </si>
  <si>
    <t xml:space="preserve">FLAGSTAFF 2.0 SW              </t>
  </si>
  <si>
    <t>US1AZCN0156</t>
  </si>
  <si>
    <t xml:space="preserve">GLENEAGLE 0.4 WNW             </t>
  </si>
  <si>
    <t>US1COEP0061</t>
  </si>
  <si>
    <t xml:space="preserve">ESTES PARK 1.7 WNW            </t>
  </si>
  <si>
    <t>US1COLR1133</t>
  </si>
  <si>
    <t xml:space="preserve">GOLDEN 1.2 NW                 </t>
  </si>
  <si>
    <t>US1COJF0020</t>
  </si>
  <si>
    <t xml:space="preserve">WESTMINSTER 1.7 NNW           </t>
  </si>
  <si>
    <t>US1COJF0399</t>
  </si>
  <si>
    <t xml:space="preserve">BOULDER 4.4 NE                </t>
  </si>
  <si>
    <t>US1COBO0448</t>
  </si>
  <si>
    <t xml:space="preserve">FT BELKNAP 2 SW               </t>
  </si>
  <si>
    <t>USC00243118</t>
  </si>
  <si>
    <t xml:space="preserve">LONGMONT 2.6 NW               </t>
  </si>
  <si>
    <t>US1COBO0084</t>
  </si>
  <si>
    <t xml:space="preserve">ERIE 1.9 WNW                  </t>
  </si>
  <si>
    <t>US1COBO0271</t>
  </si>
  <si>
    <t xml:space="preserve">BROOMFIELD 2.3 SSW            </t>
  </si>
  <si>
    <t>US1COJF0072</t>
  </si>
  <si>
    <t xml:space="preserve">GREEN GARDEN NO.2             </t>
  </si>
  <si>
    <t>USC00203413</t>
  </si>
  <si>
    <t xml:space="preserve">BUFFALO 1.7 E                 </t>
  </si>
  <si>
    <t>US1MTFG0003</t>
  </si>
  <si>
    <t xml:space="preserve">AURORA 3.4 SSE                </t>
  </si>
  <si>
    <t>US1COAR0340</t>
  </si>
  <si>
    <t xml:space="preserve">BERGEN PARK 1.1 N             </t>
  </si>
  <si>
    <t>US1COJF0052</t>
  </si>
  <si>
    <t xml:space="preserve">FCL 5.6 E                     </t>
  </si>
  <si>
    <t>US1COLR0393</t>
  </si>
  <si>
    <t xml:space="preserve">LANDER 8.7 SSE                </t>
  </si>
  <si>
    <t>US1WYFM0027</t>
  </si>
  <si>
    <t xml:space="preserve">CHEYENNE 2.3 ESE              </t>
  </si>
  <si>
    <t>US1WYLM0028</t>
  </si>
  <si>
    <t xml:space="preserve">FLAGSTAFF 2.0 ENE             </t>
  </si>
  <si>
    <t>US1AZCN0066</t>
  </si>
  <si>
    <t xml:space="preserve">LOUISVILLE 1.2 NNW            </t>
  </si>
  <si>
    <t>US1COBO0342</t>
  </si>
  <si>
    <t xml:space="preserve">ERIE 1.7 WNW                  </t>
  </si>
  <si>
    <t>US1COBO0285</t>
  </si>
  <si>
    <t xml:space="preserve">BERTHOUD 5.2 SW               </t>
  </si>
  <si>
    <t>US1COLR0035</t>
  </si>
  <si>
    <t xml:space="preserve">POPLAR 2.0 E                  </t>
  </si>
  <si>
    <t>US1WIDG0016</t>
  </si>
  <si>
    <t xml:space="preserve">THORNBURY 3                   </t>
  </si>
  <si>
    <t>CA006118240</t>
  </si>
  <si>
    <t xml:space="preserve">NIWOT 2.3 W                   </t>
  </si>
  <si>
    <t>US1COBO0248</t>
  </si>
  <si>
    <t xml:space="preserve">LONGMONT 1.8 ENE              </t>
  </si>
  <si>
    <t>US1COBO0352</t>
  </si>
  <si>
    <t xml:space="preserve">COLORADO SPRINGS 12.5 NNE     </t>
  </si>
  <si>
    <t>US1COEP0357</t>
  </si>
  <si>
    <t xml:space="preserve">SILVERTHORNE 2.1 WSW          </t>
  </si>
  <si>
    <t>US1COSU0006</t>
  </si>
  <si>
    <t xml:space="preserve">GLORIETA 2.4 E                </t>
  </si>
  <si>
    <t>US1NMSF0101</t>
  </si>
  <si>
    <t xml:space="preserve">CASPER 9.7 WSW                </t>
  </si>
  <si>
    <t>US1WYNT0035</t>
  </si>
  <si>
    <t xml:space="preserve">MCLEOD HILL 1.1 ENE           </t>
  </si>
  <si>
    <t>CA1NB000018</t>
  </si>
  <si>
    <t xml:space="preserve">HYGIENE .79 N                 </t>
  </si>
  <si>
    <t>US1COBO0099</t>
  </si>
  <si>
    <t xml:space="preserve">TIJERAS 5.1 E                 </t>
  </si>
  <si>
    <t>US1NMBR0155</t>
  </si>
  <si>
    <t xml:space="preserve">PETERSBURG 7.5 W              </t>
  </si>
  <si>
    <t>US1ILME0006</t>
  </si>
  <si>
    <t xml:space="preserve">WESTMINSTER 2.3 SSE           </t>
  </si>
  <si>
    <t>US1COAD0225</t>
  </si>
  <si>
    <t xml:space="preserve">LITTLETON 5.0 ESE             </t>
  </si>
  <si>
    <t>US1COAR0321</t>
  </si>
  <si>
    <t xml:space="preserve">EVERGREEN 1.1 S               </t>
  </si>
  <si>
    <t>US1COJF0433</t>
  </si>
  <si>
    <t xml:space="preserve">CRESTED BUTTE 6.2 N           </t>
  </si>
  <si>
    <t>US1COGN0018</t>
  </si>
  <si>
    <t xml:space="preserve">LOV 3.4 S                     </t>
  </si>
  <si>
    <t>US1COLR0472</t>
  </si>
  <si>
    <t xml:space="preserve">WESTMINSTER 1.6 NE            </t>
  </si>
  <si>
    <t>US1COAD0153</t>
  </si>
  <si>
    <t xml:space="preserve">CREEDE 0.2 WSW                </t>
  </si>
  <si>
    <t>US1COMN0004</t>
  </si>
  <si>
    <t xml:space="preserve">FLAGSTAFF 2.1 SSW             </t>
  </si>
  <si>
    <t>US1AZCN0061</t>
  </si>
  <si>
    <t xml:space="preserve">CENTENNIAL 3.7 W              </t>
  </si>
  <si>
    <t>US1COAR0164</t>
  </si>
  <si>
    <t xml:space="preserve">DENVER 6.1 WSW                </t>
  </si>
  <si>
    <t>US1COJF0003</t>
  </si>
  <si>
    <t xml:space="preserve">GREENSBORO 3.9 NNE            </t>
  </si>
  <si>
    <t>US1VTOL0012</t>
  </si>
  <si>
    <t xml:space="preserve">SUN PEAKS UPPER               </t>
  </si>
  <si>
    <t>CA00116QK0M</t>
  </si>
  <si>
    <t xml:space="preserve">LONGMONT 1.7 NNE              </t>
  </si>
  <si>
    <t>US1COBO0149</t>
  </si>
  <si>
    <t xml:space="preserve">BOULDER 1.5 SSW               </t>
  </si>
  <si>
    <t>US1COBO0445</t>
  </si>
  <si>
    <t xml:space="preserve">DENVER 6.6 W                  </t>
  </si>
  <si>
    <t>US1COJF0217</t>
  </si>
  <si>
    <t xml:space="preserve">BAYFIELD 7.0 N                </t>
  </si>
  <si>
    <t>US1COLP0035</t>
  </si>
  <si>
    <t xml:space="preserve">SANTA FE 2.4 N                </t>
  </si>
  <si>
    <t>US1NMSF0088</t>
  </si>
  <si>
    <t xml:space="preserve">UNDERHILL 4.4 NNE             </t>
  </si>
  <si>
    <t>US1VTCH0004</t>
  </si>
  <si>
    <t xml:space="preserve">LOV 3.0 SW                    </t>
  </si>
  <si>
    <t>US1COLR0458</t>
  </si>
  <si>
    <t xml:space="preserve">TONOPAH 2.2 SSE               </t>
  </si>
  <si>
    <t>US1NVNY0013</t>
  </si>
  <si>
    <t xml:space="preserve">CASPER 4.3 WSW                </t>
  </si>
  <si>
    <t>US1WYNT0024</t>
  </si>
  <si>
    <t xml:space="preserve">VETERAN 3.0 W                 </t>
  </si>
  <si>
    <t>US1WYGS0008</t>
  </si>
  <si>
    <t xml:space="preserve">HILTON BEACH 0.7 SW - MNRF    </t>
  </si>
  <si>
    <t>CA1ON000526</t>
  </si>
  <si>
    <t xml:space="preserve">ASHLAND 9.8 W                 </t>
  </si>
  <si>
    <t>US1WIBY0014</t>
  </si>
  <si>
    <t xml:space="preserve">DENVER 2.1 ESE                </t>
  </si>
  <si>
    <t>US1CODN0025</t>
  </si>
  <si>
    <t xml:space="preserve">CABOT 3.9 ENE                 </t>
  </si>
  <si>
    <t>US1VTWS0012</t>
  </si>
  <si>
    <t>US1COLR0295</t>
  </si>
  <si>
    <t xml:space="preserve">BAYFIELD 1.7 SW               </t>
  </si>
  <si>
    <t>US1WIBY0015</t>
  </si>
  <si>
    <t xml:space="preserve">EVERGREEN 3.4 WNW             </t>
  </si>
  <si>
    <t>US1COCC0022</t>
  </si>
  <si>
    <t xml:space="preserve">CASTLE ROCK 1.7 SSW           </t>
  </si>
  <si>
    <t>US1CODG0062</t>
  </si>
  <si>
    <t xml:space="preserve">ESTES PARK 3.3 SSW            </t>
  </si>
  <si>
    <t>US1COLR0247</t>
  </si>
  <si>
    <t xml:space="preserve">WINDSOR 3.8 WSW               </t>
  </si>
  <si>
    <t>US1COLR0845</t>
  </si>
  <si>
    <t xml:space="preserve">BLOOMFIELD TOWNSHIP 3.1 SW    </t>
  </si>
  <si>
    <t>US1MIOK0047</t>
  </si>
  <si>
    <t xml:space="preserve">BRIGHAM CITY 0.6 W            </t>
  </si>
  <si>
    <t>US1UTBE0014</t>
  </si>
  <si>
    <t xml:space="preserve">RAPID CITY 4.9 ESE            </t>
  </si>
  <si>
    <t>US1SDPN0001</t>
  </si>
  <si>
    <t xml:space="preserve">THORNTON 2.1 N                </t>
  </si>
  <si>
    <t>US1COAD0100</t>
  </si>
  <si>
    <t xml:space="preserve">SEDALIA 3.5 SSE               </t>
  </si>
  <si>
    <t>US1CODG0228</t>
  </si>
  <si>
    <t xml:space="preserve">COLORADO SPRINGS 14.9 N       </t>
  </si>
  <si>
    <t>US1COEP0183</t>
  </si>
  <si>
    <t xml:space="preserve">RAPID CITY 3.4 WNW            </t>
  </si>
  <si>
    <t>US1SDPN0002</t>
  </si>
  <si>
    <t xml:space="preserve">RAPID CITY 6.9 W              </t>
  </si>
  <si>
    <t>US1SDPN0040</t>
  </si>
  <si>
    <t xml:space="preserve">PARK CITY                     </t>
  </si>
  <si>
    <t>USC00426644</t>
  </si>
  <si>
    <t xml:space="preserve">ERIE 1.5 NNE                  </t>
  </si>
  <si>
    <t>US1COWE0511</t>
  </si>
  <si>
    <t xml:space="preserve">PHILLIPS 1.3 S                </t>
  </si>
  <si>
    <t>US1WIPR0006</t>
  </si>
  <si>
    <t xml:space="preserve">CASTLE ROCK 6.5 NNW           </t>
  </si>
  <si>
    <t>US1CODG0157</t>
  </si>
  <si>
    <t xml:space="preserve">HIRAM 0.4 N                   </t>
  </si>
  <si>
    <t>US1OHPT0009</t>
  </si>
  <si>
    <t xml:space="preserve">CHEYENNE 0.2 SE               </t>
  </si>
  <si>
    <t>US1WYLM0138</t>
  </si>
  <si>
    <t xml:space="preserve">YELLOWSTONE NP E ENT          </t>
  </si>
  <si>
    <t>USC00489902</t>
  </si>
  <si>
    <t xml:space="preserve">LONGMONT 0.3 W                </t>
  </si>
  <si>
    <t>US1COBO0441</t>
  </si>
  <si>
    <t xml:space="preserve">EVERGREEN 6.5 WSW             </t>
  </si>
  <si>
    <t>US1COCC0001</t>
  </si>
  <si>
    <t xml:space="preserve">FORT COLLINS 3.4 N            </t>
  </si>
  <si>
    <t>US1COLR0653</t>
  </si>
  <si>
    <t xml:space="preserve">LAPORTE 1.4 NW                </t>
  </si>
  <si>
    <t>US1COLR0761</t>
  </si>
  <si>
    <t xml:space="preserve">WINSTON 1.8 SSW               </t>
  </si>
  <si>
    <t>US1NMSR0058</t>
  </si>
  <si>
    <t xml:space="preserve">RHINELANDER 5.2 N             </t>
  </si>
  <si>
    <t>US1WION0006</t>
  </si>
  <si>
    <t>USC00480432</t>
  </si>
  <si>
    <t xml:space="preserve">MICHIGAMME 3WNW               </t>
  </si>
  <si>
    <t>USC00205406</t>
  </si>
  <si>
    <t xml:space="preserve">GOLDEN 9.4 WNW                </t>
  </si>
  <si>
    <t>US1COJF0267</t>
  </si>
  <si>
    <t xml:space="preserve">WHEAT RIDGE 0.6 S             </t>
  </si>
  <si>
    <t>US1COJF0354</t>
  </si>
  <si>
    <t xml:space="preserve">SIMPSON 6 N - WILDHORSE       </t>
  </si>
  <si>
    <t>USC00247620</t>
  </si>
  <si>
    <t xml:space="preserve">FRAZIER PARK 10.7 WSW         </t>
  </si>
  <si>
    <t>US1CAVT0002</t>
  </si>
  <si>
    <t xml:space="preserve">SURREY RIDGE 0.2 SSW          </t>
  </si>
  <si>
    <t>US1CODG0192</t>
  </si>
  <si>
    <t xml:space="preserve">FRUIT HEIGHTS 1.3 N           </t>
  </si>
  <si>
    <t>US1UTDV0024</t>
  </si>
  <si>
    <t xml:space="preserve">CHEYENNE 0.8 NW               </t>
  </si>
  <si>
    <t>US1WYLM0115</t>
  </si>
  <si>
    <t xml:space="preserve">COLDEN 2.4 ENE                </t>
  </si>
  <si>
    <t>US1NYER0077</t>
  </si>
  <si>
    <t xml:space="preserve">LITTLETON 1.5 NE              </t>
  </si>
  <si>
    <t>US1COAR0290</t>
  </si>
  <si>
    <t xml:space="preserve">PAHASKA                       </t>
  </si>
  <si>
    <t>USC00487031</t>
  </si>
  <si>
    <t xml:space="preserve">BLACK FOREST 3.0 NE           </t>
  </si>
  <si>
    <t>US1COEP0376</t>
  </si>
  <si>
    <t xml:space="preserve">FORT COLLINS 4.6 N            </t>
  </si>
  <si>
    <t>US1COLR0762</t>
  </si>
  <si>
    <t xml:space="preserve">THE PINERY 1.2 ESE            </t>
  </si>
  <si>
    <t>US1CODG0218</t>
  </si>
  <si>
    <t xml:space="preserve">BLACK FOREST 2.1 SSE          </t>
  </si>
  <si>
    <t>US1COEP0024</t>
  </si>
  <si>
    <t xml:space="preserve">WELLINGTON 0.8 SW             </t>
  </si>
  <si>
    <t>US1COLR1008</t>
  </si>
  <si>
    <t xml:space="preserve">BRAINTREE 2.8 SW              </t>
  </si>
  <si>
    <t>US1VTOG0010</t>
  </si>
  <si>
    <t xml:space="preserve">TOPSFIELD 2                   </t>
  </si>
  <si>
    <t>USC00178792</t>
  </si>
  <si>
    <t xml:space="preserve">LONGMONT 2.1 N                </t>
  </si>
  <si>
    <t>US1COBO0143</t>
  </si>
  <si>
    <t xml:space="preserve">CASTLE PINES 2.1 N            </t>
  </si>
  <si>
    <t>US1CODG0253</t>
  </si>
  <si>
    <t xml:space="preserve">BLACK FOREST 4.7 WSW          </t>
  </si>
  <si>
    <t>US1COEP0271</t>
  </si>
  <si>
    <t xml:space="preserve">FORT COLLINS 0.7 SSW          </t>
  </si>
  <si>
    <t>US1COLR0769</t>
  </si>
  <si>
    <t xml:space="preserve">ROUND MOUNTAIN 5.4 W          </t>
  </si>
  <si>
    <t>US1NVNY0010</t>
  </si>
  <si>
    <t xml:space="preserve">FORT COLLINS 5.4 N            </t>
  </si>
  <si>
    <t>US1COLR0797</t>
  </si>
  <si>
    <t xml:space="preserve">ARVADA 1.8 NE                 </t>
  </si>
  <si>
    <t>US1COJF0471</t>
  </si>
  <si>
    <t xml:space="preserve">LONGMONT 8.2 ESE              </t>
  </si>
  <si>
    <t>US1COWE0203</t>
  </si>
  <si>
    <t xml:space="preserve">SAULT STE. MARIE 2.2 E        </t>
  </si>
  <si>
    <t>US1MICP0014</t>
  </si>
  <si>
    <t xml:space="preserve">LANDER 1.7 NNW                </t>
  </si>
  <si>
    <t>US1WYFM0050</t>
  </si>
  <si>
    <t xml:space="preserve">KALKASKA 11SE                 </t>
  </si>
  <si>
    <t>USC00204258</t>
  </si>
  <si>
    <t xml:space="preserve">ENGLEWOOD 1.4 N               </t>
  </si>
  <si>
    <t>US1COAR0292</t>
  </si>
  <si>
    <t xml:space="preserve">CASTLE PINES 2.6 NNE          </t>
  </si>
  <si>
    <t>US1CODG0298</t>
  </si>
  <si>
    <t xml:space="preserve">BEAR RIVER CITY 2.3 WNW       </t>
  </si>
  <si>
    <t>US1UTBE0016</t>
  </si>
  <si>
    <t xml:space="preserve">WATERBURY 3.0 NW              </t>
  </si>
  <si>
    <t>US1VTWS0019</t>
  </si>
  <si>
    <t xml:space="preserve">CARPENTER 4.1 NW              </t>
  </si>
  <si>
    <t>US1WYLM0147</t>
  </si>
  <si>
    <t xml:space="preserve">EVERGREEN 5 W                 </t>
  </si>
  <si>
    <t>US1COCC0002</t>
  </si>
  <si>
    <t xml:space="preserve">DOUGLAS 3.6 E                 </t>
  </si>
  <si>
    <t>US1WYCV0012</t>
  </si>
  <si>
    <t xml:space="preserve">CRESTED BUTTE 1.9 NNE         </t>
  </si>
  <si>
    <t>US1COGN0066</t>
  </si>
  <si>
    <t xml:space="preserve">WELLINGTON 3.7 WNW            </t>
  </si>
  <si>
    <t>US1COLR0918</t>
  </si>
  <si>
    <t xml:space="preserve">GRAYLING 15.8 NE              </t>
  </si>
  <si>
    <t>US1MICF0009</t>
  </si>
  <si>
    <t xml:space="preserve">LANDER 0.9 W                  </t>
  </si>
  <si>
    <t>US1WYFM0011</t>
  </si>
  <si>
    <t xml:space="preserve">FLAGSTAFF 2.6 SW              </t>
  </si>
  <si>
    <t>US1AZCN0113</t>
  </si>
  <si>
    <t xml:space="preserve">BOULDER 4.2 ENE               </t>
  </si>
  <si>
    <t>US1COBO0443</t>
  </si>
  <si>
    <t xml:space="preserve">SANTA FE 6.2 SSE              </t>
  </si>
  <si>
    <t>US1NMSF0078</t>
  </si>
  <si>
    <t xml:space="preserve">WEST WEBER 1.0 ESE            </t>
  </si>
  <si>
    <t>US1UTWB0003</t>
  </si>
  <si>
    <t xml:space="preserve">LADYSMITH 2.8 WNW             </t>
  </si>
  <si>
    <t>US1WIRS0001</t>
  </si>
  <si>
    <t xml:space="preserve">ESTES PARK 1.8 SSE            </t>
  </si>
  <si>
    <t>US1COLR0987</t>
  </si>
  <si>
    <t xml:space="preserve">HARRISBURG 9.1 SW             </t>
  </si>
  <si>
    <t>US1NEBA0003</t>
  </si>
  <si>
    <t xml:space="preserve">DURHAM 1.4 S                  </t>
  </si>
  <si>
    <t>CA1ON000118</t>
  </si>
  <si>
    <t xml:space="preserve">ELIZABETH 2.1 NW              </t>
  </si>
  <si>
    <t>US1COEL0005</t>
  </si>
  <si>
    <t xml:space="preserve">TIJERAS 7.2 SSE               </t>
  </si>
  <si>
    <t>US1NMBR0193</t>
  </si>
  <si>
    <t xml:space="preserve">BAYFIELD 8.8 N                </t>
  </si>
  <si>
    <t>US1WIBY0001</t>
  </si>
  <si>
    <t xml:space="preserve">MONUMENT 6.6 ENE              </t>
  </si>
  <si>
    <t>US1COEP0235</t>
  </si>
  <si>
    <t xml:space="preserve">DRIGGS 3.4 NNE                </t>
  </si>
  <si>
    <t>US1IDTT0001</t>
  </si>
  <si>
    <t>USC00268160</t>
  </si>
  <si>
    <t xml:space="preserve">RHINELANDER WJFW TV-12        </t>
  </si>
  <si>
    <t>USC00477118</t>
  </si>
  <si>
    <t xml:space="preserve">WROXETER                      </t>
  </si>
  <si>
    <t>CA006129660</t>
  </si>
  <si>
    <t xml:space="preserve">ARVADA 2.9 W                  </t>
  </si>
  <si>
    <t>US1COJF0444</t>
  </si>
  <si>
    <t xml:space="preserve">SALT LAKE CITY 2.1 NE         </t>
  </si>
  <si>
    <t>US1UTSL0078</t>
  </si>
  <si>
    <t xml:space="preserve">CASTLE ROCK 0.5 NNW           </t>
  </si>
  <si>
    <t>US1CODG0245</t>
  </si>
  <si>
    <t xml:space="preserve">FORT COLLINS 9.6 SE           </t>
  </si>
  <si>
    <t>US1COLR0630</t>
  </si>
  <si>
    <t xml:space="preserve">LOVELAND 1.7 SW               </t>
  </si>
  <si>
    <t>US1COLR1013</t>
  </si>
  <si>
    <t xml:space="preserve">STEAMBOAT SPRINGS 1.9 E       </t>
  </si>
  <si>
    <t>US1CORT0043</t>
  </si>
  <si>
    <t xml:space="preserve">MONUMENT 3S                   </t>
  </si>
  <si>
    <t>USC00055733</t>
  </si>
  <si>
    <t xml:space="preserve">WESTON 1 E                    </t>
  </si>
  <si>
    <t>USC00489580</t>
  </si>
  <si>
    <t xml:space="preserve">DENVER 0.4 E                  </t>
  </si>
  <si>
    <t>US1CODN0175</t>
  </si>
  <si>
    <t xml:space="preserve">THATCHER 0.2 NE               </t>
  </si>
  <si>
    <t>US1UTBE0003</t>
  </si>
  <si>
    <t xml:space="preserve">TAPLEY                        </t>
  </si>
  <si>
    <t>CA006168525</t>
  </si>
  <si>
    <t xml:space="preserve">DENVER 3.2 SSE                </t>
  </si>
  <si>
    <t>US1CODN0049</t>
  </si>
  <si>
    <t xml:space="preserve">ROCK SPRINGS 7.1 SSE          </t>
  </si>
  <si>
    <t>US1WYSW0016</t>
  </si>
  <si>
    <t xml:space="preserve">DENVER 5.2 S                  </t>
  </si>
  <si>
    <t>US1CODN0016</t>
  </si>
  <si>
    <t xml:space="preserve">DENVER 4.6 ENE                </t>
  </si>
  <si>
    <t>US1CODN0236</t>
  </si>
  <si>
    <t xml:space="preserve">WELLSTON 3.9 WNW              </t>
  </si>
  <si>
    <t>US1MIMN0006</t>
  </si>
  <si>
    <t xml:space="preserve">ELIZABETH 2.0 NNE             </t>
  </si>
  <si>
    <t>US1COEL0075</t>
  </si>
  <si>
    <t xml:space="preserve">WROXETER 0.3 WSW - MVCA       </t>
  </si>
  <si>
    <t>CA1ON000046</t>
  </si>
  <si>
    <t xml:space="preserve">MARKDALE 5.6 NNE - SVCA       </t>
  </si>
  <si>
    <t>CA1ON000543</t>
  </si>
  <si>
    <t xml:space="preserve">FORT COLLINS 4.9 N            </t>
  </si>
  <si>
    <t>US1COLR1020</t>
  </si>
  <si>
    <t xml:space="preserve">EDGEWOOD 9.9 SSW              </t>
  </si>
  <si>
    <t>US1NMBR0299</t>
  </si>
  <si>
    <t>CA008100468</t>
  </si>
  <si>
    <t xml:space="preserve">CONIFER 3.2 SW                </t>
  </si>
  <si>
    <t>US1COJF0053</t>
  </si>
  <si>
    <t xml:space="preserve">TEMPLE 1.8 W                  </t>
  </si>
  <si>
    <t>US1MEFR0002</t>
  </si>
  <si>
    <t xml:space="preserve">WALTON 5.8 WSW - MVCA         </t>
  </si>
  <si>
    <t>CA1ON000179</t>
  </si>
  <si>
    <t xml:space="preserve">MUNDS PARK 0.5 WSW            </t>
  </si>
  <si>
    <t>US1AZCN0132</t>
  </si>
  <si>
    <t xml:space="preserve">AURORA 3.3 S                  </t>
  </si>
  <si>
    <t>US1COAR0273</t>
  </si>
  <si>
    <t xml:space="preserve">ARVADA 3.3 NNW                </t>
  </si>
  <si>
    <t>US1COJF0251</t>
  </si>
  <si>
    <t xml:space="preserve">DOME LAKES 3.0 ESE            </t>
  </si>
  <si>
    <t>US1COSA0055</t>
  </si>
  <si>
    <t xml:space="preserve">TEN SLEEP 4.8 NNW             </t>
  </si>
  <si>
    <t>US1WYWH0001</t>
  </si>
  <si>
    <t xml:space="preserve">RAPID CITY 2.0 SSE            </t>
  </si>
  <si>
    <t>US1SDPN0068</t>
  </si>
  <si>
    <t xml:space="preserve">FCL 3.2 NE                    </t>
  </si>
  <si>
    <t>US1COLR0307</t>
  </si>
  <si>
    <t xml:space="preserve">WYOMING 3W                    </t>
  </si>
  <si>
    <t>USC00309593</t>
  </si>
  <si>
    <t xml:space="preserve">BIG HORN                      </t>
  </si>
  <si>
    <t>USC00480680</t>
  </si>
  <si>
    <t xml:space="preserve">SONNETTE 7 SW                 </t>
  </si>
  <si>
    <t>USC00247740</t>
  </si>
  <si>
    <t xml:space="preserve">AURORA 2.1 ESE                </t>
  </si>
  <si>
    <t>US1COAR0313</t>
  </si>
  <si>
    <t>US1COBO0455</t>
  </si>
  <si>
    <t xml:space="preserve">FRANKTOWN 3.5 NE              </t>
  </si>
  <si>
    <t>US1CODG0030</t>
  </si>
  <si>
    <t xml:space="preserve">DENVER 1.1 NE                 </t>
  </si>
  <si>
    <t>US1CODN0280</t>
  </si>
  <si>
    <t xml:space="preserve">COLORADO SPRINGS 5.0 NNE      </t>
  </si>
  <si>
    <t>US1COEP0228</t>
  </si>
  <si>
    <t xml:space="preserve">EVERGREEN 5.4 NNW             </t>
  </si>
  <si>
    <t>US1COJF0470</t>
  </si>
  <si>
    <t xml:space="preserve">WINDSOR 2.9 SW                </t>
  </si>
  <si>
    <t>US1COLR1110</t>
  </si>
  <si>
    <t xml:space="preserve">LARAMIE 2.5 ESE               </t>
  </si>
  <si>
    <t>US1WYAB0171</t>
  </si>
  <si>
    <t xml:space="preserve">CHEYENNE 2.6 NE               </t>
  </si>
  <si>
    <t>US1WYLM0193</t>
  </si>
  <si>
    <t xml:space="preserve">WRENSHALL 9.7 SSE             </t>
  </si>
  <si>
    <t>US1MNCN0023</t>
  </si>
  <si>
    <t xml:space="preserve">SANDY 2.0 ESE                 </t>
  </si>
  <si>
    <t>US1UTSL0060</t>
  </si>
  <si>
    <t xml:space="preserve">UNDERHILL 5.1 NNE             </t>
  </si>
  <si>
    <t>US1VTCH0011</t>
  </si>
  <si>
    <t xml:space="preserve">TIMNATH 2.2 SE                </t>
  </si>
  <si>
    <t>US1COLR0948</t>
  </si>
  <si>
    <t xml:space="preserve">COLUMBUS 7.2 E                </t>
  </si>
  <si>
    <t>US1MTSW0002</t>
  </si>
  <si>
    <t xml:space="preserve">HART 3 WSW                    </t>
  </si>
  <si>
    <t>USC00203632</t>
  </si>
  <si>
    <t xml:space="preserve">BIG TIMBER 0.3 ESE            </t>
  </si>
  <si>
    <t>US1MTSG0001</t>
  </si>
  <si>
    <t>CUMBRE VISTA - COLORADO SPGS 1</t>
  </si>
  <si>
    <t>USC00051786</t>
  </si>
  <si>
    <t xml:space="preserve">DENVER 6.7 NE                 </t>
  </si>
  <si>
    <t>US1CODN0269</t>
  </si>
  <si>
    <t xml:space="preserve">LAKEWOOD 1.2 E                </t>
  </si>
  <si>
    <t>US1COJF0391</t>
  </si>
  <si>
    <t xml:space="preserve">REST LAKE                     </t>
  </si>
  <si>
    <t>USC00477092</t>
  </si>
  <si>
    <t xml:space="preserve">MAYSVILLE 2.2 NE              </t>
  </si>
  <si>
    <t>US1COCF0020</t>
  </si>
  <si>
    <t xml:space="preserve">BERTHOUD 3.0 NNW              </t>
  </si>
  <si>
    <t>US1COLR1136</t>
  </si>
  <si>
    <t xml:space="preserve">JOHNSON 2 N                   </t>
  </si>
  <si>
    <t>USC00434290</t>
  </si>
  <si>
    <t xml:space="preserve">DENVER 6.3 SSE                </t>
  </si>
  <si>
    <t>US1COAR0105</t>
  </si>
  <si>
    <t xml:space="preserve">FAIRPLAY 2.7 SW               </t>
  </si>
  <si>
    <t>US1COPK0078</t>
  </si>
  <si>
    <t xml:space="preserve">COTTONWOOD HEIGHTS 1.6 SE     </t>
  </si>
  <si>
    <t>US1UTSL0025</t>
  </si>
  <si>
    <t xml:space="preserve">CARR 0.6 S                    </t>
  </si>
  <si>
    <t>US1COWE0127</t>
  </si>
  <si>
    <t xml:space="preserve">GREELEY 1.8 N                 </t>
  </si>
  <si>
    <t>US1COWE0137</t>
  </si>
  <si>
    <t xml:space="preserve">AURORA 4.1 S                  </t>
  </si>
  <si>
    <t>US1COAR0099</t>
  </si>
  <si>
    <t xml:space="preserve">BOULDER 4.6 E                 </t>
  </si>
  <si>
    <t>US1COBO0019</t>
  </si>
  <si>
    <t xml:space="preserve">LARKSPUR 7.1 ESE              </t>
  </si>
  <si>
    <t>US1CODG0255</t>
  </si>
  <si>
    <t xml:space="preserve">TIMNATH 4.1 NNE               </t>
  </si>
  <si>
    <t>US1COLR0036</t>
  </si>
  <si>
    <t xml:space="preserve">TIJERAS 9.1 SE                </t>
  </si>
  <si>
    <t>US1NMBR0167</t>
  </si>
  <si>
    <t xml:space="preserve">RICHMOND 3.4 SSE              </t>
  </si>
  <si>
    <t>US1VTCH0013</t>
  </si>
  <si>
    <t xml:space="preserve">FORT LARAMIE 0.2 NW           </t>
  </si>
  <si>
    <t>US1WYGS0025</t>
  </si>
  <si>
    <t xml:space="preserve">GUERNSEY 5.1 S                </t>
  </si>
  <si>
    <t>US1WYPT0018</t>
  </si>
  <si>
    <t xml:space="preserve">HIGHLANDS RANCH 0.7 ESE       </t>
  </si>
  <si>
    <t>US1CODG0207</t>
  </si>
  <si>
    <t xml:space="preserve">LONGMONT 4.6 NE               </t>
  </si>
  <si>
    <t>US1COWE0311</t>
  </si>
  <si>
    <t xml:space="preserve">PERRYSBURG                    </t>
  </si>
  <si>
    <t>USC00306525</t>
  </si>
  <si>
    <t>US1COAR0070</t>
  </si>
  <si>
    <t xml:space="preserve">GREELEY 4.6 WNW               </t>
  </si>
  <si>
    <t>US1COWE0318</t>
  </si>
  <si>
    <t xml:space="preserve">NEW PRAGUE 1.0 S              </t>
  </si>
  <si>
    <t>US1MNLS0013</t>
  </si>
  <si>
    <t xml:space="preserve">CHEYENNE 10.2 ESE             </t>
  </si>
  <si>
    <t>US1WYLM0198</t>
  </si>
  <si>
    <t xml:space="preserve">TIJERAS 7.8 SSE               </t>
  </si>
  <si>
    <t>US1NMBR0233</t>
  </si>
  <si>
    <t xml:space="preserve">MIDDLEFIELD 0.6 NE            </t>
  </si>
  <si>
    <t>US1OHGG0007</t>
  </si>
  <si>
    <t xml:space="preserve">RAPID CITY 5.4 SW             </t>
  </si>
  <si>
    <t>US1SDPN0004</t>
  </si>
  <si>
    <t xml:space="preserve">DENVER 2.1 ENE                </t>
  </si>
  <si>
    <t>US1CODN0264</t>
  </si>
  <si>
    <t xml:space="preserve">AURORA 2.7 WSW                </t>
  </si>
  <si>
    <t>US1COAR0308</t>
  </si>
  <si>
    <t xml:space="preserve">SISTERS 2.0 WNW               </t>
  </si>
  <si>
    <t>US1ORDS0035</t>
  </si>
  <si>
    <t xml:space="preserve">CASPER 0.7 NW                 </t>
  </si>
  <si>
    <t>US1WYNT0050</t>
  </si>
  <si>
    <t xml:space="preserve">SIDNEY 0.6 S                  </t>
  </si>
  <si>
    <t>US10chey060</t>
  </si>
  <si>
    <t xml:space="preserve">PARKER 2.1 WNW                </t>
  </si>
  <si>
    <t>US1CODG0146</t>
  </si>
  <si>
    <t xml:space="preserve">COLORADO SPRINGS 5.7 WNW      </t>
  </si>
  <si>
    <t>US1COEP0037</t>
  </si>
  <si>
    <t xml:space="preserve">FORT COLLINS 4.8 SE           </t>
  </si>
  <si>
    <t>US1COLR0632</t>
  </si>
  <si>
    <t xml:space="preserve">SOUTH FORK 0.6 S              </t>
  </si>
  <si>
    <t>US1CORG0026</t>
  </si>
  <si>
    <t xml:space="preserve">GABRIELS 1.3 SE               </t>
  </si>
  <si>
    <t>US1NYFK0009</t>
  </si>
  <si>
    <t xml:space="preserve">GREENSBORO 2.1 NNW            </t>
  </si>
  <si>
    <t>US1VTOL0009</t>
  </si>
  <si>
    <t xml:space="preserve">WORCESTER 2 W                 </t>
  </si>
  <si>
    <t>USC00439988</t>
  </si>
  <si>
    <t xml:space="preserve">HIGHLANDS RANCH 3.2 ESE       </t>
  </si>
  <si>
    <t>US1CODG0074</t>
  </si>
  <si>
    <t>US1COLR0681</t>
  </si>
  <si>
    <t xml:space="preserve">PRESQUE ISLE 1.3 WSW          </t>
  </si>
  <si>
    <t>US1MEAR0015</t>
  </si>
  <si>
    <t xml:space="preserve">THAYNE 1.5 SE                 </t>
  </si>
  <si>
    <t>US1WYLN0018</t>
  </si>
  <si>
    <t xml:space="preserve">DIVIDE 4NW                    </t>
  </si>
  <si>
    <t>USC00052294</t>
  </si>
  <si>
    <t xml:space="preserve">STEAMBOAT SPRINGS 1.5 WNW     </t>
  </si>
  <si>
    <t>US1CORT0045</t>
  </si>
  <si>
    <t xml:space="preserve">DULUTH 7.9 SW                 </t>
  </si>
  <si>
    <t>US1MNSL0109</t>
  </si>
  <si>
    <t xml:space="preserve">SARNIA 2.6 N - LHCC           </t>
  </si>
  <si>
    <t>CA1ON000434</t>
  </si>
  <si>
    <t xml:space="preserve">ELBERT 3.7 W                  </t>
  </si>
  <si>
    <t>US1COEL0017</t>
  </si>
  <si>
    <t xml:space="preserve">ELBERT 4.6 SSE                </t>
  </si>
  <si>
    <t>US1COEL0076</t>
  </si>
  <si>
    <t xml:space="preserve">HOLLAND 3.9 NNE               </t>
  </si>
  <si>
    <t>US1MIOW0002</t>
  </si>
  <si>
    <t xml:space="preserve">SOLON SPRINGS 1.2 W           </t>
  </si>
  <si>
    <t>US1WIDG0020</t>
  </si>
  <si>
    <t xml:space="preserve">AURORA 2.1 W                  </t>
  </si>
  <si>
    <t>US1COAR0262</t>
  </si>
  <si>
    <t xml:space="preserve">LAFAYETTE 2.3 NW              </t>
  </si>
  <si>
    <t>US1COBO0290</t>
  </si>
  <si>
    <t xml:space="preserve">WELLINGTON 0.4 NW             </t>
  </si>
  <si>
    <t>US1COLR0952</t>
  </si>
  <si>
    <t xml:space="preserve">FORT COLLINS 3.1 SW           </t>
  </si>
  <si>
    <t>US1COLR1118</t>
  </si>
  <si>
    <t xml:space="preserve">EATON 3.6 WSW                 </t>
  </si>
  <si>
    <t>US1COWE0124</t>
  </si>
  <si>
    <t xml:space="preserve">WINDSOR 3.0 SSE               </t>
  </si>
  <si>
    <t>US1COWE0507</t>
  </si>
  <si>
    <t xml:space="preserve">ROCHESTER 2.3 NE              </t>
  </si>
  <si>
    <t>US1VTWR0017</t>
  </si>
  <si>
    <t xml:space="preserve">BIG BAY 9SW                   </t>
  </si>
  <si>
    <t>USC00200771</t>
  </si>
  <si>
    <t xml:space="preserve">GLENROCK 1.4 SW               </t>
  </si>
  <si>
    <t>US1WYCV0005</t>
  </si>
  <si>
    <t xml:space="preserve">MOSSLEIGH 7.6 WSW - BRBC      </t>
  </si>
  <si>
    <t>CA1AB000039</t>
  </si>
  <si>
    <t xml:space="preserve">LOVELAND 2.8 E                </t>
  </si>
  <si>
    <t>US1COLR0869</t>
  </si>
  <si>
    <t xml:space="preserve">LINCOLN 4.3 NE                </t>
  </si>
  <si>
    <t>US1MEPN0010</t>
  </si>
  <si>
    <t xml:space="preserve">TIJERAS 10.1 SSE              </t>
  </si>
  <si>
    <t>US1NMBR0270</t>
  </si>
  <si>
    <t xml:space="preserve">PHILLIPS 0.4 SSW              </t>
  </si>
  <si>
    <t>US1WIPR0008</t>
  </si>
  <si>
    <t xml:space="preserve">FORT LUPTON 1.2 SSW           </t>
  </si>
  <si>
    <t>US1COWE0485</t>
  </si>
  <si>
    <t xml:space="preserve">DERBY CENTER 1.8 NW           </t>
  </si>
  <si>
    <t>US1VTOL0005</t>
  </si>
  <si>
    <t xml:space="preserve">PARK FALLS 1.3 N              </t>
  </si>
  <si>
    <t>US1WIPR0004</t>
  </si>
  <si>
    <t xml:space="preserve">LA GRANGE 5.9 N               </t>
  </si>
  <si>
    <t>US1WYGS0038</t>
  </si>
  <si>
    <t xml:space="preserve">BROOMFIELD 3.2 NNE            </t>
  </si>
  <si>
    <t>US1COBR0032</t>
  </si>
  <si>
    <t xml:space="preserve">SHERIDAN 1.0 N                </t>
  </si>
  <si>
    <t>US1WYSH0001</t>
  </si>
  <si>
    <t xml:space="preserve">THORNTON 2.3 SSE              </t>
  </si>
  <si>
    <t>US1COAD0022</t>
  </si>
  <si>
    <t xml:space="preserve">SISTERS 2.6 WNW               </t>
  </si>
  <si>
    <t>US1ORDS0048</t>
  </si>
  <si>
    <t xml:space="preserve">THORNTON 3.9 NNE              </t>
  </si>
  <si>
    <t>US1COAD0207</t>
  </si>
  <si>
    <t xml:space="preserve">KESWICK RIDGE 4.0 SE          </t>
  </si>
  <si>
    <t>CA1NB000064</t>
  </si>
  <si>
    <t xml:space="preserve">L'ANSE AU LOUP 0.7 SSW        </t>
  </si>
  <si>
    <t>CA1NL000017</t>
  </si>
  <si>
    <t xml:space="preserve">AURORA 10.0 SSE               </t>
  </si>
  <si>
    <t>US1COAR0319</t>
  </si>
  <si>
    <t>DENVER 0.2 NNW (BOTANIC GARDEN</t>
  </si>
  <si>
    <t>US1CODN0112</t>
  </si>
  <si>
    <t xml:space="preserve">AGUILAR 7.2 WSW               </t>
  </si>
  <si>
    <t>US1COLA0033</t>
  </si>
  <si>
    <t xml:space="preserve">SANDY 2.0 NE                  </t>
  </si>
  <si>
    <t>US1UTSL0027</t>
  </si>
  <si>
    <t xml:space="preserve">LANDER 9.3 SSE                </t>
  </si>
  <si>
    <t>US1WYFM0039</t>
  </si>
  <si>
    <t xml:space="preserve">FLAGSTAFF 1.3 NE              </t>
  </si>
  <si>
    <t>US1AZCN0122</t>
  </si>
  <si>
    <t xml:space="preserve">CASTLE ROCK 4.6 NNW           </t>
  </si>
  <si>
    <t>US1CODG0174</t>
  </si>
  <si>
    <t xml:space="preserve">HIGHLANDS RANCH 0.6 SSE       </t>
  </si>
  <si>
    <t>US1CODG0176</t>
  </si>
  <si>
    <t xml:space="preserve">FRANKTOWN 3.6 ESE             </t>
  </si>
  <si>
    <t>US1CODG0293</t>
  </si>
  <si>
    <t xml:space="preserve">DENVER 8 SSW                  </t>
  </si>
  <si>
    <t>US1CODN0030</t>
  </si>
  <si>
    <t xml:space="preserve">BOSTON 1.5 NE                 </t>
  </si>
  <si>
    <t>US1NYER0065</t>
  </si>
  <si>
    <t xml:space="preserve">MACEDON 2.6 ESE               </t>
  </si>
  <si>
    <t>US1NYWN0018</t>
  </si>
  <si>
    <t xml:space="preserve">FLAGSTAFF 8.0 ENE             </t>
  </si>
  <si>
    <t>US1AZCN0060</t>
  </si>
  <si>
    <t xml:space="preserve">LONGMONT 5.1 E                </t>
  </si>
  <si>
    <t>US1COWE0302</t>
  </si>
  <si>
    <t xml:space="preserve">LANDER 34.1 SE                </t>
  </si>
  <si>
    <t>US1WYFM0025</t>
  </si>
  <si>
    <t xml:space="preserve">AMBROSE 3 N                   </t>
  </si>
  <si>
    <t>USC00320189</t>
  </si>
  <si>
    <t xml:space="preserve">EAGLE RIVER 2.6 ESE           </t>
  </si>
  <si>
    <t>US1AKAB0021</t>
  </si>
  <si>
    <t xml:space="preserve">MEADOW VALLEY 5.6 WSW         </t>
  </si>
  <si>
    <t>US1CAPM0002</t>
  </si>
  <si>
    <t xml:space="preserve">BEVERLY HILLS 2.0 WNW         </t>
  </si>
  <si>
    <t>US1CODG0067</t>
  </si>
  <si>
    <t xml:space="preserve">ELIZABETH 8.7 NNE             </t>
  </si>
  <si>
    <t>US1COEL0063</t>
  </si>
  <si>
    <t xml:space="preserve">COLORADO SPRINGS 4.1 NNE      </t>
  </si>
  <si>
    <t>US1COEP0320</t>
  </si>
  <si>
    <t xml:space="preserve">MONTGOMERY 3.2 ENE            </t>
  </si>
  <si>
    <t>US1MNRC0001</t>
  </si>
  <si>
    <t xml:space="preserve">BROCKPORT 0.6 WNW             </t>
  </si>
  <si>
    <t>US1NYMR0015</t>
  </si>
  <si>
    <t xml:space="preserve">MANTUA 1.0 NNW                </t>
  </si>
  <si>
    <t>US1OHPT0013</t>
  </si>
  <si>
    <t xml:space="preserve">WILSON 2.6 SSW                </t>
  </si>
  <si>
    <t>US1WYTT0022</t>
  </si>
  <si>
    <t xml:space="preserve">WINTER PARK                   </t>
  </si>
  <si>
    <t>USC00059175</t>
  </si>
  <si>
    <t xml:space="preserve">PETERSBURG 2 N                </t>
  </si>
  <si>
    <t>USC00327027</t>
  </si>
  <si>
    <t xml:space="preserve">AURORA 0.7 WSW                </t>
  </si>
  <si>
    <t>US1COAR0270</t>
  </si>
  <si>
    <t xml:space="preserve">JEFFREY CITY                  </t>
  </si>
  <si>
    <t>USC00484925</t>
  </si>
  <si>
    <t xml:space="preserve">FRANKTOWN 2.1 ENE             </t>
  </si>
  <si>
    <t>US1CODG0162</t>
  </si>
  <si>
    <t xml:space="preserve">FORT COLLINS 0.3 SSE          </t>
  </si>
  <si>
    <t>US1COLR1049</t>
  </si>
  <si>
    <t xml:space="preserve">LOST SPRINGS 11.9 NW          </t>
  </si>
  <si>
    <t>US1WYCV0011</t>
  </si>
  <si>
    <t xml:space="preserve">GILLETTE 13.9 NNW             </t>
  </si>
  <si>
    <t>US1WYCM0020</t>
  </si>
  <si>
    <t xml:space="preserve">GREELEY 1.1 ENE               </t>
  </si>
  <si>
    <t>US1COWE0066</t>
  </si>
  <si>
    <t xml:space="preserve">HAYWARD 9.2 NNE               </t>
  </si>
  <si>
    <t>US1WISR0001</t>
  </si>
  <si>
    <t xml:space="preserve">FCL 7.9 ENE                   </t>
  </si>
  <si>
    <t>US1COWE0250</t>
  </si>
  <si>
    <t xml:space="preserve">SOUTH LAKE TAHOE 4.9 SW       </t>
  </si>
  <si>
    <t>US1CAED0020</t>
  </si>
  <si>
    <t xml:space="preserve">ELMA 2.7 WSW                  </t>
  </si>
  <si>
    <t>US1NYER0096</t>
  </si>
  <si>
    <t xml:space="preserve">SPEARFISH 0.1 WSW             </t>
  </si>
  <si>
    <t>US1SDLW0015</t>
  </si>
  <si>
    <t xml:space="preserve">PRÃ©VOST 0.6 N                </t>
  </si>
  <si>
    <t>CA1QC000018</t>
  </si>
  <si>
    <t xml:space="preserve">ALBION 1.9 NW                 </t>
  </si>
  <si>
    <t>US1NYOL0004</t>
  </si>
  <si>
    <t xml:space="preserve">WASECA 0.9 NNE                </t>
  </si>
  <si>
    <t>US1MNWC0005</t>
  </si>
  <si>
    <t xml:space="preserve">MANVILLE 13 SSW               </t>
  </si>
  <si>
    <t>US1WYNB0009</t>
  </si>
  <si>
    <t xml:space="preserve">FLAGSTAFF 2.2 SW              </t>
  </si>
  <si>
    <t>US1AZCN0033</t>
  </si>
  <si>
    <t xml:space="preserve">MARION 2.0 NE                 </t>
  </si>
  <si>
    <t>US1NYWN0009</t>
  </si>
  <si>
    <t xml:space="preserve">MILVERTON 1.1 ESE- CANWARN    </t>
  </si>
  <si>
    <t>CA1ON000491</t>
  </si>
  <si>
    <t xml:space="preserve">HARRISON                      </t>
  </si>
  <si>
    <t>USC00253615</t>
  </si>
  <si>
    <t xml:space="preserve">PARKER 2.5 WNW                </t>
  </si>
  <si>
    <t>US1CODG0282</t>
  </si>
  <si>
    <t xml:space="preserve">GOSHEN 2.8 NW                 </t>
  </si>
  <si>
    <t>US1INEL0057</t>
  </si>
  <si>
    <t xml:space="preserve">TIJERAS 4.2 NE                </t>
  </si>
  <si>
    <t>US1NMBR0004</t>
  </si>
  <si>
    <t xml:space="preserve">TWAIN HARTE 1.6 SW            </t>
  </si>
  <si>
    <t>US1CATM0003</t>
  </si>
  <si>
    <t xml:space="preserve">FORT COLLINS 3.5 SW           </t>
  </si>
  <si>
    <t>US1COLR0610</t>
  </si>
  <si>
    <t xml:space="preserve">CEDAR CREST 0.5 NNW           </t>
  </si>
  <si>
    <t>US1NMBR0273</t>
  </si>
  <si>
    <t xml:space="preserve">MOUNTAINAIR 2.2 N             </t>
  </si>
  <si>
    <t>US1NMTR0021</t>
  </si>
  <si>
    <t xml:space="preserve">SKANEATELES 0.8 NNW           </t>
  </si>
  <si>
    <t>US1NYOG0061</t>
  </si>
  <si>
    <t xml:space="preserve">NORTH LOGAN 0.8 ESE           </t>
  </si>
  <si>
    <t>US1UTCH0019</t>
  </si>
  <si>
    <t xml:space="preserve">BEULAH 6.1 SW                 </t>
  </si>
  <si>
    <t>US1WYCK0018</t>
  </si>
  <si>
    <t xml:space="preserve">HOLLAND 5.3 WSW               </t>
  </si>
  <si>
    <t>US1MIAN0020</t>
  </si>
  <si>
    <t xml:space="preserve">LOCKPORT 0.8 NE               </t>
  </si>
  <si>
    <t>US1NYNG0012</t>
  </si>
  <si>
    <t xml:space="preserve">SANTA FE 4.1 SE               </t>
  </si>
  <si>
    <t>US1NMSF0105</t>
  </si>
  <si>
    <t xml:space="preserve">PIEDMONT 4.6 E                </t>
  </si>
  <si>
    <t>US1SDMD0032</t>
  </si>
  <si>
    <t xml:space="preserve">GRANBY 7.7 N                  </t>
  </si>
  <si>
    <t>US1COGR0073</t>
  </si>
  <si>
    <t xml:space="preserve">OAK CREEK 0.4 W               </t>
  </si>
  <si>
    <t>US1CORT0064</t>
  </si>
  <si>
    <t xml:space="preserve">SARANAC LAKE 6.2 N            </t>
  </si>
  <si>
    <t>US1NYFK0007</t>
  </si>
  <si>
    <t xml:space="preserve">PAGOSA SPRINGS 5.8 SSE        </t>
  </si>
  <si>
    <t>US1COAU0037</t>
  </si>
  <si>
    <t xml:space="preserve">FAIRMONT 0.7 E                </t>
  </si>
  <si>
    <t>US1MNMT0006</t>
  </si>
  <si>
    <t xml:space="preserve">BEAVER 0.8 E                  </t>
  </si>
  <si>
    <t>US1UTBV0001</t>
  </si>
  <si>
    <t xml:space="preserve">TURNER 11N                    </t>
  </si>
  <si>
    <t>USC00248415</t>
  </si>
  <si>
    <t xml:space="preserve">HARTFORD 2.9 ENE              </t>
  </si>
  <si>
    <t>US1WIWS0030</t>
  </si>
  <si>
    <t xml:space="preserve">PARKER 2.0 WSW                </t>
  </si>
  <si>
    <t>US1CODG0158</t>
  </si>
  <si>
    <t xml:space="preserve">LITTLETON 4.6 W               </t>
  </si>
  <si>
    <t>US1COJF0335</t>
  </si>
  <si>
    <t xml:space="preserve">PRIOR LAKE 2.0 W              </t>
  </si>
  <si>
    <t>US1MNSC0002</t>
  </si>
  <si>
    <t xml:space="preserve">TEN SLEEP 26.6 S              </t>
  </si>
  <si>
    <t>US1WYWH0003</t>
  </si>
  <si>
    <t xml:space="preserve">STEAMBOAT SPRINGS 0.1 NNE     </t>
  </si>
  <si>
    <t>US1CORT0032</t>
  </si>
  <si>
    <t xml:space="preserve">OAK CREEK 5.5 E               </t>
  </si>
  <si>
    <t>US1CORT0033</t>
  </si>
  <si>
    <t xml:space="preserve">KENNEDY 2.6 SE                </t>
  </si>
  <si>
    <t>US1NYCQ0034</t>
  </si>
  <si>
    <t xml:space="preserve">BOSTON 2.5 NE                 </t>
  </si>
  <si>
    <t>US1NYER0166</t>
  </si>
  <si>
    <t xml:space="preserve">ROCK RIVER 9.6 WSW            </t>
  </si>
  <si>
    <t>US1WYCR0005</t>
  </si>
  <si>
    <t xml:space="preserve">LAKEVILLE 2.6 NNE             </t>
  </si>
  <si>
    <t>US1MNDK0073</t>
  </si>
  <si>
    <t xml:space="preserve">WOODBURY 3.4 NNW              </t>
  </si>
  <si>
    <t>US1VTWS0030</t>
  </si>
  <si>
    <t xml:space="preserve">WAITSFIELD 2 SE               </t>
  </si>
  <si>
    <t>USC00438640</t>
  </si>
  <si>
    <t xml:space="preserve">DENVER 5.6 W                  </t>
  </si>
  <si>
    <t>US1CODN0079</t>
  </si>
  <si>
    <t xml:space="preserve">ROSEMOUNT 4.5 WSW             </t>
  </si>
  <si>
    <t>US1MNDK0044</t>
  </si>
  <si>
    <t xml:space="preserve">SONYA SUNDANCE MEADOWS        </t>
  </si>
  <si>
    <t>CA006168100</t>
  </si>
  <si>
    <t xml:space="preserve">LOVELAND 1.2 E                </t>
  </si>
  <si>
    <t>US1COLR0913</t>
  </si>
  <si>
    <t xml:space="preserve">STEAMBOAT SPRINGS 0.6 NNW     </t>
  </si>
  <si>
    <t>US1CORT0028</t>
  </si>
  <si>
    <t xml:space="preserve">FORT LUPTON 7.4 NW            </t>
  </si>
  <si>
    <t>US1COWE0326</t>
  </si>
  <si>
    <t xml:space="preserve">SANDIA PARK 3.7 ESE           </t>
  </si>
  <si>
    <t>US1NMBR0142</t>
  </si>
  <si>
    <t xml:space="preserve">SISTERS 3.2 ENE               </t>
  </si>
  <si>
    <t>US1ORDS0036</t>
  </si>
  <si>
    <t xml:space="preserve">BRANTWOOD 7.4 S               </t>
  </si>
  <si>
    <t>US1WIPR0007</t>
  </si>
  <si>
    <t xml:space="preserve">CASPER 1.6 S                  </t>
  </si>
  <si>
    <t>US1WYNT0028</t>
  </si>
  <si>
    <t xml:space="preserve">PITTSBURG RSVR                </t>
  </si>
  <si>
    <t>USC00276856</t>
  </si>
  <si>
    <t xml:space="preserve">TEHACHAPI 2.2 W               </t>
  </si>
  <si>
    <t>US1CAKN0003</t>
  </si>
  <si>
    <t xml:space="preserve">DENVER 4.7 SW                 </t>
  </si>
  <si>
    <t>US1CODN0103</t>
  </si>
  <si>
    <t xml:space="preserve">DENVER 5.3 SW                 </t>
  </si>
  <si>
    <t>US1CODN0141</t>
  </si>
  <si>
    <t xml:space="preserve">COLORADO SPRINGS 2.7 NE       </t>
  </si>
  <si>
    <t>US1COEP0309</t>
  </si>
  <si>
    <t xml:space="preserve">FORT COLLINS 1.3 ENE          </t>
  </si>
  <si>
    <t>US1COLR1004</t>
  </si>
  <si>
    <t xml:space="preserve">CLARK 0.7 NW                  </t>
  </si>
  <si>
    <t>US1CORT0022</t>
  </si>
  <si>
    <t xml:space="preserve">STEAMBOAT SPRINGS 2.5 N       </t>
  </si>
  <si>
    <t>US1CORT0052</t>
  </si>
  <si>
    <t xml:space="preserve">KERSEY 4.5 E                  </t>
  </si>
  <si>
    <t>US1COWE0340</t>
  </si>
  <si>
    <t xml:space="preserve">ARROYO SECO 2.3 SW            </t>
  </si>
  <si>
    <t>US1NMTS0010</t>
  </si>
  <si>
    <t xml:space="preserve">HYDE PARK 1.0 SSW             </t>
  </si>
  <si>
    <t>US1UTCH0025</t>
  </si>
  <si>
    <t xml:space="preserve">SALT LAKE CITY 8.3 WSW        </t>
  </si>
  <si>
    <t>US1UTSL0104</t>
  </si>
  <si>
    <t xml:space="preserve">CAMP NORRIS DNR               </t>
  </si>
  <si>
    <t>USC00211250</t>
  </si>
  <si>
    <t xml:space="preserve">OTIS 5.7 W                    </t>
  </si>
  <si>
    <t>US1COWA0080</t>
  </si>
  <si>
    <t xml:space="preserve">CHARDON 5.1 SSE               </t>
  </si>
  <si>
    <t>US1OHGG0016</t>
  </si>
  <si>
    <t xml:space="preserve">LANDER 5.7 SW                 </t>
  </si>
  <si>
    <t>US1WYFM0021</t>
  </si>
  <si>
    <t xml:space="preserve">LONGMONT 2.7 SW               </t>
  </si>
  <si>
    <t>US1COBO0292</t>
  </si>
  <si>
    <t xml:space="preserve">BOULDER 4.5 E                 </t>
  </si>
  <si>
    <t>US1COBO0442</t>
  </si>
  <si>
    <t xml:space="preserve">FORT COLLINS 1.7 E            </t>
  </si>
  <si>
    <t>US1COLR1188</t>
  </si>
  <si>
    <t xml:space="preserve">GOSHEN 1.2 SW                 </t>
  </si>
  <si>
    <t>US1INEL0059</t>
  </si>
  <si>
    <t xml:space="preserve">SACO 1 NNW                    </t>
  </si>
  <si>
    <t>USC00247265</t>
  </si>
  <si>
    <t xml:space="preserve">COLORADO SPRINGS 5.8 NNW      </t>
  </si>
  <si>
    <t>US1COEP0362</t>
  </si>
  <si>
    <t xml:space="preserve">THERMOPOLIS 9NE               </t>
  </si>
  <si>
    <t>USC00488884</t>
  </si>
  <si>
    <t xml:space="preserve">FORT LUPTON 0.1 SW            </t>
  </si>
  <si>
    <t>US1COWE0444</t>
  </si>
  <si>
    <t xml:space="preserve">HANOVER 3.8 W                 </t>
  </si>
  <si>
    <t>US1MIJC0013</t>
  </si>
  <si>
    <t xml:space="preserve">NEWTON FALLS 0.6 N            </t>
  </si>
  <si>
    <t>US1OHTR0004</t>
  </si>
  <si>
    <t xml:space="preserve">THORNTON 6.2 NNE              </t>
  </si>
  <si>
    <t>US1COAD0216</t>
  </si>
  <si>
    <t xml:space="preserve">GREELEY 2.4 WSW               </t>
  </si>
  <si>
    <t>US1COWE0428</t>
  </si>
  <si>
    <t xml:space="preserve">STOCKHOLM 3.0 NE              </t>
  </si>
  <si>
    <t>US1WIPP0002</t>
  </si>
  <si>
    <t xml:space="preserve">BAD AXE 6.3 SSW               </t>
  </si>
  <si>
    <t>US1MIHR0001</t>
  </si>
  <si>
    <t xml:space="preserve">LAKE CITY 5.0 SSW             </t>
  </si>
  <si>
    <t>US1MIMK0001</t>
  </si>
  <si>
    <t xml:space="preserve">HYDE PARK 2.9 NE              </t>
  </si>
  <si>
    <t>US1VTLM0007</t>
  </si>
  <si>
    <t xml:space="preserve">WAITSFIELD 3.5 WNW            </t>
  </si>
  <si>
    <t>US1VTWS0033</t>
  </si>
  <si>
    <t xml:space="preserve">QUÃ©BEC 4.1 N                 </t>
  </si>
  <si>
    <t>CA1QC000039</t>
  </si>
  <si>
    <t xml:space="preserve">ROSEMOUNT 3.3 WNW             </t>
  </si>
  <si>
    <t>US1MNDK0011</t>
  </si>
  <si>
    <t xml:space="preserve">AURORA 3.3 SSW                </t>
  </si>
  <si>
    <t>CA1ON000552</t>
  </si>
  <si>
    <t xml:space="preserve">COLDEN 1W                     </t>
  </si>
  <si>
    <t>USC00301625</t>
  </si>
  <si>
    <t xml:space="preserve">WYKOFF 3.1 NW                 </t>
  </si>
  <si>
    <t>US1MNFM0010</t>
  </si>
  <si>
    <t xml:space="preserve">WILLISTON 0.2 WSW             </t>
  </si>
  <si>
    <t>US1VTCH0038</t>
  </si>
  <si>
    <t xml:space="preserve">COLORADO SPRINGS 7.2 ENE      </t>
  </si>
  <si>
    <t>US1COEP0359</t>
  </si>
  <si>
    <t xml:space="preserve">TAYLORSVILLE 2.4 SW           </t>
  </si>
  <si>
    <t>US1UTSL0076</t>
  </si>
  <si>
    <t xml:space="preserve">ATTICA 7 SW                   </t>
  </si>
  <si>
    <t>USC00300317</t>
  </si>
  <si>
    <t xml:space="preserve">CHADRON 39.3 WSW              </t>
  </si>
  <si>
    <t>US10dawe026</t>
  </si>
  <si>
    <t xml:space="preserve">NEVADA CITY 1.7 SSE           </t>
  </si>
  <si>
    <t>US1CANV0041</t>
  </si>
  <si>
    <t xml:space="preserve">DEER TRAIL 0.4 SSW            </t>
  </si>
  <si>
    <t>US1COAR0217</t>
  </si>
  <si>
    <t xml:space="preserve">GREELEY 4.4 W                 </t>
  </si>
  <si>
    <t>US1COWE0025</t>
  </si>
  <si>
    <t xml:space="preserve">CALEDONIA 5.4 S               </t>
  </si>
  <si>
    <t>US1MNHS0004</t>
  </si>
  <si>
    <t xml:space="preserve">ANGEL FIRE 0.2 SSE            </t>
  </si>
  <si>
    <t>US1NMCL0006</t>
  </si>
  <si>
    <t xml:space="preserve">BATAVIA 3.4 WSW               </t>
  </si>
  <si>
    <t>US1NYGN0013</t>
  </si>
  <si>
    <t xml:space="preserve">BEND 5.1 NNW                  </t>
  </si>
  <si>
    <t>US1ORDS0039</t>
  </si>
  <si>
    <t xml:space="preserve">NEWCASTLE 3.5 E               </t>
  </si>
  <si>
    <t>US1WYWS0024</t>
  </si>
  <si>
    <t xml:space="preserve">BELLEVUE                      </t>
  </si>
  <si>
    <t>USC00100774</t>
  </si>
  <si>
    <t xml:space="preserve">THE PINERY 0.5 WNW            </t>
  </si>
  <si>
    <t>US1CODG0226</t>
  </si>
  <si>
    <t xml:space="preserve">COLORADO SPRINGS 7.3 NE       </t>
  </si>
  <si>
    <t>US1COEP0356</t>
  </si>
  <si>
    <t xml:space="preserve">LEXINGTON 6.0 SW              </t>
  </si>
  <si>
    <t>US1NEDN0003</t>
  </si>
  <si>
    <t xml:space="preserve">ELY 25.0 SSW                  </t>
  </si>
  <si>
    <t>US1NVWP0004</t>
  </si>
  <si>
    <t xml:space="preserve">DENVER 2.6 SSW                </t>
  </si>
  <si>
    <t>US1CODN0231</t>
  </si>
  <si>
    <t xml:space="preserve">PALMYRA 3.5 NW                </t>
  </si>
  <si>
    <t>US1MESM0003</t>
  </si>
  <si>
    <t xml:space="preserve">PAW PAW 2.0 NE                </t>
  </si>
  <si>
    <t>US1MIVB0013</t>
  </si>
  <si>
    <t xml:space="preserve">CHIPPEWA FALLS 4.4 NE         </t>
  </si>
  <si>
    <t>US1WICH0008</t>
  </si>
  <si>
    <t xml:space="preserve">YAMPA 5.1 S                   </t>
  </si>
  <si>
    <t>US1CORT0026</t>
  </si>
  <si>
    <t xml:space="preserve">SCOTTSBLUFF 1E                </t>
  </si>
  <si>
    <t>USC00257667</t>
  </si>
  <si>
    <t xml:space="preserve">GRAND MARAIS 4.4 W            </t>
  </si>
  <si>
    <t>US1MNCK0006</t>
  </si>
  <si>
    <t xml:space="preserve">MADISON 4.2 S                 </t>
  </si>
  <si>
    <t>US1OHGG0011</t>
  </si>
  <si>
    <t xml:space="preserve">SPRINGVILLE 5NE               </t>
  </si>
  <si>
    <t>USC00308132</t>
  </si>
  <si>
    <t xml:space="preserve">TORRINGTON 9.6 SSE            </t>
  </si>
  <si>
    <t>US1WYGS0020</t>
  </si>
  <si>
    <t xml:space="preserve">TETON VILLAGE 1.6 NE          </t>
  </si>
  <si>
    <t>US1WYTT0015</t>
  </si>
  <si>
    <t xml:space="preserve">LAFAYETTE 1.3 WNW             </t>
  </si>
  <si>
    <t>US1COBO0504</t>
  </si>
  <si>
    <t xml:space="preserve">FORT COLLINS 1.2 NNE          </t>
  </si>
  <si>
    <t>US1COLR1137</t>
  </si>
  <si>
    <t xml:space="preserve">DOLORES 4.8 ENE               </t>
  </si>
  <si>
    <t>US1COMZ0030</t>
  </si>
  <si>
    <t xml:space="preserve">FRASER 1.2 N                  </t>
  </si>
  <si>
    <t>US1MIMB0055</t>
  </si>
  <si>
    <t xml:space="preserve">JAMESTOWN 5.0 NNW             </t>
  </si>
  <si>
    <t>US1NYCQ0036</t>
  </si>
  <si>
    <t xml:space="preserve">ROCHESTER WWTP                </t>
  </si>
  <si>
    <t>USC00477314</t>
  </si>
  <si>
    <t xml:space="preserve">BRIGHTON 2.1 NNW              </t>
  </si>
  <si>
    <t>US1COAD0120</t>
  </si>
  <si>
    <t xml:space="preserve">WESTCLIFFE 6.2 W              </t>
  </si>
  <si>
    <t>US1COCU0028</t>
  </si>
  <si>
    <t xml:space="preserve">ARVADA 2.1 SSE                </t>
  </si>
  <si>
    <t>US1COJF0427</t>
  </si>
  <si>
    <t xml:space="preserve">WOODLAND PARK 1.1 NNW         </t>
  </si>
  <si>
    <t>US1COTL0028</t>
  </si>
  <si>
    <t xml:space="preserve">BOZEMAN 1.5 SSE               </t>
  </si>
  <si>
    <t>US1MTGN0011</t>
  </si>
  <si>
    <t xml:space="preserve">WEST HAVEN 2.0 SW             </t>
  </si>
  <si>
    <t>US1UTWB0001</t>
  </si>
  <si>
    <t xml:space="preserve">MERRILL 7.0 W                 </t>
  </si>
  <si>
    <t>US1WILN0002</t>
  </si>
  <si>
    <t xml:space="preserve">REED POINT 5 SE               </t>
  </si>
  <si>
    <t>US1MTSW0001</t>
  </si>
  <si>
    <t xml:space="preserve">EAST AURORA 2.7 SSE           </t>
  </si>
  <si>
    <t>US1NYER0158</t>
  </si>
  <si>
    <t xml:space="preserve">IDYLLWILD FIRE DEPT           </t>
  </si>
  <si>
    <t>USC00044211</t>
  </si>
  <si>
    <t xml:space="preserve">SANBORN 4NE                   </t>
  </si>
  <si>
    <t>USC00307425</t>
  </si>
  <si>
    <t xml:space="preserve">EAU CLAIRE 3SW                </t>
  </si>
  <si>
    <t>USC00472425</t>
  </si>
  <si>
    <t xml:space="preserve">LURGAN BEACH 1.4 NNE - LHCC   </t>
  </si>
  <si>
    <t>CA1ON000342</t>
  </si>
  <si>
    <t xml:space="preserve">RIDGWAY 5.3 NNW               </t>
  </si>
  <si>
    <t>US1COOR0019</t>
  </si>
  <si>
    <t xml:space="preserve">ROUNDUP 8.5 NNE               </t>
  </si>
  <si>
    <t>US1MTMH0012</t>
  </si>
  <si>
    <t xml:space="preserve">BISMARCK WFO                  </t>
  </si>
  <si>
    <t>USC00320818</t>
  </si>
  <si>
    <t xml:space="preserve">PHELPSTON 3.1 ESE             </t>
  </si>
  <si>
    <t>CA1ON000245</t>
  </si>
  <si>
    <t xml:space="preserve">MANITOU SPRINGS 1.2 ESE       </t>
  </si>
  <si>
    <t>US1COEP0175</t>
  </si>
  <si>
    <t xml:space="preserve">FLORISSANT 4.8 NNE            </t>
  </si>
  <si>
    <t>US1COTL0031</t>
  </si>
  <si>
    <t xml:space="preserve">EDGEWOOD 3.4 NW               </t>
  </si>
  <si>
    <t>US1NMSF0026</t>
  </si>
  <si>
    <t xml:space="preserve">TWO HARBORS 9.7 NNE           </t>
  </si>
  <si>
    <t>US1MNLK0005</t>
  </si>
  <si>
    <t xml:space="preserve">SANTA FE 1.3 WSW              </t>
  </si>
  <si>
    <t>US1NMSF0013</t>
  </si>
  <si>
    <t xml:space="preserve">GOLDFIELD 0.9 N               </t>
  </si>
  <si>
    <t>US1NVES0001</t>
  </si>
  <si>
    <t xml:space="preserve">EAST CALAIS 1.5 SW            </t>
  </si>
  <si>
    <t>US1VTWS0015</t>
  </si>
  <si>
    <t xml:space="preserve">EDMONTON 9.1 NNW              </t>
  </si>
  <si>
    <t>CA1AB000001</t>
  </si>
  <si>
    <t xml:space="preserve">PAGOSA SPRINGS 9.5 SSE        </t>
  </si>
  <si>
    <t>US1COAU0039</t>
  </si>
  <si>
    <t xml:space="preserve">COLORADO SPRINGS 7.1 N        </t>
  </si>
  <si>
    <t>US1COEP0392</t>
  </si>
  <si>
    <t xml:space="preserve">FIRESTONE 2.1 NNW             </t>
  </si>
  <si>
    <t>US1COWE0530</t>
  </si>
  <si>
    <t xml:space="preserve">RICHFIELD 1.9 WNW             </t>
  </si>
  <si>
    <t>US1MNHN0078</t>
  </si>
  <si>
    <t xml:space="preserve">PIERRE 2.5 NNE                </t>
  </si>
  <si>
    <t>US1SDHG0012</t>
  </si>
  <si>
    <t xml:space="preserve">NORRIS 2.0 SSW                </t>
  </si>
  <si>
    <t>US1SDML0003</t>
  </si>
  <si>
    <t xml:space="preserve">BANNER 3.5 E                  </t>
  </si>
  <si>
    <t>US1WYSH0005</t>
  </si>
  <si>
    <t xml:space="preserve">BISON                         </t>
  </si>
  <si>
    <t>USC00390701</t>
  </si>
  <si>
    <t xml:space="preserve">SUN PEAKS LOWER               </t>
  </si>
  <si>
    <t>CA00116Q20D</t>
  </si>
  <si>
    <t>US1AZCN0027</t>
  </si>
  <si>
    <t xml:space="preserve">SANTA FE 8.5 S                </t>
  </si>
  <si>
    <t>US1NMSF0079</t>
  </si>
  <si>
    <t xml:space="preserve">FORESTVILLE 2.1 SW            </t>
  </si>
  <si>
    <t>US1NYCQ0006</t>
  </si>
  <si>
    <t xml:space="preserve">VERDI 2W                      </t>
  </si>
  <si>
    <t>USC00049298</t>
  </si>
  <si>
    <t xml:space="preserve">LEE VINING 5.9 NW             </t>
  </si>
  <si>
    <t>US1CAMN0001</t>
  </si>
  <si>
    <t xml:space="preserve">THERMOPOLIS 10.7 N            </t>
  </si>
  <si>
    <t>US1WYHS0008</t>
  </si>
  <si>
    <t xml:space="preserve">GRAND FALLS 2.2 NE            </t>
  </si>
  <si>
    <t>CA1NB000038</t>
  </si>
  <si>
    <t xml:space="preserve">GODERICH 10.2 S - MVCA        </t>
  </si>
  <si>
    <t>CA1ON000178</t>
  </si>
  <si>
    <t xml:space="preserve">LEADVILLE 6.3 S               </t>
  </si>
  <si>
    <t>US1COLK0010</t>
  </si>
  <si>
    <t xml:space="preserve">ILFELD 0.7 NE                 </t>
  </si>
  <si>
    <t>US1NMSM0025</t>
  </si>
  <si>
    <t xml:space="preserve">RAPID CITY 3.5 NE             </t>
  </si>
  <si>
    <t>US1SDPN0038</t>
  </si>
  <si>
    <t xml:space="preserve">LITTLETON 7.3 W               </t>
  </si>
  <si>
    <t>US1NHGR0047</t>
  </si>
  <si>
    <t xml:space="preserve">GURLEY 1.3 W                  </t>
  </si>
  <si>
    <t>US10chey019</t>
  </si>
  <si>
    <t xml:space="preserve">SCOTIA 4.0 E                  </t>
  </si>
  <si>
    <t>US10gree004</t>
  </si>
  <si>
    <t xml:space="preserve">GREELEY 5.2 SW                </t>
  </si>
  <si>
    <t>US1COWE0163</t>
  </si>
  <si>
    <t xml:space="preserve">KENNEDY 0.3 NE                </t>
  </si>
  <si>
    <t>US1NYCQ0005</t>
  </si>
  <si>
    <t xml:space="preserve">STAFFORD 1.8 NE               </t>
  </si>
  <si>
    <t>US1NYGN0006</t>
  </si>
  <si>
    <t xml:space="preserve">COLORADO SPRINGS 3.1 NW       </t>
  </si>
  <si>
    <t>US1COEP0344</t>
  </si>
  <si>
    <t xml:space="preserve">PAW PAW 0.7 ESE               </t>
  </si>
  <si>
    <t>US1MIVB0012</t>
  </si>
  <si>
    <t xml:space="preserve">CHADRON 11.6 S                </t>
  </si>
  <si>
    <t>US1NEDS0001</t>
  </si>
  <si>
    <t xml:space="preserve">RAPID CITY 9.6 WNW            </t>
  </si>
  <si>
    <t>US1SDPN0056</t>
  </si>
  <si>
    <t xml:space="preserve">CHIPPEWA FALLS 0.6 SSE        </t>
  </si>
  <si>
    <t>US1WICH0010</t>
  </si>
  <si>
    <t xml:space="preserve">WHITMORE LAKE 1NW             </t>
  </si>
  <si>
    <t>USC00208972</t>
  </si>
  <si>
    <t xml:space="preserve">ARGONNE 1.5-NW                </t>
  </si>
  <si>
    <t>USC00473636</t>
  </si>
  <si>
    <t xml:space="preserve">ISLAND LAKE 4E                </t>
  </si>
  <si>
    <t>USC00214093</t>
  </si>
  <si>
    <t xml:space="preserve">PINETOP-LAKESIDE 4.0 ESE      </t>
  </si>
  <si>
    <t>US1AZNV0007</t>
  </si>
  <si>
    <t xml:space="preserve">PINETOP-LAKESIDE 1.4 NNW      </t>
  </si>
  <si>
    <t>US1AZNV0020</t>
  </si>
  <si>
    <t xml:space="preserve">HUDSON 4.8 WSW                </t>
  </si>
  <si>
    <t>US1COWE0187</t>
  </si>
  <si>
    <t xml:space="preserve">COMFREY 6.5 ENE               </t>
  </si>
  <si>
    <t>US1MNBW0008</t>
  </si>
  <si>
    <t xml:space="preserve">LIVINGSTON 0.9 WSW            </t>
  </si>
  <si>
    <t>US1MTPK0014</t>
  </si>
  <si>
    <t xml:space="preserve">BEND 2.3 WNW                  </t>
  </si>
  <si>
    <t>US1ORDS0017</t>
  </si>
  <si>
    <t xml:space="preserve">CARPENTER 3.9 NNE             </t>
  </si>
  <si>
    <t>US1WYLM0063</t>
  </si>
  <si>
    <t xml:space="preserve">ROCK SPRINGS 0.9 S            </t>
  </si>
  <si>
    <t>US1WYSW0019</t>
  </si>
  <si>
    <t xml:space="preserve">BRICELYN                      </t>
  </si>
  <si>
    <t>USC00210981</t>
  </si>
  <si>
    <t xml:space="preserve">TRAVERSE CITY 0.9 NNE         </t>
  </si>
  <si>
    <t>US1MIGT0016</t>
  </si>
  <si>
    <t xml:space="preserve">LAKE CRYSTAL 4.9 N            </t>
  </si>
  <si>
    <t>US1MNBU0031</t>
  </si>
  <si>
    <t xml:space="preserve">WEBSTER 3.0 W                 </t>
  </si>
  <si>
    <t>US1NYMR0050</t>
  </si>
  <si>
    <t xml:space="preserve">FORT PIERRE 0.5 SE            </t>
  </si>
  <si>
    <t>US1SDST0006</t>
  </si>
  <si>
    <t xml:space="preserve">BUFFALO 4.1 SSW               </t>
  </si>
  <si>
    <t>US1WYJN0014</t>
  </si>
  <si>
    <t xml:space="preserve">AVON 1.1 SE                   </t>
  </si>
  <si>
    <t>US1COEG0031</t>
  </si>
  <si>
    <t xml:space="preserve">DEER TRAIL 6.1 SW             </t>
  </si>
  <si>
    <t>US1COEL0010</t>
  </si>
  <si>
    <t xml:space="preserve">COLORADO SPRINGS 6.9 ENE      </t>
  </si>
  <si>
    <t>US1COEP0347</t>
  </si>
  <si>
    <t xml:space="preserve">BELT 2.7 NNW                  </t>
  </si>
  <si>
    <t>US1MTCC0007</t>
  </si>
  <si>
    <t xml:space="preserve">ROCHESTER 5.0 WNW             </t>
  </si>
  <si>
    <t>US1NYMR0023</t>
  </si>
  <si>
    <t xml:space="preserve">WESTFIELD 0.7 WNW             </t>
  </si>
  <si>
    <t>US1VTOL0001</t>
  </si>
  <si>
    <t xml:space="preserve">ST LABRE                      </t>
  </si>
  <si>
    <t>CA005022575</t>
  </si>
  <si>
    <t xml:space="preserve">OAK POINT 0.9 SSW             </t>
  </si>
  <si>
    <t>CA1NB000005</t>
  </si>
  <si>
    <t xml:space="preserve">COLORADO SPRINGS 3.7 ENE      </t>
  </si>
  <si>
    <t>US1COEP0188</t>
  </si>
  <si>
    <t xml:space="preserve">PEYTON 6.8 WSW                </t>
  </si>
  <si>
    <t>US1COEP0343</t>
  </si>
  <si>
    <t xml:space="preserve">BRECKENRIDGE 1.9 SSE          </t>
  </si>
  <si>
    <t>US1COSU0067</t>
  </si>
  <si>
    <t xml:space="preserve">WASECA 2.0 N                  </t>
  </si>
  <si>
    <t>US1MNWC0008</t>
  </si>
  <si>
    <t xml:space="preserve">CHEEKTOWAGA 2.7 NE            </t>
  </si>
  <si>
    <t>US1NYER0102</t>
  </si>
  <si>
    <t xml:space="preserve">LAND O' LAKES 11.7 W          </t>
  </si>
  <si>
    <t>US1WIVL0009</t>
  </si>
  <si>
    <t xml:space="preserve">BROOKS 0.5 SSW - BRBC         </t>
  </si>
  <si>
    <t>CA1AB000024</t>
  </si>
  <si>
    <t xml:space="preserve">OWATONNA 0.8 E                </t>
  </si>
  <si>
    <t>US1MNSE0002</t>
  </si>
  <si>
    <t xml:space="preserve">BARTON 3.0 ENE                </t>
  </si>
  <si>
    <t>US1VTOL0002</t>
  </si>
  <si>
    <t xml:space="preserve">FLAGSTAFF 2.1 WSW             </t>
  </si>
  <si>
    <t>US1AZCN0075</t>
  </si>
  <si>
    <t xml:space="preserve">VAIL 0.9 WNW                  </t>
  </si>
  <si>
    <t>US1COEG0021</t>
  </si>
  <si>
    <t xml:space="preserve">CANON CITY 22.3 NW            </t>
  </si>
  <si>
    <t>US1COFM0073</t>
  </si>
  <si>
    <t xml:space="preserve">ALMA 3.1 N                    </t>
  </si>
  <si>
    <t>US1COPK0005</t>
  </si>
  <si>
    <t xml:space="preserve">GERING 7.7 S                  </t>
  </si>
  <si>
    <t>US1NESB0005</t>
  </si>
  <si>
    <t xml:space="preserve">RANDOLPH 1.1 ENE              </t>
  </si>
  <si>
    <t>US1NYCT0002</t>
  </si>
  <si>
    <t xml:space="preserve">CHAGRIN FALLS 5.2 ESE         </t>
  </si>
  <si>
    <t>US1OHGG0017</t>
  </si>
  <si>
    <t xml:space="preserve">SWANTON 0.5 NNE               </t>
  </si>
  <si>
    <t>US1VTFR0019</t>
  </si>
  <si>
    <t xml:space="preserve">GOLD RUN 2 SW                 </t>
  </si>
  <si>
    <t>USC00043491</t>
  </si>
  <si>
    <t xml:space="preserve">OSHKOSH 10 NE                 </t>
  </si>
  <si>
    <t>USC00256386</t>
  </si>
  <si>
    <t xml:space="preserve">HIGHMARKET                    </t>
  </si>
  <si>
    <t>USC00303851</t>
  </si>
  <si>
    <t xml:space="preserve">MT WASHINGTON                 </t>
  </si>
  <si>
    <t>USW00014755</t>
  </si>
  <si>
    <t xml:space="preserve">BASALT 5.8 E                  </t>
  </si>
  <si>
    <t>US1COEG0006</t>
  </si>
  <si>
    <t xml:space="preserve">COLLBRAN 4.6 SSE              </t>
  </si>
  <si>
    <t>US1COME0133</t>
  </si>
  <si>
    <t xml:space="preserve">HOLBROOK 4.0 NNE              </t>
  </si>
  <si>
    <t>US1IDON0001</t>
  </si>
  <si>
    <t xml:space="preserve">MCDONALD 0.2 N                </t>
  </si>
  <si>
    <t>US1KSRA0024</t>
  </si>
  <si>
    <t xml:space="preserve">BLUE EARTH 0.6 ESE            </t>
  </si>
  <si>
    <t>US1MNFT0005</t>
  </si>
  <si>
    <t xml:space="preserve">SANTA FE 10.5 S               </t>
  </si>
  <si>
    <t>US1NMSF0070</t>
  </si>
  <si>
    <t xml:space="preserve">BEULAH (MPEC)                 </t>
  </si>
  <si>
    <t>USC00055795</t>
  </si>
  <si>
    <t xml:space="preserve">ELKHART PUB WKS &amp; UT          </t>
  </si>
  <si>
    <t>USC00122594</t>
  </si>
  <si>
    <t xml:space="preserve">MCLEOD                        </t>
  </si>
  <si>
    <t>USC00245533</t>
  </si>
  <si>
    <t xml:space="preserve">CATTARAUGUS                   </t>
  </si>
  <si>
    <t>USC00305673</t>
  </si>
  <si>
    <t xml:space="preserve">OAK POINT  NB                 </t>
  </si>
  <si>
    <t>CA008103780</t>
  </si>
  <si>
    <t xml:space="preserve">RHINELANDER 6.3 WNW           </t>
  </si>
  <si>
    <t>US1WION0002</t>
  </si>
  <si>
    <t xml:space="preserve">WEBSTER 2 NE                  </t>
  </si>
  <si>
    <t>USC00309049</t>
  </si>
  <si>
    <t xml:space="preserve">SAN LUIS 8.8 SW               </t>
  </si>
  <si>
    <t>US1COCS0012</t>
  </si>
  <si>
    <t xml:space="preserve">FAIRPLAY 2.7 WNW              </t>
  </si>
  <si>
    <t>US1COPK0015</t>
  </si>
  <si>
    <t xml:space="preserve">TOFTE 4.9 NE                  </t>
  </si>
  <si>
    <t>US1MNCK0003</t>
  </si>
  <si>
    <t xml:space="preserve">SAPELLO 5.1 WNW               </t>
  </si>
  <si>
    <t>US1NMSM0012</t>
  </si>
  <si>
    <t xml:space="preserve">LAS VEGAS 8.7 SW              </t>
  </si>
  <si>
    <t>US1NMSM0026</t>
  </si>
  <si>
    <t xml:space="preserve">FARIBAULT                     </t>
  </si>
  <si>
    <t>USC00212721</t>
  </si>
  <si>
    <t xml:space="preserve">SCOTTVILLE 6.6 NNW            </t>
  </si>
  <si>
    <t>US1MIMS0001</t>
  </si>
  <si>
    <t xml:space="preserve">CAMINO 2.6 ESE                </t>
  </si>
  <si>
    <t>US1CAED0012</t>
  </si>
  <si>
    <t xml:space="preserve">BRIGHTON 1.9 NNW              </t>
  </si>
  <si>
    <t>US1COAD0204</t>
  </si>
  <si>
    <t xml:space="preserve">CARBONDALE 5.9 ENE            </t>
  </si>
  <si>
    <t>US1COEG0051</t>
  </si>
  <si>
    <t xml:space="preserve">COLORADO SPRINGS 10.1 NNE     </t>
  </si>
  <si>
    <t>US1COEP0395</t>
  </si>
  <si>
    <t xml:space="preserve">ARVADA 2.7 NE                 </t>
  </si>
  <si>
    <t>US1COJF0474</t>
  </si>
  <si>
    <t xml:space="preserve">WEL 1.8 NE                    </t>
  </si>
  <si>
    <t>US1COLR0142</t>
  </si>
  <si>
    <t xml:space="preserve">EATON 5.1 ESE                 </t>
  </si>
  <si>
    <t>US1COWE0542</t>
  </si>
  <si>
    <t xml:space="preserve">ROCHESTER 2.6 NE              </t>
  </si>
  <si>
    <t>US1MNOL0018</t>
  </si>
  <si>
    <t xml:space="preserve">PRESHO 13.8 NW                </t>
  </si>
  <si>
    <t>US1SDLY0005</t>
  </si>
  <si>
    <t xml:space="preserve">BUFFALO 13.2 SSE              </t>
  </si>
  <si>
    <t>US1WYJN0033</t>
  </si>
  <si>
    <t xml:space="preserve">LUDINGTON SP                  </t>
  </si>
  <si>
    <t>USC00204958</t>
  </si>
  <si>
    <t xml:space="preserve">PETOSKEY NCMC                 </t>
  </si>
  <si>
    <t>USC00206510</t>
  </si>
  <si>
    <t xml:space="preserve">FALCON 3.2 W                  </t>
  </si>
  <si>
    <t>US1COEP0402</t>
  </si>
  <si>
    <t xml:space="preserve">EATON 1.8 SE                  </t>
  </si>
  <si>
    <t>US1COWE0441</t>
  </si>
  <si>
    <t xml:space="preserve">EDGEWOOD 1.6 NW               </t>
  </si>
  <si>
    <t>US1NMSF0100</t>
  </si>
  <si>
    <t xml:space="preserve">GERING 0.4 E                  </t>
  </si>
  <si>
    <t>US10scot014</t>
  </si>
  <si>
    <t xml:space="preserve">CANNON FALLS 0.5 SE           </t>
  </si>
  <si>
    <t>US1MNGH0028</t>
  </si>
  <si>
    <t xml:space="preserve">SUMMIT LAKE                   </t>
  </si>
  <si>
    <t>USC00478324</t>
  </si>
  <si>
    <t xml:space="preserve">LETHBRIDGE CDA 2              </t>
  </si>
  <si>
    <t>CA003033892</t>
  </si>
  <si>
    <t xml:space="preserve">FARMINGTON HILLS 1.4 N        </t>
  </si>
  <si>
    <t>US1MIOK0094</t>
  </si>
  <si>
    <t xml:space="preserve">TRUCHAS 1.4 ESE               </t>
  </si>
  <si>
    <t>US1NMRA0040</t>
  </si>
  <si>
    <t xml:space="preserve">FORT MORGAN .7 SE             </t>
  </si>
  <si>
    <t>US1COMR0048</t>
  </si>
  <si>
    <t xml:space="preserve">GRANBY 1.4 NW                 </t>
  </si>
  <si>
    <t>US1VTES0001</t>
  </si>
  <si>
    <t xml:space="preserve">GERMANTOWN 1.3 NE             </t>
  </si>
  <si>
    <t>US1WIWS0016</t>
  </si>
  <si>
    <t xml:space="preserve">BIG HORN 0.3 ESE              </t>
  </si>
  <si>
    <t>US1WYSH0048</t>
  </si>
  <si>
    <t xml:space="preserve">SAINT-ARMAND 3.6 W            </t>
  </si>
  <si>
    <t>CA1QC000016</t>
  </si>
  <si>
    <t xml:space="preserve">LONGMONT 3.0 SW               </t>
  </si>
  <si>
    <t>US1COBO0435</t>
  </si>
  <si>
    <t xml:space="preserve">FREDERICTON 4.0 SSE           </t>
  </si>
  <si>
    <t>CA1NB000001</t>
  </si>
  <si>
    <t xml:space="preserve">CHARLEVOIX 4.3 SSE            </t>
  </si>
  <si>
    <t>US1MICX0004</t>
  </si>
  <si>
    <t xml:space="preserve">VICTORIA 1.6 WSW              </t>
  </si>
  <si>
    <t>US1MNCV0022</t>
  </si>
  <si>
    <t xml:space="preserve">SPRINGFIELD 1.7 NNW           </t>
  </si>
  <si>
    <t>US1MNBW0001</t>
  </si>
  <si>
    <t xml:space="preserve">KENMORE 0.3 ESE               </t>
  </si>
  <si>
    <t>US1NYER0059</t>
  </si>
  <si>
    <t xml:space="preserve">BROOMFIELD 1.1 NE             </t>
  </si>
  <si>
    <t>US1COBR0013</t>
  </si>
  <si>
    <t xml:space="preserve">DENVER 5.1 ENE                </t>
  </si>
  <si>
    <t>US1CODN0183</t>
  </si>
  <si>
    <t xml:space="preserve">ELIZABETH 2.7 NW              </t>
  </si>
  <si>
    <t>US1COEL0084</t>
  </si>
  <si>
    <t xml:space="preserve">(W9MAL) MERRILLVILLE 2.0 NNW  </t>
  </si>
  <si>
    <t>US1INLK0102</t>
  </si>
  <si>
    <t xml:space="preserve">GRANGER 1.8 ENE               </t>
  </si>
  <si>
    <t>US1INSJ0046</t>
  </si>
  <si>
    <t xml:space="preserve">NILES 3.5 E                   </t>
  </si>
  <si>
    <t>US1MICS0005</t>
  </si>
  <si>
    <t xml:space="preserve">MIDLAND 1.5 NNE               </t>
  </si>
  <si>
    <t>US1MIMD0010</t>
  </si>
  <si>
    <t xml:space="preserve">CARVER 0.7 W                  </t>
  </si>
  <si>
    <t>US1MNCV0001</t>
  </si>
  <si>
    <t xml:space="preserve">EDGEWOOD 3.7 WSW              </t>
  </si>
  <si>
    <t>US1NMSF0071</t>
  </si>
  <si>
    <t xml:space="preserve">AKRON 0.9 NE                  </t>
  </si>
  <si>
    <t>US1NYER0164</t>
  </si>
  <si>
    <t xml:space="preserve">BEND 2.5 NW                   </t>
  </si>
  <si>
    <t>US1ORDS0047</t>
  </si>
  <si>
    <t xml:space="preserve">CABOT 2.3 E                   </t>
  </si>
  <si>
    <t>US1VTWS0023</t>
  </si>
  <si>
    <t xml:space="preserve">MEDINA                        </t>
  </si>
  <si>
    <t>USC00305236</t>
  </si>
  <si>
    <t xml:space="preserve">MC INTOSH 6 SE                </t>
  </si>
  <si>
    <t>USC00395381</t>
  </si>
  <si>
    <t xml:space="preserve">EAGLE RVR NATURE CTR          </t>
  </si>
  <si>
    <t>USC00502642</t>
  </si>
  <si>
    <t xml:space="preserve">PAW PAW 3.6 NNE               </t>
  </si>
  <si>
    <t>US1MIVB0004</t>
  </si>
  <si>
    <t xml:space="preserve">PLYMOUTH 5.4 W                </t>
  </si>
  <si>
    <t>US1MIWS0003</t>
  </si>
  <si>
    <t xml:space="preserve">ELK MOUND 1.3 NE              </t>
  </si>
  <si>
    <t>US1WIDN0005</t>
  </si>
  <si>
    <t xml:space="preserve">SKANEATELES                   </t>
  </si>
  <si>
    <t>USC00307780</t>
  </si>
  <si>
    <t xml:space="preserve">CHANDLERS VALLEY 1SE          </t>
  </si>
  <si>
    <t>USC00361362</t>
  </si>
  <si>
    <t xml:space="preserve">BIG FALLS HYDRO               </t>
  </si>
  <si>
    <t>USC00470773</t>
  </si>
  <si>
    <t xml:space="preserve">LA CROSSE WFO                 </t>
  </si>
  <si>
    <t>USC00474373</t>
  </si>
  <si>
    <t xml:space="preserve">COLORADO SPRINGS 7.1 NNW      </t>
  </si>
  <si>
    <t>US1COEP0207</t>
  </si>
  <si>
    <t xml:space="preserve">PERU 4.1 ESE                  </t>
  </si>
  <si>
    <t>US1NYCL0007</t>
  </si>
  <si>
    <t xml:space="preserve">DELHI 6.6 WNW                 </t>
  </si>
  <si>
    <t>US1NYDL0032</t>
  </si>
  <si>
    <t xml:space="preserve">MADRID 7.8 SW                 </t>
  </si>
  <si>
    <t>US10perk023</t>
  </si>
  <si>
    <t xml:space="preserve">COTOPAXI 4.8 SSE              </t>
  </si>
  <si>
    <t>US1COFM0021</t>
  </si>
  <si>
    <t xml:space="preserve">GRASS LAKE 1.7 NNE            </t>
  </si>
  <si>
    <t>US1MIJC0024</t>
  </si>
  <si>
    <t xml:space="preserve">OCATE 3.4 WNW (TWR#1)         </t>
  </si>
  <si>
    <t>US1NMMR0004</t>
  </si>
  <si>
    <t xml:space="preserve">BLACK RIVER FALLS 1.7 NNE     </t>
  </si>
  <si>
    <t>US1WIJK0001</t>
  </si>
  <si>
    <t xml:space="preserve">EDMONTON 11.2 SSW             </t>
  </si>
  <si>
    <t>CA1AB000064</t>
  </si>
  <si>
    <t xml:space="preserve">MANKATO 1.5 SE                </t>
  </si>
  <si>
    <t>US1MNBU0023</t>
  </si>
  <si>
    <t xml:space="preserve">NEWELL 6.5 ENE                </t>
  </si>
  <si>
    <t>US1SDBT0010</t>
  </si>
  <si>
    <t>USC00142213</t>
  </si>
  <si>
    <t xml:space="preserve">COOK 8NE                      </t>
  </si>
  <si>
    <t>USC00211771</t>
  </si>
  <si>
    <t xml:space="preserve">HESPERUS 9.8 SW               </t>
  </si>
  <si>
    <t>US1COLP0083</t>
  </si>
  <si>
    <t xml:space="preserve">LAKE ORION 4.3 SSE            </t>
  </si>
  <si>
    <t>US1MIOK0062</t>
  </si>
  <si>
    <t xml:space="preserve">SANTA FE 10.3 SSE             </t>
  </si>
  <si>
    <t>US1NMSF0031</t>
  </si>
  <si>
    <t xml:space="preserve">EDGEWOOD 9.9 N                </t>
  </si>
  <si>
    <t>US1NMSF0121</t>
  </si>
  <si>
    <t xml:space="preserve">TWO RIVERS 1.4 N              </t>
  </si>
  <si>
    <t>US1WIMC0004</t>
  </si>
  <si>
    <t xml:space="preserve">TWO RIVERS 0.9 SE             </t>
  </si>
  <si>
    <t>US1WIMC0012</t>
  </si>
  <si>
    <t xml:space="preserve">OCONOMOWOC 4.6 NE             </t>
  </si>
  <si>
    <t>US1WIWK0029</t>
  </si>
  <si>
    <t xml:space="preserve">WORLAND 14.4 SW               </t>
  </si>
  <si>
    <t>US1WYWH0014</t>
  </si>
  <si>
    <t xml:space="preserve">SUGARLOAF RSVR                </t>
  </si>
  <si>
    <t>USC00058064</t>
  </si>
  <si>
    <t xml:space="preserve">BRIGHTON 1.7 ESE              </t>
  </si>
  <si>
    <t>US1COAD0087</t>
  </si>
  <si>
    <t xml:space="preserve">HARMONY 3.0 SSE               </t>
  </si>
  <si>
    <t>US1MESM0017</t>
  </si>
  <si>
    <t xml:space="preserve">EDGEMONT 0.4 W                </t>
  </si>
  <si>
    <t>US1SDFR0021</t>
  </si>
  <si>
    <t xml:space="preserve">BIG BAY 1NW                   </t>
  </si>
  <si>
    <t>USC00200770</t>
  </si>
  <si>
    <t xml:space="preserve">SILVERTHORNE 1.0 NNE          </t>
  </si>
  <si>
    <t>US1COSU0069</t>
  </si>
  <si>
    <t xml:space="preserve">SLEEPY EYE 0.8 SW             </t>
  </si>
  <si>
    <t>US1MNBW0011</t>
  </si>
  <si>
    <t xml:space="preserve">EAST AURORA 3.4 NNE           </t>
  </si>
  <si>
    <t>US1NYER0138</t>
  </si>
  <si>
    <t xml:space="preserve">KEESEVILLE 0.8 SE             </t>
  </si>
  <si>
    <t>US1NYES0007</t>
  </si>
  <si>
    <t xml:space="preserve">WHEELOCK 1.6 S                </t>
  </si>
  <si>
    <t>US1VTCL0018</t>
  </si>
  <si>
    <t xml:space="preserve">KIOWA 12.7 ENE                </t>
  </si>
  <si>
    <t>US1COEL0046</t>
  </si>
  <si>
    <t xml:space="preserve">GOSHEN 3.0 WSW                </t>
  </si>
  <si>
    <t>US1INEL0039</t>
  </si>
  <si>
    <t xml:space="preserve">TRAER 2.5 NNW                 </t>
  </si>
  <si>
    <t>US1KSDC0003</t>
  </si>
  <si>
    <t xml:space="preserve">LE CENTER 5.8 NNW             </t>
  </si>
  <si>
    <t>US1MNLS0012</t>
  </si>
  <si>
    <t xml:space="preserve">PRINCETON 3.3 WSW             </t>
  </si>
  <si>
    <t>US1MNSH0985</t>
  </si>
  <si>
    <t xml:space="preserve">WEBSTER 3.2 W                 </t>
  </si>
  <si>
    <t>US1NYMR0026</t>
  </si>
  <si>
    <t xml:space="preserve">SANDY 1.1 NNE                 </t>
  </si>
  <si>
    <t>US1UTSL0083</t>
  </si>
  <si>
    <t xml:space="preserve">BULL VALLEY 2.5 WNW           </t>
  </si>
  <si>
    <t>US1ILMCH013</t>
  </si>
  <si>
    <t xml:space="preserve">ELLENDALE 0.3 SW              </t>
  </si>
  <si>
    <t>US1MNSE0003</t>
  </si>
  <si>
    <t xml:space="preserve">HUNTINGTON 0.7 NNE            </t>
  </si>
  <si>
    <t>US1VTCH0015</t>
  </si>
  <si>
    <t xml:space="preserve">SUTTON                        </t>
  </si>
  <si>
    <t>USC00438169</t>
  </si>
  <si>
    <t xml:space="preserve">ANSELMO 11.8 WSW              </t>
  </si>
  <si>
    <t>US10cust014</t>
  </si>
  <si>
    <t xml:space="preserve">BAYFIELD 6.2 N                </t>
  </si>
  <si>
    <t>US1COLP0098</t>
  </si>
  <si>
    <t xml:space="preserve">LIVONIA 2.3 NNW               </t>
  </si>
  <si>
    <t>US1MIWY0033</t>
  </si>
  <si>
    <t xml:space="preserve">ANOKA 6.5 N                   </t>
  </si>
  <si>
    <t>US1MNAA0073</t>
  </si>
  <si>
    <t xml:space="preserve">LOCKPORT 2.8 WNW              </t>
  </si>
  <si>
    <t>US1NYNG0027</t>
  </si>
  <si>
    <t xml:space="preserve">THORNTON 1.9 ESE              </t>
  </si>
  <si>
    <t>US1COAD0119</t>
  </si>
  <si>
    <t xml:space="preserve">ISCHUA 0.4 SSE                </t>
  </si>
  <si>
    <t>US1NYCT0025</t>
  </si>
  <si>
    <t xml:space="preserve">THERMOPOLIS 5.6 NNE           </t>
  </si>
  <si>
    <t>US1WYHS0018</t>
  </si>
  <si>
    <t>USC00253652</t>
  </si>
  <si>
    <t xml:space="preserve">PAGOSA SPRINGS 1.6 SSW        </t>
  </si>
  <si>
    <t>US1COAU0026</t>
  </si>
  <si>
    <t xml:space="preserve">BOYCEVILLE 3.3 N              </t>
  </si>
  <si>
    <t>US1WIDN0001</t>
  </si>
  <si>
    <t xml:space="preserve">MENOMONIE 0.9 NW              </t>
  </si>
  <si>
    <t>US1WIDN0012</t>
  </si>
  <si>
    <t xml:space="preserve">CLIMAX                        </t>
  </si>
  <si>
    <t>USC00051660</t>
  </si>
  <si>
    <t xml:space="preserve">HARMONY                       </t>
  </si>
  <si>
    <t>USC00173567</t>
  </si>
  <si>
    <t xml:space="preserve">CAMINO 2.0 WSW                </t>
  </si>
  <si>
    <t>US1CAED0017</t>
  </si>
  <si>
    <t xml:space="preserve">PEYTON 9.2 SSW                </t>
  </si>
  <si>
    <t>US1COEP0378</t>
  </si>
  <si>
    <t xml:space="preserve">OAK CREEK 4.7 E               </t>
  </si>
  <si>
    <t>US1CORT0063</t>
  </si>
  <si>
    <t xml:space="preserve">GREELEY 2.0 E                 </t>
  </si>
  <si>
    <t>US1COWE0430</t>
  </si>
  <si>
    <t xml:space="preserve">NORTON 1.3 SSW                </t>
  </si>
  <si>
    <t>US1KSNT0014</t>
  </si>
  <si>
    <t xml:space="preserve">RYEGATE 0.3 E                 </t>
  </si>
  <si>
    <t>US1MTGV0002</t>
  </si>
  <si>
    <t xml:space="preserve">QUEMADO 14.1 NE               </t>
  </si>
  <si>
    <t>US1NMCT0008</t>
  </si>
  <si>
    <t xml:space="preserve">EDGEWOOD 2.1 WNW              </t>
  </si>
  <si>
    <t>US1NMSF0052</t>
  </si>
  <si>
    <t xml:space="preserve">HOLABIRD 8.5 N                </t>
  </si>
  <si>
    <t>US1SDHY0008</t>
  </si>
  <si>
    <t xml:space="preserve">CENTERVILLE 0.8 NE            </t>
  </si>
  <si>
    <t>US1UTDV0009</t>
  </si>
  <si>
    <t xml:space="preserve">AGUILAR 18WSW                 </t>
  </si>
  <si>
    <t>USC00050105</t>
  </si>
  <si>
    <t xml:space="preserve">DENVER INTL AIRPORT 4WNW      </t>
  </si>
  <si>
    <t>USC00052212</t>
  </si>
  <si>
    <t xml:space="preserve">KIMBALL 3N                    </t>
  </si>
  <si>
    <t>USC00214373</t>
  </si>
  <si>
    <t xml:space="preserve">LE ROY 1E                     </t>
  </si>
  <si>
    <t>USC00304684</t>
  </si>
  <si>
    <t xml:space="preserve">CHARLOTTETOWN 6.5 NNW         </t>
  </si>
  <si>
    <t>CA1PE000019</t>
  </si>
  <si>
    <t xml:space="preserve">BARRIE LANDFILL               </t>
  </si>
  <si>
    <t>CA006110556</t>
  </si>
  <si>
    <t xml:space="preserve">TUOLUMNE CITY 2.0 N           </t>
  </si>
  <si>
    <t>US1CATM0005</t>
  </si>
  <si>
    <t xml:space="preserve">GREELEY 10.5 SSE              </t>
  </si>
  <si>
    <t>US1COWE0043</t>
  </si>
  <si>
    <t xml:space="preserve">MIDLAND 2.9 SW                </t>
  </si>
  <si>
    <t>US1MIMD0008</t>
  </si>
  <si>
    <t xml:space="preserve">GREEN ISLE 1.7 WNW            </t>
  </si>
  <si>
    <t>US1MNSB0004</t>
  </si>
  <si>
    <t xml:space="preserve">HARTFORD 3.8 E                </t>
  </si>
  <si>
    <t>US1WIWS0001</t>
  </si>
  <si>
    <t xml:space="preserve">ROBERTS WWTP                  </t>
  </si>
  <si>
    <t>USC00477230</t>
  </si>
  <si>
    <t xml:space="preserve">WINDSOR 4.0 NE                </t>
  </si>
  <si>
    <t>CA1ON000322</t>
  </si>
  <si>
    <t xml:space="preserve">COLORADO SPRINGS 1.8 NNW      </t>
  </si>
  <si>
    <t>US1COEP0389</t>
  </si>
  <si>
    <t xml:space="preserve">CRESTONE 1.2 SSE              </t>
  </si>
  <si>
    <t>US1COSA0002</t>
  </si>
  <si>
    <t xml:space="preserve">EAST AURORA 1.0 ESE           </t>
  </si>
  <si>
    <t>US1NYER0066</t>
  </si>
  <si>
    <t xml:space="preserve">STEAMBOAT SPRINGS 0.7 ESE     </t>
  </si>
  <si>
    <t>US1CORT0053</t>
  </si>
  <si>
    <t xml:space="preserve">WILLIAMSVILLE 2.7 E           </t>
  </si>
  <si>
    <t>US1NYER0007</t>
  </si>
  <si>
    <t xml:space="preserve">FRANKLIN 2.4 ENE              </t>
  </si>
  <si>
    <t>US1WIMW0028</t>
  </si>
  <si>
    <t xml:space="preserve">ST ANSGAR                     </t>
  </si>
  <si>
    <t>USC00137326</t>
  </si>
  <si>
    <t xml:space="preserve">KIPPENS 0.7 NE                </t>
  </si>
  <si>
    <t>CA1NL000065</t>
  </si>
  <si>
    <t xml:space="preserve">SCHOMBERG 1.2 S               </t>
  </si>
  <si>
    <t>CA1ON000084</t>
  </si>
  <si>
    <t xml:space="preserve">AURORA 4.2 NNW                </t>
  </si>
  <si>
    <t>US1COAD0127</t>
  </si>
  <si>
    <t xml:space="preserve">SANDIA PARK 0.5 S             </t>
  </si>
  <si>
    <t>US1NMBR0131</t>
  </si>
  <si>
    <t xml:space="preserve">GOULD 4SE SFSP                </t>
  </si>
  <si>
    <t>USC00053446</t>
  </si>
  <si>
    <t xml:space="preserve">EAGAN 2.0 NNW                 </t>
  </si>
  <si>
    <t>US1MNDK0070</t>
  </si>
  <si>
    <t xml:space="preserve">SAINT PAUL 5.1 SW             </t>
  </si>
  <si>
    <t>US1MNRM0054</t>
  </si>
  <si>
    <t xml:space="preserve">SANTA FE SETON                </t>
  </si>
  <si>
    <t>USC00298088</t>
  </si>
  <si>
    <t xml:space="preserve">HARVEY 1.9 SSE                </t>
  </si>
  <si>
    <t>CA1NB000053</t>
  </si>
  <si>
    <t xml:space="preserve">PRESCOTT 1.1 SW               </t>
  </si>
  <si>
    <t>US1AZYV0142</t>
  </si>
  <si>
    <t xml:space="preserve">POLLOCK PINES 0.5 NW          </t>
  </si>
  <si>
    <t>US1CAED0011</t>
  </si>
  <si>
    <t xml:space="preserve">CHATFIELD 9.0 ESE             </t>
  </si>
  <si>
    <t>US1MNFM0001</t>
  </si>
  <si>
    <t xml:space="preserve">WEST SENECA 2.3 NW            </t>
  </si>
  <si>
    <t>US1NYER0013</t>
  </si>
  <si>
    <t xml:space="preserve">EAST AURORA 0.1 ENE           </t>
  </si>
  <si>
    <t>US1NYER0050</t>
  </si>
  <si>
    <t xml:space="preserve">BUFFALO 1.5 W                 </t>
  </si>
  <si>
    <t>US1NYER0093</t>
  </si>
  <si>
    <t xml:space="preserve">CLARENCE CENTER 5.2 WNW       </t>
  </si>
  <si>
    <t>US1NYER0123</t>
  </si>
  <si>
    <t xml:space="preserve">MENOMONEE FALLS 3.2 NNW       </t>
  </si>
  <si>
    <t>US1WIWK0073</t>
  </si>
  <si>
    <t xml:space="preserve">RIVERTON 1.0 SE               </t>
  </si>
  <si>
    <t>US1WYFM0067</t>
  </si>
  <si>
    <t xml:space="preserve">UPTON 18.8 SW                 </t>
  </si>
  <si>
    <t>US1WYWS0016</t>
  </si>
  <si>
    <t xml:space="preserve">SIDNEY 0.9 NNW                </t>
  </si>
  <si>
    <t>US10chey021</t>
  </si>
  <si>
    <t xml:space="preserve">PORT HURON 1.6 W              </t>
  </si>
  <si>
    <t>US1MISC0003</t>
  </si>
  <si>
    <t xml:space="preserve">ROCHESTER 4.7 N               </t>
  </si>
  <si>
    <t>US1MNOL0030</t>
  </si>
  <si>
    <t xml:space="preserve">WOODBURY 0.8 NNE              </t>
  </si>
  <si>
    <t>US1MNWG0001</t>
  </si>
  <si>
    <t>USC00250945</t>
  </si>
  <si>
    <t xml:space="preserve">RIDGWAY 4.1 W                 </t>
  </si>
  <si>
    <t>US1COOR0021</t>
  </si>
  <si>
    <t xml:space="preserve">WONDER LAKE 0.8 WNW           </t>
  </si>
  <si>
    <t>US1ILMCH030</t>
  </si>
  <si>
    <t xml:space="preserve">NERSTRAND 4.2 E               </t>
  </si>
  <si>
    <t>US1MNGH0004</t>
  </si>
  <si>
    <t xml:space="preserve">EDINA 1.9 SSE                 </t>
  </si>
  <si>
    <t>US1MNHN0110</t>
  </si>
  <si>
    <t xml:space="preserve">ZUMBRO FALLS 3.5 SSW          </t>
  </si>
  <si>
    <t>US1MNWB0004</t>
  </si>
  <si>
    <t xml:space="preserve">BOX ELDER 1.6 NE              </t>
  </si>
  <si>
    <t>US1SDPN0050</t>
  </si>
  <si>
    <t xml:space="preserve">RICHFIELD 2.8 WNW             </t>
  </si>
  <si>
    <t>US1WIWS0027</t>
  </si>
  <si>
    <t xml:space="preserve">THE PINERY                    </t>
  </si>
  <si>
    <t>US1CODG0294</t>
  </si>
  <si>
    <t xml:space="preserve">UTICA 2.9 E                   </t>
  </si>
  <si>
    <t>US1MIMB0054</t>
  </si>
  <si>
    <t xml:space="preserve">MULLEN 2.4 S                  </t>
  </si>
  <si>
    <t>US1NEHR0001</t>
  </si>
  <si>
    <t xml:space="preserve">SANDIA PARK 3.6 ESE           </t>
  </si>
  <si>
    <t>US1NMBR0183</t>
  </si>
  <si>
    <t xml:space="preserve">NEENAH 1.1 ENE                </t>
  </si>
  <si>
    <t>US1WIWN0009</t>
  </si>
  <si>
    <t xml:space="preserve">MOORMAN RCH - RUTH 16WNW      </t>
  </si>
  <si>
    <t>USC00265371</t>
  </si>
  <si>
    <t xml:space="preserve">COLORADO SPRINGS 1.1 NE       </t>
  </si>
  <si>
    <t>US1COEP0194</t>
  </si>
  <si>
    <t>USC00202691</t>
  </si>
  <si>
    <t xml:space="preserve">GREELEY 4.7 SSW               </t>
  </si>
  <si>
    <t>US1COWE0433</t>
  </si>
  <si>
    <t xml:space="preserve">KIRK 6.2 E                    </t>
  </si>
  <si>
    <t>US1COYU0059</t>
  </si>
  <si>
    <t xml:space="preserve">HUNTER 2.1 NNW                </t>
  </si>
  <si>
    <t>US1KSMC0007</t>
  </si>
  <si>
    <t xml:space="preserve">LONG LAKE 0.1 SSE             </t>
  </si>
  <si>
    <t>US1NYHM0006</t>
  </si>
  <si>
    <t xml:space="preserve">BELLE FOURCHE 0.9 SSE         </t>
  </si>
  <si>
    <t>US1SDBT0011</t>
  </si>
  <si>
    <t xml:space="preserve">SPRINGDALE                    </t>
  </si>
  <si>
    <t>USC00247800</t>
  </si>
  <si>
    <t xml:space="preserve">MTN DELL DAM                  </t>
  </si>
  <si>
    <t>USC00425892</t>
  </si>
  <si>
    <t xml:space="preserve">PAGOSA SPRINGS 8.8 W          </t>
  </si>
  <si>
    <t>US1COAU0033</t>
  </si>
  <si>
    <t xml:space="preserve">PARKER 3.6 NNW                </t>
  </si>
  <si>
    <t>US1CODG0295</t>
  </si>
  <si>
    <t xml:space="preserve">COLORADO SPRINGS 1.1 W        </t>
  </si>
  <si>
    <t>US1COEP0303</t>
  </si>
  <si>
    <t xml:space="preserve">BELLVUE 4.9 NE                </t>
  </si>
  <si>
    <t>US1COLR0360</t>
  </si>
  <si>
    <t xml:space="preserve">WELLINGTON 0.6 SSE            </t>
  </si>
  <si>
    <t>US1COLR1146</t>
  </si>
  <si>
    <t xml:space="preserve">GREELEY 3.9 ENE               </t>
  </si>
  <si>
    <t>US1COWE0003</t>
  </si>
  <si>
    <t xml:space="preserve">HIGHLAND 1.3 NE               </t>
  </si>
  <si>
    <t>US1MIOK0109</t>
  </si>
  <si>
    <t xml:space="preserve">ANN ARBOR 2.1 WNW             </t>
  </si>
  <si>
    <t>US1MIWS0011</t>
  </si>
  <si>
    <t xml:space="preserve">MORGAN PARK                   </t>
  </si>
  <si>
    <t>US1MNSL0122</t>
  </si>
  <si>
    <t xml:space="preserve">TAOS 11.3 ESE                 </t>
  </si>
  <si>
    <t>US1NMTS0025</t>
  </si>
  <si>
    <t xml:space="preserve">PIERRE 1.3 S                  </t>
  </si>
  <si>
    <t>US1SDHG0010</t>
  </si>
  <si>
    <t xml:space="preserve">SANDY 1.6 NE                  </t>
  </si>
  <si>
    <t>US1UTSL0003</t>
  </si>
  <si>
    <t xml:space="preserve">HARTLAND 5.0 NNE              </t>
  </si>
  <si>
    <t>US1WIWK0061</t>
  </si>
  <si>
    <t xml:space="preserve">LA GRANGE 4.4 ESE             </t>
  </si>
  <si>
    <t>US1WYGS0016</t>
  </si>
  <si>
    <t xml:space="preserve">NEWCASTLE 1.0 W               </t>
  </si>
  <si>
    <t>US1WYWS0020</t>
  </si>
  <si>
    <t xml:space="preserve">DULUTH NWS                    </t>
  </si>
  <si>
    <t>USC00212250</t>
  </si>
  <si>
    <t>USC00244976</t>
  </si>
  <si>
    <t xml:space="preserve">SAINT PAUL                    </t>
  </si>
  <si>
    <t>USC00257515</t>
  </si>
  <si>
    <t xml:space="preserve">TROY 2.8 W                    </t>
  </si>
  <si>
    <t>US1MIOK0112</t>
  </si>
  <si>
    <t xml:space="preserve">ELBA 4.7 SW                   </t>
  </si>
  <si>
    <t>US1MNOL0991</t>
  </si>
  <si>
    <t>US1WIDN0015</t>
  </si>
  <si>
    <t xml:space="preserve">BLUE EARTH 1S                 </t>
  </si>
  <si>
    <t>USC00210855</t>
  </si>
  <si>
    <t xml:space="preserve">MONTICELLO #2                 </t>
  </si>
  <si>
    <t>USC00425807</t>
  </si>
  <si>
    <t xml:space="preserve">PINEDALE                      </t>
  </si>
  <si>
    <t>USC00487260</t>
  </si>
  <si>
    <t xml:space="preserve">GLENWOOD SPRINGS 7.0 NW       </t>
  </si>
  <si>
    <t>US1COGF0067</t>
  </si>
  <si>
    <t xml:space="preserve">PINCKNEY 3.4 NW               </t>
  </si>
  <si>
    <t>US1MILV0015</t>
  </si>
  <si>
    <t xml:space="preserve">CHEEKTOWAGA 2.4 NW            </t>
  </si>
  <si>
    <t>US1NYER0122</t>
  </si>
  <si>
    <t xml:space="preserve">DOUSMAN 4.6 SSW               </t>
  </si>
  <si>
    <t>US1WIWK0071</t>
  </si>
  <si>
    <t xml:space="preserve">WOODROW 6NNE                  </t>
  </si>
  <si>
    <t>USC00059213</t>
  </si>
  <si>
    <t xml:space="preserve">ANN ARBOR SE                  </t>
  </si>
  <si>
    <t>USC00200228</t>
  </si>
  <si>
    <t xml:space="preserve">DOLLAR BAY                    </t>
  </si>
  <si>
    <t>USC00202170</t>
  </si>
  <si>
    <t xml:space="preserve">STEAMBOAT SPRINGS 7.9 WNW     </t>
  </si>
  <si>
    <t>US1CORT0048</t>
  </si>
  <si>
    <t xml:space="preserve">CRESTONE 5.3 SSE              </t>
  </si>
  <si>
    <t>US1COSA0066</t>
  </si>
  <si>
    <t xml:space="preserve">ROCHESTER 2.5 N               </t>
  </si>
  <si>
    <t>US1MNOL0032</t>
  </si>
  <si>
    <t xml:space="preserve">OCATE 3.7 WNW                 </t>
  </si>
  <si>
    <t>US1NMMR0003</t>
  </si>
  <si>
    <t xml:space="preserve">EDWARDS 1.3 WNW               </t>
  </si>
  <si>
    <t>US1COEG0003</t>
  </si>
  <si>
    <t xml:space="preserve">NORTH NEW PORTLAND 0.3 WSW    </t>
  </si>
  <si>
    <t>US1MESM0010</t>
  </si>
  <si>
    <t xml:space="preserve">HELENA 2.0 NNW                </t>
  </si>
  <si>
    <t>US1MTLC0014</t>
  </si>
  <si>
    <t xml:space="preserve">RENO 9.0 W                    </t>
  </si>
  <si>
    <t>US1NVWH0019</t>
  </si>
  <si>
    <t xml:space="preserve">LUNENBURG 2.3 NNW             </t>
  </si>
  <si>
    <t>US1VTES0003</t>
  </si>
  <si>
    <t xml:space="preserve">ROCHESTER AP 2NE              </t>
  </si>
  <si>
    <t>USC00217011</t>
  </si>
  <si>
    <t xml:space="preserve">PRESCOTT 3.8 NW               </t>
  </si>
  <si>
    <t>US1AZYV0067</t>
  </si>
  <si>
    <t xml:space="preserve">PRESCOTT 2.6 E                </t>
  </si>
  <si>
    <t>US1AZYV0091</t>
  </si>
  <si>
    <t xml:space="preserve">MINNEAPOLIS 0.4 NE            </t>
  </si>
  <si>
    <t>US1MNHN0181</t>
  </si>
  <si>
    <t xml:space="preserve">OCATE 3.0 WNW (TWR#2)         </t>
  </si>
  <si>
    <t>US1NMMR0005</t>
  </si>
  <si>
    <t xml:space="preserve">OCONOMOWOC 0.9 W              </t>
  </si>
  <si>
    <t>US1WIWK0068</t>
  </si>
  <si>
    <t xml:space="preserve">WABASHA                       </t>
  </si>
  <si>
    <t>USC00218552</t>
  </si>
  <si>
    <t xml:space="preserve">MONTAGUE 8.1 NW               </t>
  </si>
  <si>
    <t>US1MIOC0002</t>
  </si>
  <si>
    <t xml:space="preserve">PARK CITY 6.0 WSW             </t>
  </si>
  <si>
    <t>US1MTSW0012</t>
  </si>
  <si>
    <t>USC00304565</t>
  </si>
  <si>
    <t xml:space="preserve">STRATTON .25 WNW              </t>
  </si>
  <si>
    <t>US1COKC0084</t>
  </si>
  <si>
    <t xml:space="preserve">HILLROSE 2.5 SSW              </t>
  </si>
  <si>
    <t>US1COMR0081</t>
  </si>
  <si>
    <t xml:space="preserve">FLORISSANT 5.0 N              </t>
  </si>
  <si>
    <t>US1COTL0019</t>
  </si>
  <si>
    <t xml:space="preserve">COLBY 0.6 NNW                 </t>
  </si>
  <si>
    <t>US1KSTH0018</t>
  </si>
  <si>
    <t xml:space="preserve">LITCHFIELD 0.3 ENE            </t>
  </si>
  <si>
    <t>US1MIHL0001</t>
  </si>
  <si>
    <t xml:space="preserve">HANOVER 4.1 E                 </t>
  </si>
  <si>
    <t>US1MIJC0010</t>
  </si>
  <si>
    <t xml:space="preserve">NEW ULM 0.8 NW                </t>
  </si>
  <si>
    <t>US1MNBW0002</t>
  </si>
  <si>
    <t xml:space="preserve">ALBANY 3.8 S                  </t>
  </si>
  <si>
    <t>US1MNSR0029</t>
  </si>
  <si>
    <t xml:space="preserve">FARMINGTON 1.8 W              </t>
  </si>
  <si>
    <t>US1UTDV0001</t>
  </si>
  <si>
    <t xml:space="preserve">ELKHORN 0.4 ESE               </t>
  </si>
  <si>
    <t>US1WIWW0012</t>
  </si>
  <si>
    <t xml:space="preserve">BELGRADE 8.0 ESE              </t>
  </si>
  <si>
    <t>US1MNKD0001</t>
  </si>
  <si>
    <t xml:space="preserve">MIDDLETOWN SPRINGS 0.9 WNW    </t>
  </si>
  <si>
    <t>US1VTRT0024</t>
  </si>
  <si>
    <t xml:space="preserve">ANCHORAGE 4.7 SSW             </t>
  </si>
  <si>
    <t>US1AKAB0052</t>
  </si>
  <si>
    <t xml:space="preserve">BAILEY 6.4 NNW                </t>
  </si>
  <si>
    <t>US1COPK0069</t>
  </si>
  <si>
    <t xml:space="preserve">MINNEAPOLIS 2.4 NE            </t>
  </si>
  <si>
    <t>US1MNHN0065</t>
  </si>
  <si>
    <t xml:space="preserve">SPALDING 0.2 SW               </t>
  </si>
  <si>
    <t>US10gree007</t>
  </si>
  <si>
    <t xml:space="preserve">MONTROSE 7.3 ENE              </t>
  </si>
  <si>
    <t>US1COMT0031</t>
  </si>
  <si>
    <t xml:space="preserve">AUSTIN 1.9 ENE                </t>
  </si>
  <si>
    <t>US1MNMW0003</t>
  </si>
  <si>
    <t xml:space="preserve">HAMBURG 0.3 ESE               </t>
  </si>
  <si>
    <t>US1NYER0125</t>
  </si>
  <si>
    <t xml:space="preserve">BARAGA 7NW                    </t>
  </si>
  <si>
    <t>USC00200497</t>
  </si>
  <si>
    <t xml:space="preserve">SLINGER WWTP                  </t>
  </si>
  <si>
    <t>USC00477796</t>
  </si>
  <si>
    <t xml:space="preserve">KREMMLING 10.0 NW             </t>
  </si>
  <si>
    <t>US1COGR0046</t>
  </si>
  <si>
    <t xml:space="preserve">IRON JUNCTION 3.4 NNW         </t>
  </si>
  <si>
    <t>US1MNSL0108</t>
  </si>
  <si>
    <t xml:space="preserve">EDGEWOOD 11.4 SSW             </t>
  </si>
  <si>
    <t>US1NMBR0266</t>
  </si>
  <si>
    <t xml:space="preserve">BLASDELL 1.5 SSW              </t>
  </si>
  <si>
    <t>US1NYER0060</t>
  </si>
  <si>
    <t xml:space="preserve">TWIN LAKES 1.5 NE             </t>
  </si>
  <si>
    <t>US1WIKN0018</t>
  </si>
  <si>
    <t xml:space="preserve">LAKEVIEW 1W                   </t>
  </si>
  <si>
    <t>USC00304564</t>
  </si>
  <si>
    <t xml:space="preserve">REDFIELD 8N                   </t>
  </si>
  <si>
    <t>USC00306988</t>
  </si>
  <si>
    <t xml:space="preserve">LA FARGE                      </t>
  </si>
  <si>
    <t>USC00474404</t>
  </si>
  <si>
    <t xml:space="preserve">WINDSOR 1.7 SE                </t>
  </si>
  <si>
    <t>CA1ON000009</t>
  </si>
  <si>
    <t xml:space="preserve">ALBION 3.5 S                  </t>
  </si>
  <si>
    <t>US10boon005</t>
  </si>
  <si>
    <t xml:space="preserve">BEAVER CITY 6.0 S             </t>
  </si>
  <si>
    <t>US10furn004</t>
  </si>
  <si>
    <t xml:space="preserve">WASILLA 2.7 NW                </t>
  </si>
  <si>
    <t>US1AKMS0014</t>
  </si>
  <si>
    <t xml:space="preserve">SHOW LOW 4.2 S                </t>
  </si>
  <si>
    <t>US1AZNV0042</t>
  </si>
  <si>
    <t xml:space="preserve">MONTROSE 17.1 SSE             </t>
  </si>
  <si>
    <t>US1COOR0015</t>
  </si>
  <si>
    <t xml:space="preserve">SOUTH FORK 3.7 NE             </t>
  </si>
  <si>
    <t>US1CORG0025</t>
  </si>
  <si>
    <t xml:space="preserve">BUCHANAN 1.3 WNW              </t>
  </si>
  <si>
    <t>US1MIBN0005</t>
  </si>
  <si>
    <t xml:space="preserve">NEW PRAGUE 4.8 ESE            </t>
  </si>
  <si>
    <t>US1MNRC0011</t>
  </si>
  <si>
    <t xml:space="preserve">LAS VEGAS 1.7 NNW             </t>
  </si>
  <si>
    <t>US1NMSM0015</t>
  </si>
  <si>
    <t xml:space="preserve">SCOTTSVILLE 0.4 NW            </t>
  </si>
  <si>
    <t>US1NYMR0065</t>
  </si>
  <si>
    <t xml:space="preserve">KENO 0.6 SSE                  </t>
  </si>
  <si>
    <t>US1ORKL0018</t>
  </si>
  <si>
    <t xml:space="preserve">PRESHO 0.3 SSW                </t>
  </si>
  <si>
    <t>US1SDLY0001</t>
  </si>
  <si>
    <t xml:space="preserve">WALL 13.0 SSE                 </t>
  </si>
  <si>
    <t>US1SDPN0009</t>
  </si>
  <si>
    <t xml:space="preserve">CEDAR CITY 5.6 NW             </t>
  </si>
  <si>
    <t>US1UTIR0011</t>
  </si>
  <si>
    <t xml:space="preserve">CORNELL 4.1 W                 </t>
  </si>
  <si>
    <t>US1WICH0003</t>
  </si>
  <si>
    <t xml:space="preserve">BRUCE 1.9 E                   </t>
  </si>
  <si>
    <t>US1WIRS0003</t>
  </si>
  <si>
    <t xml:space="preserve">CODY 2.4 WSW                  </t>
  </si>
  <si>
    <t>US1WYPK0007</t>
  </si>
  <si>
    <t xml:space="preserve">BURTON 4N                     </t>
  </si>
  <si>
    <t>USC00201150</t>
  </si>
  <si>
    <t xml:space="preserve">JUDITH GAP                    </t>
  </si>
  <si>
    <t>USC00244538</t>
  </si>
  <si>
    <t xml:space="preserve">PRESCOTT 3.1 NW               </t>
  </si>
  <si>
    <t>US1AZYV0032</t>
  </si>
  <si>
    <t xml:space="preserve">EVANS 0.6 W                   </t>
  </si>
  <si>
    <t>US1COWE0517</t>
  </si>
  <si>
    <t xml:space="preserve">NEWCASTLE 8.4 N               </t>
  </si>
  <si>
    <t>US1WYWS0023</t>
  </si>
  <si>
    <t xml:space="preserve">EATON 3.4 SE                  </t>
  </si>
  <si>
    <t>US1COWE0129</t>
  </si>
  <si>
    <t xml:space="preserve">LAKEVILLE 3.8 ENE             </t>
  </si>
  <si>
    <t>US1MNDK0053</t>
  </si>
  <si>
    <t xml:space="preserve">ASHLAND 0.5 WNW               </t>
  </si>
  <si>
    <t>US1WIAS0004</t>
  </si>
  <si>
    <t xml:space="preserve">WEST BEND 7.3 E               </t>
  </si>
  <si>
    <t>US1WIOZ0017</t>
  </si>
  <si>
    <t xml:space="preserve">CASPER WWTP                   </t>
  </si>
  <si>
    <t>USC00481569</t>
  </si>
  <si>
    <t xml:space="preserve">SCOTTSBLUFF 16.4 WNW          </t>
  </si>
  <si>
    <t>US10scot005</t>
  </si>
  <si>
    <t xml:space="preserve">ALBERT LEA 1.6 SW             </t>
  </si>
  <si>
    <t>US1MNFN0005</t>
  </si>
  <si>
    <t xml:space="preserve">EAST AMHERST 1.2 WNW          </t>
  </si>
  <si>
    <t>US1NYER0054</t>
  </si>
  <si>
    <t>USC00475471</t>
  </si>
  <si>
    <t xml:space="preserve">WELLINGTON 12.7 NNW           </t>
  </si>
  <si>
    <t>US1COLR1022</t>
  </si>
  <si>
    <t xml:space="preserve">TONAWANDA 3.1 NE              </t>
  </si>
  <si>
    <t>US1NYER0072</t>
  </si>
  <si>
    <t xml:space="preserve">CLARENCE CENTER 0.2 ESE       </t>
  </si>
  <si>
    <t>US1NYER0151</t>
  </si>
  <si>
    <t xml:space="preserve">KADOKA 2.8 WNW                </t>
  </si>
  <si>
    <t>US1SDJK0001</t>
  </si>
  <si>
    <t xml:space="preserve">ELYRIA 4.8 SW                 </t>
  </si>
  <si>
    <t>US10vall003</t>
  </si>
  <si>
    <t xml:space="preserve">FLAGSTAFF 10.5 E              </t>
  </si>
  <si>
    <t>US1AZCN0154</t>
  </si>
  <si>
    <t xml:space="preserve">WEST BISHOP 14.4 NW           </t>
  </si>
  <si>
    <t>US1CAMN0004</t>
  </si>
  <si>
    <t xml:space="preserve">DENVER 3.2 SSW                </t>
  </si>
  <si>
    <t>US1CODN0261</t>
  </si>
  <si>
    <t xml:space="preserve">COLORADO SPRINGS 2.7 WSW      </t>
  </si>
  <si>
    <t>US1COEP0158</t>
  </si>
  <si>
    <t xml:space="preserve">HEENEY 0.5 NW                 </t>
  </si>
  <si>
    <t>US1COSU0058</t>
  </si>
  <si>
    <t xml:space="preserve">GREELEY 1 SW                  </t>
  </si>
  <si>
    <t>US1COWE0161</t>
  </si>
  <si>
    <t xml:space="preserve">WINTON 0.1 WSW                </t>
  </si>
  <si>
    <t>US1MNSL0080</t>
  </si>
  <si>
    <t xml:space="preserve">SANTA FE 3.3 WNW              </t>
  </si>
  <si>
    <t>US1NMSF0110</t>
  </si>
  <si>
    <t xml:space="preserve">CEDAR CITY 4.4 SW             </t>
  </si>
  <si>
    <t>US1UTIR0005</t>
  </si>
  <si>
    <t xml:space="preserve">SHELDON 8.1 ENE               </t>
  </si>
  <si>
    <t>US1WITY0002</t>
  </si>
  <si>
    <t xml:space="preserve">WAUKESHA 1.6 NW               </t>
  </si>
  <si>
    <t>US1WIWK0054</t>
  </si>
  <si>
    <t xml:space="preserve">ELGIN 2SSW                    </t>
  </si>
  <si>
    <t>USC00212486</t>
  </si>
  <si>
    <t xml:space="preserve">KESWICK RIDGE 2.3 SSE         </t>
  </si>
  <si>
    <t>CA1NB000008</t>
  </si>
  <si>
    <t xml:space="preserve">HOUSTON 6.9 E                 </t>
  </si>
  <si>
    <t>US1MNHS0006</t>
  </si>
  <si>
    <t xml:space="preserve">COLUMBUS 1.2 S                </t>
  </si>
  <si>
    <t>US1WICB0001</t>
  </si>
  <si>
    <t xml:space="preserve">LIVINGSTON RAIN GAUGE         </t>
  </si>
  <si>
    <t>USC00245088</t>
  </si>
  <si>
    <t xml:space="preserve">GUELPH 5.1 S - CANWARN        </t>
  </si>
  <si>
    <t>CA1ON000086</t>
  </si>
  <si>
    <t xml:space="preserve">WOODSTOCK 3.8 SW              </t>
  </si>
  <si>
    <t>US1ILMCH033</t>
  </si>
  <si>
    <t xml:space="preserve">NEW BALTIMORE 0.4 SSE         </t>
  </si>
  <si>
    <t>US1MIMB0009</t>
  </si>
  <si>
    <t xml:space="preserve">HAYFIELD 0.3 SSE              </t>
  </si>
  <si>
    <t>US1MNDD0014</t>
  </si>
  <si>
    <t xml:space="preserve">ROBBINSDALE 0.6 SSE           </t>
  </si>
  <si>
    <t>US1MNHN0128</t>
  </si>
  <si>
    <t xml:space="preserve">NORTH SAINT PAUL 1.0 NNW      </t>
  </si>
  <si>
    <t>US1MNRM0002</t>
  </si>
  <si>
    <t xml:space="preserve">JOLIET 2.2 WNW                </t>
  </si>
  <si>
    <t>US1MTCB0013</t>
  </si>
  <si>
    <t xml:space="preserve">BELVIDERE 14.9 SSE            </t>
  </si>
  <si>
    <t>US1SDML0011</t>
  </si>
  <si>
    <t xml:space="preserve">ALTOONA 0.4 SW                </t>
  </si>
  <si>
    <t>US1WIEC0005</t>
  </si>
  <si>
    <t xml:space="preserve">WEST ALLIS 0.7 SSE            </t>
  </si>
  <si>
    <t>US1WIMW0018</t>
  </si>
  <si>
    <t xml:space="preserve">COLORADO SPRINGS 2.1 NW       </t>
  </si>
  <si>
    <t>US1COEP0064</t>
  </si>
  <si>
    <t xml:space="preserve">DURANGO 4.8 WSW               </t>
  </si>
  <si>
    <t>US1COLP0061</t>
  </si>
  <si>
    <t xml:space="preserve">ELGIN 2.5 W                   </t>
  </si>
  <si>
    <t>US1ILKN0095</t>
  </si>
  <si>
    <t xml:space="preserve">BUFFALO GROVE 1.5 N           </t>
  </si>
  <si>
    <t>US1ILLK0016</t>
  </si>
  <si>
    <t xml:space="preserve">NORCATUR 3.1 WSW              </t>
  </si>
  <si>
    <t>US1KSDC0001</t>
  </si>
  <si>
    <t xml:space="preserve">NORCATUR 4.4 S                </t>
  </si>
  <si>
    <t>US1KSDC0002</t>
  </si>
  <si>
    <t xml:space="preserve">ORCHARD LAKE VILLAGE 0.9 WSW  </t>
  </si>
  <si>
    <t>US1MIOK0046</t>
  </si>
  <si>
    <t xml:space="preserve">ANN ARBOR 7.1 W               </t>
  </si>
  <si>
    <t>US1MIWS0041</t>
  </si>
  <si>
    <t xml:space="preserve">MERNA 0.1 NNE                 </t>
  </si>
  <si>
    <t>US1NECU0004</t>
  </si>
  <si>
    <t xml:space="preserve">LAS VEGAS 12.1 W              </t>
  </si>
  <si>
    <t>US1NMSM0010</t>
  </si>
  <si>
    <t xml:space="preserve">EVERLY 3 WNW                  </t>
  </si>
  <si>
    <t>USC00132755</t>
  </si>
  <si>
    <t xml:space="preserve">NORCATUR 3WSW                 </t>
  </si>
  <si>
    <t>USC00145787</t>
  </si>
  <si>
    <t xml:space="preserve">LISCO                         </t>
  </si>
  <si>
    <t>USC00254865</t>
  </si>
  <si>
    <t xml:space="preserve">EATON 4.3 ENE                 </t>
  </si>
  <si>
    <t>US1COWE0397</t>
  </si>
  <si>
    <t xml:space="preserve">MECOSTA 4.6 SSW               </t>
  </si>
  <si>
    <t>US1MIME0010</t>
  </si>
  <si>
    <t xml:space="preserve">CARLTON 5.6 NE                </t>
  </si>
  <si>
    <t>US1MNCN0001</t>
  </si>
  <si>
    <t xml:space="preserve">ROUNDUP 3.3 SE                </t>
  </si>
  <si>
    <t>US1MTMH0019</t>
  </si>
  <si>
    <t xml:space="preserve">SHERIDAN 3.4 SSW              </t>
  </si>
  <si>
    <t>US1WYSH0023</t>
  </si>
  <si>
    <t xml:space="preserve">ANOKA 1.3 SSE                 </t>
  </si>
  <si>
    <t>US1MNAA0054</t>
  </si>
  <si>
    <t xml:space="preserve">PLYMOUTH 1.8 E                </t>
  </si>
  <si>
    <t>US1MNHN0201</t>
  </si>
  <si>
    <t xml:space="preserve">WATERTOWN 1.0 ESE             </t>
  </si>
  <si>
    <t>US1NYJF0032</t>
  </si>
  <si>
    <t xml:space="preserve">BEND 1.5 WSW                  </t>
  </si>
  <si>
    <t>US1ORDS0029</t>
  </si>
  <si>
    <t xml:space="preserve">FAITH 36.3 W                  </t>
  </si>
  <si>
    <t>US1SDMD0009</t>
  </si>
  <si>
    <t xml:space="preserve">THERESA 0.5 SSW               </t>
  </si>
  <si>
    <t>US1WIDD0006</t>
  </si>
  <si>
    <t xml:space="preserve">FLORENCE 5.6 ESE              </t>
  </si>
  <si>
    <t>US1WIFL0004</t>
  </si>
  <si>
    <t xml:space="preserve">GUERNSEY 0.3 WSW              </t>
  </si>
  <si>
    <t>US1WYPT0025</t>
  </si>
  <si>
    <t xml:space="preserve">THUNDER BAY 4.2 WSW - MNRF    </t>
  </si>
  <si>
    <t>CA1ON000621</t>
  </si>
  <si>
    <t xml:space="preserve">MINNEAPOLIS 3.6 SE            </t>
  </si>
  <si>
    <t>US1MNHN0155</t>
  </si>
  <si>
    <t xml:space="preserve">TWO HARBORS 3.6 WNW           </t>
  </si>
  <si>
    <t>US1MNLK0004</t>
  </si>
  <si>
    <t xml:space="preserve">NORTH SAINT PAUL 1.0 NW       </t>
  </si>
  <si>
    <t>US1MNRM0063</t>
  </si>
  <si>
    <t xml:space="preserve">HEBER CITY 2.4 SSE            </t>
  </si>
  <si>
    <t>US1UTWS0006</t>
  </si>
  <si>
    <t xml:space="preserve">ALGONQUIN 0.7 N               </t>
  </si>
  <si>
    <t>US1ILMCH043</t>
  </si>
  <si>
    <t xml:space="preserve">RAPIDS 1.0 SW                 </t>
  </si>
  <si>
    <t>US1NYNG0032</t>
  </si>
  <si>
    <t xml:space="preserve">OLSONVILLE 4.5 SE             </t>
  </si>
  <si>
    <t>US1SDTD0001</t>
  </si>
  <si>
    <t xml:space="preserve">BERWYN 4.4 NNE                </t>
  </si>
  <si>
    <t>US10cust022</t>
  </si>
  <si>
    <t xml:space="preserve">PRESCOTT 3.9 NW               </t>
  </si>
  <si>
    <t>US1AZYV0028</t>
  </si>
  <si>
    <t xml:space="preserve">PRESCOTT 0.8 S                </t>
  </si>
  <si>
    <t>US1AZYV0049</t>
  </si>
  <si>
    <t xml:space="preserve">ETNA 3.9 NNW                  </t>
  </si>
  <si>
    <t>US1CASK0004</t>
  </si>
  <si>
    <t xml:space="preserve">BRIGHTON 1.5 NNW              </t>
  </si>
  <si>
    <t>US1COAD0179</t>
  </si>
  <si>
    <t xml:space="preserve">SIMLA 5.3 SSE                 </t>
  </si>
  <si>
    <t>US1COEL0090</t>
  </si>
  <si>
    <t xml:space="preserve">COLORADO SPRINGS 7.0 NNW      </t>
  </si>
  <si>
    <t>US1COEP0258</t>
  </si>
  <si>
    <t xml:space="preserve">BAYFIELD 5.5 N                </t>
  </si>
  <si>
    <t>US1COLP0106</t>
  </si>
  <si>
    <t xml:space="preserve">WEL 4.8 NW                    </t>
  </si>
  <si>
    <t>US1COLR0140</t>
  </si>
  <si>
    <t xml:space="preserve">GOODLAND 11 NNE               </t>
  </si>
  <si>
    <t>US1KSSH0002</t>
  </si>
  <si>
    <t xml:space="preserve">SPRING PARK 0.2 SSE           </t>
  </si>
  <si>
    <t>US1MNHN0083</t>
  </si>
  <si>
    <t xml:space="preserve">TWO DOT 0.4 WNW               </t>
  </si>
  <si>
    <t>US1MTWH0003</t>
  </si>
  <si>
    <t xml:space="preserve">TRYON 11.3 ENE                </t>
  </si>
  <si>
    <t>US1NEMP0001</t>
  </si>
  <si>
    <t xml:space="preserve">SANDIA PARK 3.9 E             </t>
  </si>
  <si>
    <t>US1NMBR0249</t>
  </si>
  <si>
    <t xml:space="preserve">GLENWOOD 1.5 SE               </t>
  </si>
  <si>
    <t>US1NYER0063</t>
  </si>
  <si>
    <t xml:space="preserve">HARRISVILLE 4.7 SSW           </t>
  </si>
  <si>
    <t>US1NYLW0002</t>
  </si>
  <si>
    <t xml:space="preserve">REDMOND 2.9 NNW               </t>
  </si>
  <si>
    <t>US1ORDS0051</t>
  </si>
  <si>
    <t xml:space="preserve">GREGORY 8.7 N                 </t>
  </si>
  <si>
    <t>US1SDGY0003</t>
  </si>
  <si>
    <t xml:space="preserve">RELIANCE 4.2 ENE              </t>
  </si>
  <si>
    <t>US1SDLY0026</t>
  </si>
  <si>
    <t xml:space="preserve">BARNES 2.2 S                  </t>
  </si>
  <si>
    <t>US1WIBY0006</t>
  </si>
  <si>
    <t xml:space="preserve">LORAINE 5 NNE                 </t>
  </si>
  <si>
    <t>USC00045100</t>
  </si>
  <si>
    <t xml:space="preserve">ROSCOE  2SE                   </t>
  </si>
  <si>
    <t>USC00117470</t>
  </si>
  <si>
    <t xml:space="preserve">BETHEL 6 SSE                  </t>
  </si>
  <si>
    <t>USC00170583</t>
  </si>
  <si>
    <t xml:space="preserve">WILSONVILLE                   </t>
  </si>
  <si>
    <t>USC00259325</t>
  </si>
  <si>
    <t xml:space="preserve">CASTLE VALLEY 1SE             </t>
  </si>
  <si>
    <t>USC00421240</t>
  </si>
  <si>
    <t xml:space="preserve">COLORADO SPRINGS 3.3 NW       </t>
  </si>
  <si>
    <t>US1COEP0387</t>
  </si>
  <si>
    <t xml:space="preserve">FENTON 6.2 WSW                </t>
  </si>
  <si>
    <t>US1MILV0026</t>
  </si>
  <si>
    <t xml:space="preserve">SANTA FE 7.7 WNW              </t>
  </si>
  <si>
    <t>US1NMSF0001</t>
  </si>
  <si>
    <t xml:space="preserve">HERMOSA 10.3 ESE              </t>
  </si>
  <si>
    <t>US1SDCS0027</t>
  </si>
  <si>
    <t xml:space="preserve">SUPERIOR 14.8 S               </t>
  </si>
  <si>
    <t>US1WIDG0015</t>
  </si>
  <si>
    <t xml:space="preserve">WIBAUX 2 E                    </t>
  </si>
  <si>
    <t>USC00248957</t>
  </si>
  <si>
    <t xml:space="preserve">BUENA VISTA 4.0 WNW           </t>
  </si>
  <si>
    <t>US1COCF0025</t>
  </si>
  <si>
    <t xml:space="preserve">DIVIDE 1.0 E                  </t>
  </si>
  <si>
    <t>US1COTL0029</t>
  </si>
  <si>
    <t xml:space="preserve">ANN ARBOR 4.5 W               </t>
  </si>
  <si>
    <t>US1MIWS0042</t>
  </si>
  <si>
    <t xml:space="preserve">HALSEY 1.8 W                  </t>
  </si>
  <si>
    <t>US1NETS0001</t>
  </si>
  <si>
    <t xml:space="preserve">HOBART 4.8 ESE                </t>
  </si>
  <si>
    <t>US1NYDL0025</t>
  </si>
  <si>
    <t xml:space="preserve">WHITEWOOD 4.2 NNW             </t>
  </si>
  <si>
    <t>US1SDLW0001</t>
  </si>
  <si>
    <t xml:space="preserve">BERLIN 4.3 WNW                </t>
  </si>
  <si>
    <t>US1VTWS0005</t>
  </si>
  <si>
    <t xml:space="preserve">CHETEK 2.0 SE                 </t>
  </si>
  <si>
    <t>US1WIBR0002</t>
  </si>
  <si>
    <t xml:space="preserve">PRIDDIS 4.7 SSW - BRBC        </t>
  </si>
  <si>
    <t>CA1AB000040</t>
  </si>
  <si>
    <t xml:space="preserve">COLORADO SPRINGS 3.0 S        </t>
  </si>
  <si>
    <t>US1COEP0210</t>
  </si>
  <si>
    <t xml:space="preserve">WALDEN 18.0 NNW               </t>
  </si>
  <si>
    <t>US1COJK0028</t>
  </si>
  <si>
    <t xml:space="preserve">PLEASANT RIDGE 0.5 WNW        </t>
  </si>
  <si>
    <t>US1MIOK0013</t>
  </si>
  <si>
    <t xml:space="preserve">DAVISBURG 1.3 ESE             </t>
  </si>
  <si>
    <t>US1MIOK0066</t>
  </si>
  <si>
    <t xml:space="preserve">CANTON 2.7 N                  </t>
  </si>
  <si>
    <t>US1MIWY0125</t>
  </si>
  <si>
    <t xml:space="preserve">EDEN 1.4 SSE                  </t>
  </si>
  <si>
    <t>US1NYER0150</t>
  </si>
  <si>
    <t xml:space="preserve">HERMOSA 0.3 ENE               </t>
  </si>
  <si>
    <t>US1SDCS0017</t>
  </si>
  <si>
    <t xml:space="preserve">GRANT GROVE                   </t>
  </si>
  <si>
    <t>USC00043551</t>
  </si>
  <si>
    <t xml:space="preserve">POWDERHORN 4.4 NNE            </t>
  </si>
  <si>
    <t>US1COGN0058</t>
  </si>
  <si>
    <t xml:space="preserve">LAKE VILLA 1.1 SSW            </t>
  </si>
  <si>
    <t>US1ILLK0009</t>
  </si>
  <si>
    <t xml:space="preserve">NORTH WEBSTER 2.3 N           </t>
  </si>
  <si>
    <t>US1INKS0041</t>
  </si>
  <si>
    <t xml:space="preserve">GRAND MARAIS 4.4 WSW          </t>
  </si>
  <si>
    <t>US1MNCK0018</t>
  </si>
  <si>
    <t xml:space="preserve">MAPLE GROVE 1.8 NE            </t>
  </si>
  <si>
    <t>US1MNHN0150</t>
  </si>
  <si>
    <t xml:space="preserve">ANACONDA 7.4 NW               </t>
  </si>
  <si>
    <t>US1MTDL0001</t>
  </si>
  <si>
    <t xml:space="preserve">HOT SPRINGS 5.2 NW            </t>
  </si>
  <si>
    <t>US1SDCS0022</t>
  </si>
  <si>
    <t xml:space="preserve">TRAFALGAR 4.9 WSW             </t>
  </si>
  <si>
    <t>CA1NS000103</t>
  </si>
  <si>
    <t xml:space="preserve">BEAVER CITY 0.4 SE            </t>
  </si>
  <si>
    <t>US10furn014</t>
  </si>
  <si>
    <t xml:space="preserve">SHAKOPEE 2.6 W                </t>
  </si>
  <si>
    <t>US1MNSC0033</t>
  </si>
  <si>
    <t xml:space="preserve">ROUNDUP 7.3 SE                </t>
  </si>
  <si>
    <t>US1MTMH0022</t>
  </si>
  <si>
    <t xml:space="preserve">CALLAWAY 8WSW                 </t>
  </si>
  <si>
    <t>USC00251408</t>
  </si>
  <si>
    <t xml:space="preserve">LORETTO 7W                    </t>
  </si>
  <si>
    <t>USC00254945</t>
  </si>
  <si>
    <t xml:space="preserve">UNCAS                         </t>
  </si>
  <si>
    <t>CA003016650</t>
  </si>
  <si>
    <t xml:space="preserve">ALPENA 1.6 SSW                </t>
  </si>
  <si>
    <t>US1MIAP0001</t>
  </si>
  <si>
    <t xml:space="preserve">FAIRFAX 4.9 WNW               </t>
  </si>
  <si>
    <t>US1VTFR0021</t>
  </si>
  <si>
    <t xml:space="preserve">WRAY 19 NNE                   </t>
  </si>
  <si>
    <t>US1COYU0052</t>
  </si>
  <si>
    <t xml:space="preserve">LEESBURG 6.7 ESE              </t>
  </si>
  <si>
    <t>US1INKS0032</t>
  </si>
  <si>
    <t xml:space="preserve">WHITE LAKE 0.5 E              </t>
  </si>
  <si>
    <t>US1MIOK0077</t>
  </si>
  <si>
    <t xml:space="preserve">CLARKSTON 1.4 NE              </t>
  </si>
  <si>
    <t>US1MIOK0107</t>
  </si>
  <si>
    <t xml:space="preserve">HASTINGS 1.6 NW               </t>
  </si>
  <si>
    <t>US1MNDK0104</t>
  </si>
  <si>
    <t xml:space="preserve">ROSEVILLE 1.6 NW              </t>
  </si>
  <si>
    <t>US1MNRM0056</t>
  </si>
  <si>
    <t xml:space="preserve">BILLINGS 4.5 NE               </t>
  </si>
  <si>
    <t>US1MTYS0014</t>
  </si>
  <si>
    <t xml:space="preserve">MADISON 6.4 W                 </t>
  </si>
  <si>
    <t>US1WIDA0046</t>
  </si>
  <si>
    <t xml:space="preserve">SHEBOYGAN 3.2 NW              </t>
  </si>
  <si>
    <t>US1WISB0012</t>
  </si>
  <si>
    <t xml:space="preserve">NORTHERN INDIANA WFO          </t>
  </si>
  <si>
    <t>USC00126400</t>
  </si>
  <si>
    <t xml:space="preserve">STRATHROY-MULLIFARRY          </t>
  </si>
  <si>
    <t>CA006148122</t>
  </si>
  <si>
    <t xml:space="preserve">COLORADO SPRINGS 1.5 N        </t>
  </si>
  <si>
    <t>US1COEP0385</t>
  </si>
  <si>
    <t xml:space="preserve">HARTFORD 1.7 ESE              </t>
  </si>
  <si>
    <t>US1WIWS0017</t>
  </si>
  <si>
    <t xml:space="preserve">WESTON 10.9 NE                </t>
  </si>
  <si>
    <t>US1WYCM0009</t>
  </si>
  <si>
    <t xml:space="preserve">MILLER                        </t>
  </si>
  <si>
    <t>USC00255525</t>
  </si>
  <si>
    <t xml:space="preserve">DENVER 4.3 WNW                </t>
  </si>
  <si>
    <t>US1CODN0259</t>
  </si>
  <si>
    <t xml:space="preserve">NOWTHEN 2.9 SSE               </t>
  </si>
  <si>
    <t>US1MNAA0076</t>
  </si>
  <si>
    <t xml:space="preserve">CHASKA 0.6 E                  </t>
  </si>
  <si>
    <t>US1MNCV0028</t>
  </si>
  <si>
    <t xml:space="preserve">DULUTH 1.2 SE                 </t>
  </si>
  <si>
    <t>US1MNSL0139</t>
  </si>
  <si>
    <t xml:space="preserve">CLEARWATER 5.4 SSE            </t>
  </si>
  <si>
    <t>US1MNWR0040</t>
  </si>
  <si>
    <t xml:space="preserve">LAKE GENEVA 0.6 ENE           </t>
  </si>
  <si>
    <t>US1WIWW0002</t>
  </si>
  <si>
    <t xml:space="preserve">RICHMOND 4 NNW                </t>
  </si>
  <si>
    <t>USC00206982</t>
  </si>
  <si>
    <t xml:space="preserve">ASPY  BAY 0.9 SW              </t>
  </si>
  <si>
    <t>CA1NS000061</t>
  </si>
  <si>
    <t xml:space="preserve">ST. HELENA 4.1 SW             </t>
  </si>
  <si>
    <t>US10ceda002</t>
  </si>
  <si>
    <t xml:space="preserve">DULUTH 17.6 NNW               </t>
  </si>
  <si>
    <t>US1MNSL0107</t>
  </si>
  <si>
    <t xml:space="preserve">ALBUQUERQUE 7.0 SW            </t>
  </si>
  <si>
    <t>US1NMBR0114</t>
  </si>
  <si>
    <t xml:space="preserve">HARTWICK                      </t>
  </si>
  <si>
    <t>US1NYOT0011</t>
  </si>
  <si>
    <t xml:space="preserve">STREETSBORO 2.1 SSW           </t>
  </si>
  <si>
    <t>US1OHPT0008</t>
  </si>
  <si>
    <t xml:space="preserve">EUREKA 0.3 SSE                </t>
  </si>
  <si>
    <t>US1SDMP0003</t>
  </si>
  <si>
    <t xml:space="preserve">HOKAH 4NW                     </t>
  </si>
  <si>
    <t>USC00213812</t>
  </si>
  <si>
    <t xml:space="preserve">MABEL                         </t>
  </si>
  <si>
    <t>USC00214990</t>
  </si>
  <si>
    <t xml:space="preserve">WALKERTON 5.7 ENE             </t>
  </si>
  <si>
    <t>US1INSJ0017</t>
  </si>
  <si>
    <t xml:space="preserve">DENVER 6.1 SW                 </t>
  </si>
  <si>
    <t>US1CODN0282</t>
  </si>
  <si>
    <t xml:space="preserve">GRAND BLANC 2.9 SE            </t>
  </si>
  <si>
    <t>US1MIGN0022</t>
  </si>
  <si>
    <t xml:space="preserve">NORTHFIELD 2.4 NE             </t>
  </si>
  <si>
    <t>US1MNDK0063</t>
  </si>
  <si>
    <t xml:space="preserve">SAINT PETER 6.2 WSW           </t>
  </si>
  <si>
    <t>US1MNNC0003</t>
  </si>
  <si>
    <t xml:space="preserve">KENT 1.5 W                    </t>
  </si>
  <si>
    <t>US1OHPT0017</t>
  </si>
  <si>
    <t xml:space="preserve">PALMYRA 1.5 N                 </t>
  </si>
  <si>
    <t>US1WIJF0010</t>
  </si>
  <si>
    <t xml:space="preserve">RACINE 2.3 WSW                </t>
  </si>
  <si>
    <t>US1WIRC0003</t>
  </si>
  <si>
    <t xml:space="preserve">SARATOGA 4N                   </t>
  </si>
  <si>
    <t>USC00487995</t>
  </si>
  <si>
    <t xml:space="preserve">MOUNT FOREST 7.6 NNE          </t>
  </si>
  <si>
    <t>CA1ON000143</t>
  </si>
  <si>
    <t xml:space="preserve">COZAD 4.4 S                   </t>
  </si>
  <si>
    <t>US10daws008</t>
  </si>
  <si>
    <t xml:space="preserve">CULBERTSON 10.1 SSE           </t>
  </si>
  <si>
    <t>US10hitc004</t>
  </si>
  <si>
    <t xml:space="preserve">NATHROP 1.9 WSW               </t>
  </si>
  <si>
    <t>US1COCF0054</t>
  </si>
  <si>
    <t xml:space="preserve">TABERNASH 2.7 NW              </t>
  </si>
  <si>
    <t>US1COGR0068</t>
  </si>
  <si>
    <t xml:space="preserve">BRUSH 7.3 SSE                 </t>
  </si>
  <si>
    <t>US1COMR0083</t>
  </si>
  <si>
    <t xml:space="preserve">WIXOM 1.3 NE                  </t>
  </si>
  <si>
    <t>US1MIOK0053</t>
  </si>
  <si>
    <t xml:space="preserve">SAINT FRANCIS 4.0 E           </t>
  </si>
  <si>
    <t>US1MNAA0004</t>
  </si>
  <si>
    <t xml:space="preserve">MANTORVILLE 1.9 ESE           </t>
  </si>
  <si>
    <t>US1MNDD0003</t>
  </si>
  <si>
    <t xml:space="preserve">CHAMA 12.3 SSE                </t>
  </si>
  <si>
    <t>US1NMRA0051</t>
  </si>
  <si>
    <t xml:space="preserve">BONESTEEL 0.1 S               </t>
  </si>
  <si>
    <t>US1SDGY0021</t>
  </si>
  <si>
    <t xml:space="preserve">HIGHMORE 19.1 NNW             </t>
  </si>
  <si>
    <t>US1SDHY0002</t>
  </si>
  <si>
    <t xml:space="preserve">KENNEBEC 0.3 SE               </t>
  </si>
  <si>
    <t>US1SDLY0002</t>
  </si>
  <si>
    <t xml:space="preserve">ROCHESTER 2.2 ESE             </t>
  </si>
  <si>
    <t>US1VTWR0018</t>
  </si>
  <si>
    <t xml:space="preserve">RYE 1SW                       </t>
  </si>
  <si>
    <t>USC00057317</t>
  </si>
  <si>
    <t xml:space="preserve">WESSINGTON 2SE                </t>
  </si>
  <si>
    <t>USC00399064</t>
  </si>
  <si>
    <t xml:space="preserve">DURAND                        </t>
  </si>
  <si>
    <t>USC00472279</t>
  </si>
  <si>
    <t xml:space="preserve">BERKSHIRE 1.9 ENE             </t>
  </si>
  <si>
    <t>US1NYTG0015</t>
  </si>
  <si>
    <t xml:space="preserve">BOISSEVAIN 7.5 WSW            </t>
  </si>
  <si>
    <t>CA1MB000126</t>
  </si>
  <si>
    <t xml:space="preserve">DULUTH 1.4 NNW                </t>
  </si>
  <si>
    <t>US1MNSL0018</t>
  </si>
  <si>
    <t xml:space="preserve">KENMORE 0.8 NW                </t>
  </si>
  <si>
    <t>US1NYER0057</t>
  </si>
  <si>
    <t xml:space="preserve">GOLD HILL 5.4 NNW             </t>
  </si>
  <si>
    <t>US1ORJC0062</t>
  </si>
  <si>
    <t xml:space="preserve">MINERAL POINT 7.3 ENE         </t>
  </si>
  <si>
    <t>US1WIIW0003</t>
  </si>
  <si>
    <t xml:space="preserve">CHARMANY FARM                 </t>
  </si>
  <si>
    <t>USC00471416</t>
  </si>
  <si>
    <t xml:space="preserve">RIDGWAY 3.3 NNW               </t>
  </si>
  <si>
    <t>US1COOR0013</t>
  </si>
  <si>
    <t xml:space="preserve">STEAMBOAT SPRINGS 1.1 E       </t>
  </si>
  <si>
    <t>US1CORT0016</t>
  </si>
  <si>
    <t xml:space="preserve">SLEEPY HOLLOW 0.7 W           </t>
  </si>
  <si>
    <t>US1ILKN0118</t>
  </si>
  <si>
    <t xml:space="preserve">ROSEVILLE 1.4 SSE             </t>
  </si>
  <si>
    <t>US1MNRM0005</t>
  </si>
  <si>
    <t xml:space="preserve">BROADUS 18.8 NNW              </t>
  </si>
  <si>
    <t>US1MTPR0001</t>
  </si>
  <si>
    <t xml:space="preserve">CLOUDCROFT 0.4 ESE            </t>
  </si>
  <si>
    <t>US1NMOT0037</t>
  </si>
  <si>
    <t xml:space="preserve">AMHERST 5.4 NNE               </t>
  </si>
  <si>
    <t>US1NYER0098</t>
  </si>
  <si>
    <t xml:space="preserve">ALBURGH 4.6 SSE               </t>
  </si>
  <si>
    <t>US1VTGI0003</t>
  </si>
  <si>
    <t xml:space="preserve">HORICON 2.1 ENE               </t>
  </si>
  <si>
    <t>US1WIDD0003</t>
  </si>
  <si>
    <t xml:space="preserve">PORT WASHINGTON 0.5 S         </t>
  </si>
  <si>
    <t>US1WIOZ0012</t>
  </si>
  <si>
    <t xml:space="preserve">GOODRICH                      </t>
  </si>
  <si>
    <t>USC00203278</t>
  </si>
  <si>
    <t xml:space="preserve">N CREEK 5 SE                  </t>
  </si>
  <si>
    <t>USC00305925</t>
  </si>
  <si>
    <t xml:space="preserve">DICKINSON                     </t>
  </si>
  <si>
    <t>USC00322188</t>
  </si>
  <si>
    <t xml:space="preserve">STRATHROY 1.1 NW              </t>
  </si>
  <si>
    <t>CA1ON000686</t>
  </si>
  <si>
    <t xml:space="preserve">BROKEN BOW 0.7 N              </t>
  </si>
  <si>
    <t>US10cust045</t>
  </si>
  <si>
    <t xml:space="preserve">ELSIE 9.7 SSE                 </t>
  </si>
  <si>
    <t>US10perk012</t>
  </si>
  <si>
    <t xml:space="preserve">PALMER 1.7 WNW                </t>
  </si>
  <si>
    <t>US1AKMS0011</t>
  </si>
  <si>
    <t xml:space="preserve">IVYWILD 0.6 E                 </t>
  </si>
  <si>
    <t>US1COEP0058</t>
  </si>
  <si>
    <t xml:space="preserve">COTOPAXI 4.3 SE               </t>
  </si>
  <si>
    <t>US1COFM0096</t>
  </si>
  <si>
    <t xml:space="preserve">LOS LUNAS 3.3 ESE             </t>
  </si>
  <si>
    <t>US1NMVL0031</t>
  </si>
  <si>
    <t xml:space="preserve">RYEGATE 1.5 N                 </t>
  </si>
  <si>
    <t>US1VTCL0023</t>
  </si>
  <si>
    <t xml:space="preserve">WILTON 4.2 E                  </t>
  </si>
  <si>
    <t>US1WIMN0004</t>
  </si>
  <si>
    <t xml:space="preserve">STITTSVILLE 0.8 SSE - MIVCA   </t>
  </si>
  <si>
    <t>CA1ON000025</t>
  </si>
  <si>
    <t xml:space="preserve">ORANGEVILLE 5.1 SSW - CANWARN </t>
  </si>
  <si>
    <t>CA1ON000132</t>
  </si>
  <si>
    <t xml:space="preserve">CARY 0.3 NE                   </t>
  </si>
  <si>
    <t>US1ILMCH049</t>
  </si>
  <si>
    <t xml:space="preserve">EDINA 1.3 SW                  </t>
  </si>
  <si>
    <t>US1MNHN0019</t>
  </si>
  <si>
    <t xml:space="preserve">PAYNESVILLE 1.9 SSW           </t>
  </si>
  <si>
    <t>US1MNSR0024</t>
  </si>
  <si>
    <t xml:space="preserve">BILLINGS 5.1 S                </t>
  </si>
  <si>
    <t>US1MTYS0013</t>
  </si>
  <si>
    <t xml:space="preserve">STOWE 0.2 SW                  </t>
  </si>
  <si>
    <t>US1VTLM0001</t>
  </si>
  <si>
    <t xml:space="preserve">FARGO 3S                      </t>
  </si>
  <si>
    <t>USC00322860</t>
  </si>
  <si>
    <t xml:space="preserve">SHIOCTON                      </t>
  </si>
  <si>
    <t>USC00477761</t>
  </si>
  <si>
    <t xml:space="preserve">VANKLEEK HILL 3.4 S           </t>
  </si>
  <si>
    <t>CA1ON000042</t>
  </si>
  <si>
    <t xml:space="preserve">TECUMSEH 0.9 NE               </t>
  </si>
  <si>
    <t>CA1ON000311</t>
  </si>
  <si>
    <t xml:space="preserve">DRESDEN 1.2 W                 </t>
  </si>
  <si>
    <t>US1KSDC0005</t>
  </si>
  <si>
    <t xml:space="preserve">SANTA FE 1.1 S                </t>
  </si>
  <si>
    <t>US1NMSF0115</t>
  </si>
  <si>
    <t xml:space="preserve">WINDSOR 8.0 SE                </t>
  </si>
  <si>
    <t>US1NYBM0021</t>
  </si>
  <si>
    <t xml:space="preserve">SCHROON LAKE 3.5 SW           </t>
  </si>
  <si>
    <t>US1NYES0005</t>
  </si>
  <si>
    <t xml:space="preserve">DE WITT 1.4 WSW               </t>
  </si>
  <si>
    <t>US1NYOG0002</t>
  </si>
  <si>
    <t xml:space="preserve">GREENDALE 1.0 ENE             </t>
  </si>
  <si>
    <t>US1WIMW0023</t>
  </si>
  <si>
    <t xml:space="preserve">ROCK SPRINGS 4.4 NNW          </t>
  </si>
  <si>
    <t>US1WYSW0030</t>
  </si>
  <si>
    <t xml:space="preserve">WELLSTON TIPPY DAM            </t>
  </si>
  <si>
    <t>USC00208772</t>
  </si>
  <si>
    <t xml:space="preserve">SPRING VALLEY                 </t>
  </si>
  <si>
    <t>USC00217941</t>
  </si>
  <si>
    <t xml:space="preserve">MAX 13N                       </t>
  </si>
  <si>
    <t>USC00255269</t>
  </si>
  <si>
    <t xml:space="preserve">BRIGHTON 4.0 WNW              </t>
  </si>
  <si>
    <t>US1COAD0123</t>
  </si>
  <si>
    <t xml:space="preserve">PAGOSA SPRINGS 2.5 W          </t>
  </si>
  <si>
    <t>US1COAU0028</t>
  </si>
  <si>
    <t xml:space="preserve">ST. ANTHONY 2.3 E             </t>
  </si>
  <si>
    <t>US1IDFM0007</t>
  </si>
  <si>
    <t xml:space="preserve">COTTON 5.7 ESE                </t>
  </si>
  <si>
    <t>US1MNSL0115</t>
  </si>
  <si>
    <t xml:space="preserve">KLEIN 0.6 S                   </t>
  </si>
  <si>
    <t>US1MTMH0006</t>
  </si>
  <si>
    <t xml:space="preserve">FLEISCHMANNS 5.7 N            </t>
  </si>
  <si>
    <t>US1NYDL0028</t>
  </si>
  <si>
    <t xml:space="preserve">LARAMIE 1.8 ENE               </t>
  </si>
  <si>
    <t>US1WYAB0138</t>
  </si>
  <si>
    <t xml:space="preserve">WYANDOTTE                     </t>
  </si>
  <si>
    <t>USC00209110</t>
  </si>
  <si>
    <t>USC00307750</t>
  </si>
  <si>
    <t xml:space="preserve">FAIRBANKS 4.4 W               </t>
  </si>
  <si>
    <t>US1AKFN0016</t>
  </si>
  <si>
    <t xml:space="preserve">GOODLAND 0.5 ENE              </t>
  </si>
  <si>
    <t>US1KSSH0003</t>
  </si>
  <si>
    <t xml:space="preserve">WATERTOWN 0.5 NNW             </t>
  </si>
  <si>
    <t>US1MNCV0008</t>
  </si>
  <si>
    <t xml:space="preserve">LONG LAKE 0.2 WSW             </t>
  </si>
  <si>
    <t>US1MNHN0006</t>
  </si>
  <si>
    <t xml:space="preserve">CLOUDCROFT 2.3 S              </t>
  </si>
  <si>
    <t>US1NMOT0056</t>
  </si>
  <si>
    <t xml:space="preserve">HAMBURG 0.4 WSW               </t>
  </si>
  <si>
    <t>US1NYER0039</t>
  </si>
  <si>
    <t xml:space="preserve">CHARLOTTE 2.9 NNE             </t>
  </si>
  <si>
    <t>US1VTCH0003</t>
  </si>
  <si>
    <t xml:space="preserve">JANESVILLE 3.1 W              </t>
  </si>
  <si>
    <t>US1WIRK0012</t>
  </si>
  <si>
    <t xml:space="preserve">SHEBOYGAN 0.7 SSW             </t>
  </si>
  <si>
    <t>US1WISB0019</t>
  </si>
  <si>
    <t xml:space="preserve">NEW BERLIN 1.9 WNW            </t>
  </si>
  <si>
    <t>US1WIWK0047</t>
  </si>
  <si>
    <t xml:space="preserve">O'DONNELLS 0.2 N              </t>
  </si>
  <si>
    <t>CA1NB000034</t>
  </si>
  <si>
    <t xml:space="preserve">LEADVILLE 1.4 WNW             </t>
  </si>
  <si>
    <t>US1COLK0001</t>
  </si>
  <si>
    <t xml:space="preserve">DECORAH 7.9 ENE               </t>
  </si>
  <si>
    <t>US1IAWH0001</t>
  </si>
  <si>
    <t xml:space="preserve">LAS VEGAS 4.6 SSW             </t>
  </si>
  <si>
    <t>US1NMSM0019</t>
  </si>
  <si>
    <t xml:space="preserve">MINDEN 6.0 NNE                </t>
  </si>
  <si>
    <t>US1NVDG0002</t>
  </si>
  <si>
    <t xml:space="preserve">FREDONIA 0.8 WNW              </t>
  </si>
  <si>
    <t>US1NYCQ0022</t>
  </si>
  <si>
    <t xml:space="preserve">MORAVIA 5.9 ENE               </t>
  </si>
  <si>
    <t>US1NYCY0027</t>
  </si>
  <si>
    <t xml:space="preserve">HIDDEN VALLEY 0.3 ENE         </t>
  </si>
  <si>
    <t>US1PASM0001</t>
  </si>
  <si>
    <t xml:space="preserve">ROCK SPRINGS FIRE DEPT        </t>
  </si>
  <si>
    <t>USC00487847</t>
  </si>
  <si>
    <t>CA005050920</t>
  </si>
  <si>
    <t xml:space="preserve">BERTRAND 0.6 NE               </t>
  </si>
  <si>
    <t>CA1NB000054</t>
  </si>
  <si>
    <t xml:space="preserve">JOLICURE 2.8 NE               </t>
  </si>
  <si>
    <t>CA1NB000057</t>
  </si>
  <si>
    <t xml:space="preserve">CHISHOLM 0.4 WSW              </t>
  </si>
  <si>
    <t>US1MNSL0015</t>
  </si>
  <si>
    <t xml:space="preserve">BURWELL 2.1 SSW               </t>
  </si>
  <si>
    <t>US10garf009</t>
  </si>
  <si>
    <t xml:space="preserve">SCOTIA 8.4 NNE                </t>
  </si>
  <si>
    <t>US10gree010</t>
  </si>
  <si>
    <t xml:space="preserve">ORD 9.0 NW                    </t>
  </si>
  <si>
    <t>US10vall004</t>
  </si>
  <si>
    <t xml:space="preserve">BYERS 0.1 N                   </t>
  </si>
  <si>
    <t>US1COAR0056</t>
  </si>
  <si>
    <t xml:space="preserve">STRASBURG 11.9 S              </t>
  </si>
  <si>
    <t>US1COAR0224</t>
  </si>
  <si>
    <t xml:space="preserve">WOLCOTT 2.3 N                 </t>
  </si>
  <si>
    <t>US1COEG0008</t>
  </si>
  <si>
    <t xml:space="preserve">COLORADO SPRINGS 3.5 S        </t>
  </si>
  <si>
    <t>US1COEP0264</t>
  </si>
  <si>
    <t xml:space="preserve">LONG LAKE 0.4 S               </t>
  </si>
  <si>
    <t>US1ILLK0100</t>
  </si>
  <si>
    <t xml:space="preserve">PETOSKEY 1.7 SSW              </t>
  </si>
  <si>
    <t>US1MIEM0008</t>
  </si>
  <si>
    <t xml:space="preserve">CHISAGO CITY 1.8 ENE          </t>
  </si>
  <si>
    <t>US1MNCG0003</t>
  </si>
  <si>
    <t xml:space="preserve">EDEN PRAIRIE 3.1 ESE          </t>
  </si>
  <si>
    <t>US1MNHN0086</t>
  </si>
  <si>
    <t xml:space="preserve">SAINT JOSEPH 0.2 N            </t>
  </si>
  <si>
    <t>US1MNSR0020</t>
  </si>
  <si>
    <t xml:space="preserve">ROUNDUP 4.3 SSE               </t>
  </si>
  <si>
    <t>US1MTMH0007</t>
  </si>
  <si>
    <t xml:space="preserve">BURWELL 0.4 E                 </t>
  </si>
  <si>
    <t>US1NEGD0001</t>
  </si>
  <si>
    <t xml:space="preserve">MOUNTAINAIR 16.7 SW           </t>
  </si>
  <si>
    <t>US1NMSC0031</t>
  </si>
  <si>
    <t xml:space="preserve">PERALTA 0.6 S                 </t>
  </si>
  <si>
    <t>US1NMVL0037</t>
  </si>
  <si>
    <t xml:space="preserve">ELMA CENTER 0.7 SE            </t>
  </si>
  <si>
    <t>US1NYER0075</t>
  </si>
  <si>
    <t xml:space="preserve">AKRON 2.4 S                   </t>
  </si>
  <si>
    <t>US1NYER0085</t>
  </si>
  <si>
    <t xml:space="preserve">PITTSFORD 4.0 SSE             </t>
  </si>
  <si>
    <t>US1NYMR0021</t>
  </si>
  <si>
    <t xml:space="preserve">LOCKPORT 2.5 ESE              </t>
  </si>
  <si>
    <t>US1NYNG0030</t>
  </si>
  <si>
    <t xml:space="preserve">HOT SPRINGS 4.2 W             </t>
  </si>
  <si>
    <t>US1SDFR0030</t>
  </si>
  <si>
    <t xml:space="preserve">GREYBULL 9.1 ENE              </t>
  </si>
  <si>
    <t>US1WYBH0017</t>
  </si>
  <si>
    <t xml:space="preserve">HARVARD                       </t>
  </si>
  <si>
    <t>USC00113902</t>
  </si>
  <si>
    <t>USC00134557</t>
  </si>
  <si>
    <t xml:space="preserve">ELWOOD 8 S                    </t>
  </si>
  <si>
    <t>USC00252690</t>
  </si>
  <si>
    <t xml:space="preserve">NEWFANE 1W                    </t>
  </si>
  <si>
    <t>USC00305715</t>
  </si>
  <si>
    <t>USC00306300</t>
  </si>
  <si>
    <t xml:space="preserve">STEELE 4N                     </t>
  </si>
  <si>
    <t>USC00328366</t>
  </si>
  <si>
    <t xml:space="preserve">EQUITY SILVER                 </t>
  </si>
  <si>
    <t>CA001072692</t>
  </si>
  <si>
    <t>CA006100285</t>
  </si>
  <si>
    <t xml:space="preserve">OTTAWA INT'L                  </t>
  </si>
  <si>
    <t>CA006106001</t>
  </si>
  <si>
    <t xml:space="preserve">IMPERIAL 5.4 WNW              </t>
  </si>
  <si>
    <t>US10chas011</t>
  </si>
  <si>
    <t xml:space="preserve">AURORA 5.8 N                  </t>
  </si>
  <si>
    <t>US10hami017</t>
  </si>
  <si>
    <t xml:space="preserve">MCCOOK 4.6 NNW                </t>
  </si>
  <si>
    <t>US10red_019</t>
  </si>
  <si>
    <t xml:space="preserve">WALKER BASIN 0.9 E            </t>
  </si>
  <si>
    <t>US1CAKN0026</t>
  </si>
  <si>
    <t xml:space="preserve">COTTAGE GROVE 1.6 NNW         </t>
  </si>
  <si>
    <t>US1MNWG0033</t>
  </si>
  <si>
    <t xml:space="preserve">HOT SPRINGS 0.4 NW            </t>
  </si>
  <si>
    <t>US1SDFR0034</t>
  </si>
  <si>
    <t xml:space="preserve">TAYLORSVILLE-BENNION 2.0 WSW  </t>
  </si>
  <si>
    <t>US1UTSL0096</t>
  </si>
  <si>
    <t xml:space="preserve">KABETOGAMA                    </t>
  </si>
  <si>
    <t>USC00214191</t>
  </si>
  <si>
    <t xml:space="preserve">EMERSON                       </t>
  </si>
  <si>
    <t>USC00252715</t>
  </si>
  <si>
    <t xml:space="preserve">LOSTINE 4 NE                  </t>
  </si>
  <si>
    <t>USC00355067</t>
  </si>
  <si>
    <t xml:space="preserve">SALT LAKE TRIAD CTR           </t>
  </si>
  <si>
    <t>USC00427606</t>
  </si>
  <si>
    <t xml:space="preserve">WOODBURY 1.7 N                </t>
  </si>
  <si>
    <t>US1MNWG0016</t>
  </si>
  <si>
    <t xml:space="preserve">TWO RIVERS 4.5 WNW            </t>
  </si>
  <si>
    <t>US1WIMC0002</t>
  </si>
  <si>
    <t xml:space="preserve">CHASES LAKE                   </t>
  </si>
  <si>
    <t>USC00301388</t>
  </si>
  <si>
    <t xml:space="preserve">BERLIN WWTP                   </t>
  </si>
  <si>
    <t>USC00470742</t>
  </si>
  <si>
    <t xml:space="preserve">COLLBRAN 0.2 ESE              </t>
  </si>
  <si>
    <t>US1COME0053</t>
  </si>
  <si>
    <t xml:space="preserve">NILES 2.7 W                   </t>
  </si>
  <si>
    <t>US1MIBN0004</t>
  </si>
  <si>
    <t xml:space="preserve">MOUNT PLEASANT 3.8 ESE        </t>
  </si>
  <si>
    <t>US1MIIS0007</t>
  </si>
  <si>
    <t xml:space="preserve">MINNEAPOLIS 4.5 SSE           </t>
  </si>
  <si>
    <t>US1MNHN0178</t>
  </si>
  <si>
    <t xml:space="preserve">BOSQUE FARMS 1.0 N            </t>
  </si>
  <si>
    <t>US1NMVL0021</t>
  </si>
  <si>
    <t xml:space="preserve">COTTONWOOD HEIGHTS 1.5 SE     </t>
  </si>
  <si>
    <t>US1UTSL0018</t>
  </si>
  <si>
    <t xml:space="preserve">STONE LAKE 2.0 NW             </t>
  </si>
  <si>
    <t>US1WIWB0002</t>
  </si>
  <si>
    <t xml:space="preserve">SHERIDAN 13.8 NNE             </t>
  </si>
  <si>
    <t>US1WYSH0018</t>
  </si>
  <si>
    <t xml:space="preserve">GREEN RIVER 1.1 SSE           </t>
  </si>
  <si>
    <t>US1WYSW0026</t>
  </si>
  <si>
    <t xml:space="preserve">FILION 5NNW                   </t>
  </si>
  <si>
    <t>USC00202804</t>
  </si>
  <si>
    <t xml:space="preserve">LADYSMITH WTP                 </t>
  </si>
  <si>
    <t>USC00474396</t>
  </si>
  <si>
    <t xml:space="preserve">PARK FALLS DNR HQ             </t>
  </si>
  <si>
    <t>USC00476398</t>
  </si>
  <si>
    <t xml:space="preserve">FULTON 0.2 W                  </t>
  </si>
  <si>
    <t>US1NYOS0020</t>
  </si>
  <si>
    <t xml:space="preserve">MORETOWN 5.2 E                </t>
  </si>
  <si>
    <t>US1VTWS0034</t>
  </si>
  <si>
    <t xml:space="preserve">OREGON 0.4 SSW                </t>
  </si>
  <si>
    <t>US1WIDA0033</t>
  </si>
  <si>
    <t xml:space="preserve">BILLINGS WFO                  </t>
  </si>
  <si>
    <t>USC00240801</t>
  </si>
  <si>
    <t xml:space="preserve">WHEATLEY 7.1 NNW              </t>
  </si>
  <si>
    <t>CA1ON000672</t>
  </si>
  <si>
    <t xml:space="preserve">MOUNT PROSPECT 3.0 NE         </t>
  </si>
  <si>
    <t>US1ILCK0042</t>
  </si>
  <si>
    <t xml:space="preserve">EAST DUBUQUE 0.5 NNW          </t>
  </si>
  <si>
    <t>US1ILJD0009</t>
  </si>
  <si>
    <t xml:space="preserve">ROCKFORD 1.5 ENE              </t>
  </si>
  <si>
    <t>US1ILWN0026</t>
  </si>
  <si>
    <t xml:space="preserve">KASOTA 4.0 SW                 </t>
  </si>
  <si>
    <t>US1MNNC0009</t>
  </si>
  <si>
    <t xml:space="preserve">BIG LAKE 5.6 NNE              </t>
  </si>
  <si>
    <t>US1MNSH0010</t>
  </si>
  <si>
    <t xml:space="preserve">BEACH 0.3 SSE                 </t>
  </si>
  <si>
    <t>US1NDGV0001</t>
  </si>
  <si>
    <t xml:space="preserve">LYNDONVILLE 1.1 W             </t>
  </si>
  <si>
    <t>US1VTCL0014</t>
  </si>
  <si>
    <t xml:space="preserve">MIDDLESEX 3.1 ENE             </t>
  </si>
  <si>
    <t>US1VTWS0007</t>
  </si>
  <si>
    <t xml:space="preserve">STODDARD 0.1 SW               </t>
  </si>
  <si>
    <t>US1WIVR0006</t>
  </si>
  <si>
    <t xml:space="preserve">FORT LARAMIE 3.5 SW           </t>
  </si>
  <si>
    <t>US1WYGS0027</t>
  </si>
  <si>
    <t xml:space="preserve">ALTURA 5W                     </t>
  </si>
  <si>
    <t>USC00210146</t>
  </si>
  <si>
    <t>USC00250320</t>
  </si>
  <si>
    <t xml:space="preserve">CALLAWAY 0.2 S                </t>
  </si>
  <si>
    <t>US10cust039</t>
  </si>
  <si>
    <t xml:space="preserve">MANCOS 11.3 WNW               </t>
  </si>
  <si>
    <t>US1COMZ0068</t>
  </si>
  <si>
    <t xml:space="preserve">HOVLAND 0.1 NE                </t>
  </si>
  <si>
    <t>US1MNCK0007</t>
  </si>
  <si>
    <t xml:space="preserve">SILVER LAKE 1.7 N             </t>
  </si>
  <si>
    <t>US1MNMC0007</t>
  </si>
  <si>
    <t xml:space="preserve">ABERDEEN 1.5 SW               </t>
  </si>
  <si>
    <t>US1SDBR0038</t>
  </si>
  <si>
    <t xml:space="preserve">JOHNSON CREEK 3.2 NW          </t>
  </si>
  <si>
    <t>US1WIJF0011</t>
  </si>
  <si>
    <t xml:space="preserve">LARAMIE 4SE                   </t>
  </si>
  <si>
    <t>USC00485417</t>
  </si>
  <si>
    <t xml:space="preserve">EDGERTON 0.2 WSW              </t>
  </si>
  <si>
    <t>US1MNPS0006</t>
  </si>
  <si>
    <t xml:space="preserve">HASTINGS 0.8 NW               </t>
  </si>
  <si>
    <t>US1NEAD0010</t>
  </si>
  <si>
    <t xml:space="preserve">WHITE RIVER 12.7 ENE          </t>
  </si>
  <si>
    <t>US1SDML0014</t>
  </si>
  <si>
    <t xml:space="preserve">NORTHFIELD 1.5 N              </t>
  </si>
  <si>
    <t>US1VTWS0010</t>
  </si>
  <si>
    <t xml:space="preserve">SILVER SPRINGS 3N             </t>
  </si>
  <si>
    <t>USC00307749</t>
  </si>
  <si>
    <t xml:space="preserve">RICHFIELD 3 SSW               </t>
  </si>
  <si>
    <t>USC00477148</t>
  </si>
  <si>
    <t xml:space="preserve">ARCADIA 1.7 W                 </t>
  </si>
  <si>
    <t>US10vall009</t>
  </si>
  <si>
    <t xml:space="preserve">ANCHORAGE 4.5 E               </t>
  </si>
  <si>
    <t>US1AKAB0051</t>
  </si>
  <si>
    <t xml:space="preserve">BRUSH 0.3 E                   </t>
  </si>
  <si>
    <t>US1COMR0084</t>
  </si>
  <si>
    <t xml:space="preserve">MEDINAH 1.0 SSW               </t>
  </si>
  <si>
    <t>US1ILDP0155</t>
  </si>
  <si>
    <t xml:space="preserve">HIGHWOOD 0.9 S                </t>
  </si>
  <si>
    <t>US1ILLK0069</t>
  </si>
  <si>
    <t xml:space="preserve">ROSEVILLE 1.7 ENE             </t>
  </si>
  <si>
    <t>US1MIMB0033</t>
  </si>
  <si>
    <t xml:space="preserve">BROADUS 12.3 SSE              </t>
  </si>
  <si>
    <t>US1MTPR0007</t>
  </si>
  <si>
    <t xml:space="preserve">QUEMADO 8.0 NE                </t>
  </si>
  <si>
    <t>US1NMCT0009</t>
  </si>
  <si>
    <t xml:space="preserve">HOLLADAY 0.5 ESE              </t>
  </si>
  <si>
    <t>US1UTSL0035</t>
  </si>
  <si>
    <t xml:space="preserve">HANCOCK 0.3 S                 </t>
  </si>
  <si>
    <t>US1VTAD0020</t>
  </si>
  <si>
    <t xml:space="preserve">SCHOFIELD 3.3 E               </t>
  </si>
  <si>
    <t>US1WIMT0001</t>
  </si>
  <si>
    <t xml:space="preserve">OSHKOSH 2.0 W                 </t>
  </si>
  <si>
    <t>US1WIWN0015</t>
  </si>
  <si>
    <t xml:space="preserve">LAC VIEUX DESERT              </t>
  </si>
  <si>
    <t>USC00474383</t>
  </si>
  <si>
    <t xml:space="preserve">GEORGETOWN WWTP               </t>
  </si>
  <si>
    <t>CA006152695</t>
  </si>
  <si>
    <t xml:space="preserve">DUNROBIN 1.9 W - MVCA         </t>
  </si>
  <si>
    <t>CA1ON000092</t>
  </si>
  <si>
    <t xml:space="preserve">COTEAU-DU-LAC 0.5 SW          </t>
  </si>
  <si>
    <t>CA1QC000028</t>
  </si>
  <si>
    <t xml:space="preserve">FRANKLINVILLE 0.5 NNE         </t>
  </si>
  <si>
    <t>US1NYCT0022</t>
  </si>
  <si>
    <t xml:space="preserve">CONNEAUT LAKE 1.3 WNW         </t>
  </si>
  <si>
    <t>US1PACW0018</t>
  </si>
  <si>
    <t xml:space="preserve">DAVIS 3SE                     </t>
  </si>
  <si>
    <t>USC00462211</t>
  </si>
  <si>
    <t xml:space="preserve">MUNDELEIN 0.5 NNE             </t>
  </si>
  <si>
    <t>US1ILLK0054</t>
  </si>
  <si>
    <t xml:space="preserve">MAPLE GROVE 2.9 NE            </t>
  </si>
  <si>
    <t>US1MNHN0072</t>
  </si>
  <si>
    <t xml:space="preserve">LITTLE FALLS 1.2 SW           </t>
  </si>
  <si>
    <t>US1MNMR0004</t>
  </si>
  <si>
    <t xml:space="preserve">POLARIS 3.7 NNE               </t>
  </si>
  <si>
    <t>US1MTBV0018</t>
  </si>
  <si>
    <t xml:space="preserve">BEND 3.0 NNE                  </t>
  </si>
  <si>
    <t>US1ORDS0049</t>
  </si>
  <si>
    <t xml:space="preserve">ALTAMONT 0.4 WNW              </t>
  </si>
  <si>
    <t>US1ORKL0023</t>
  </si>
  <si>
    <t xml:space="preserve">ABERDEEN 1.5 SSW              </t>
  </si>
  <si>
    <t>US1SDBR0011</t>
  </si>
  <si>
    <t xml:space="preserve">RIVER FALLS 1.2 SSW           </t>
  </si>
  <si>
    <t>US1WIPC0005</t>
  </si>
  <si>
    <t xml:space="preserve">WHEATLAND 0.9 N               </t>
  </si>
  <si>
    <t>US1WYPT0026</t>
  </si>
  <si>
    <t xml:space="preserve">FLINT 7W                      </t>
  </si>
  <si>
    <t>USC00202851</t>
  </si>
  <si>
    <t xml:space="preserve">KLAMATH FALLS 1 NW            </t>
  </si>
  <si>
    <t>USC00354501</t>
  </si>
  <si>
    <t xml:space="preserve">FREEPORT 1.7 NW               </t>
  </si>
  <si>
    <t>US1ILSP0025</t>
  </si>
  <si>
    <t xml:space="preserve">WELCH 1.8 ENE                 </t>
  </si>
  <si>
    <t>US1MNGH0021</t>
  </si>
  <si>
    <t xml:space="preserve">ONAMIA 4.3 NW                 </t>
  </si>
  <si>
    <t>US1MNML0001</t>
  </si>
  <si>
    <t xml:space="preserve">HOOD RIVER 9.8 S              </t>
  </si>
  <si>
    <t>US1ORHR0005</t>
  </si>
  <si>
    <t xml:space="preserve">SANDY 2.1 WNW                 </t>
  </si>
  <si>
    <t>US1UTSL0073</t>
  </si>
  <si>
    <t xml:space="preserve">LYNDONVILLE 1.8 N             </t>
  </si>
  <si>
    <t>US1VTCL0035</t>
  </si>
  <si>
    <t xml:space="preserve">JOHNSON CREEK 2.7 SSW         </t>
  </si>
  <si>
    <t>US1WIJF0017</t>
  </si>
  <si>
    <t xml:space="preserve">ORD #2                        </t>
  </si>
  <si>
    <t>USC00256336</t>
  </si>
  <si>
    <t xml:space="preserve">ELMHURST 0.8 ESE              </t>
  </si>
  <si>
    <t>US1ILDP0109</t>
  </si>
  <si>
    <t xml:space="preserve">GALENA 5.7 E                  </t>
  </si>
  <si>
    <t>US1ILJD0002</t>
  </si>
  <si>
    <t xml:space="preserve">JONESVILLE 5.9 ENE            </t>
  </si>
  <si>
    <t>US1MIHL0004</t>
  </si>
  <si>
    <t xml:space="preserve">HASTINGS 2.0 WNW              </t>
  </si>
  <si>
    <t>US1NEAD0002</t>
  </si>
  <si>
    <t xml:space="preserve">SANTA FE 10.6 SSE             </t>
  </si>
  <si>
    <t>US1NMSF0124</t>
  </si>
  <si>
    <t xml:space="preserve">KANE 1NNE                     </t>
  </si>
  <si>
    <t>USC00364432</t>
  </si>
  <si>
    <t xml:space="preserve">NAKINA 1.6 NW - MNRF          </t>
  </si>
  <si>
    <t>CA1ON000335</t>
  </si>
  <si>
    <t xml:space="preserve">LIMERICK 0.1 W                </t>
  </si>
  <si>
    <t>CA1SK000056</t>
  </si>
  <si>
    <t xml:space="preserve">EUSTIS 4.1 WNW                </t>
  </si>
  <si>
    <t>US10fron010</t>
  </si>
  <si>
    <t xml:space="preserve">NORTH PLATTE 2.4 WNW          </t>
  </si>
  <si>
    <t>US10linc060</t>
  </si>
  <si>
    <t xml:space="preserve">WRIGHTWOOD 4.8 NE             </t>
  </si>
  <si>
    <t>US1CASR0069</t>
  </si>
  <si>
    <t xml:space="preserve">RAMAH 4.2 WNW                 </t>
  </si>
  <si>
    <t>US1COEL0049</t>
  </si>
  <si>
    <t xml:space="preserve">CALHAN 3.1 N                  </t>
  </si>
  <si>
    <t>US1COEP0007</t>
  </si>
  <si>
    <t xml:space="preserve">CRIPPLE CREEK 5.1 NW          </t>
  </si>
  <si>
    <t>US1COTL0016</t>
  </si>
  <si>
    <t xml:space="preserve">PLYMOUTH 2.4 ENE              </t>
  </si>
  <si>
    <t>US1MNHN0030</t>
  </si>
  <si>
    <t xml:space="preserve">CORDOVA 0.4 SW                </t>
  </si>
  <si>
    <t>US1NMRA0035</t>
  </si>
  <si>
    <t xml:space="preserve">SANTA FE 9.6 S                </t>
  </si>
  <si>
    <t>US1NMSF0014</t>
  </si>
  <si>
    <t xml:space="preserve">MIDLAND 1.6 ENE               </t>
  </si>
  <si>
    <t>US1SDHK0008</t>
  </si>
  <si>
    <t xml:space="preserve">CASTLE VALLEY 0.6 W           </t>
  </si>
  <si>
    <t>US1UTGR0009</t>
  </si>
  <si>
    <t xml:space="preserve">MANCHESTER 2.8 ENE            </t>
  </si>
  <si>
    <t>US1VTBN0007</t>
  </si>
  <si>
    <t xml:space="preserve">CLEAR LAKE 4.0 S              </t>
  </si>
  <si>
    <t>US1WISC0021</t>
  </si>
  <si>
    <t xml:space="preserve">DEER PARK 2.6 SSE             </t>
  </si>
  <si>
    <t>US1WISC0024</t>
  </si>
  <si>
    <t xml:space="preserve">ELBURN                        </t>
  </si>
  <si>
    <t>USC00112709</t>
  </si>
  <si>
    <t xml:space="preserve">DENSMORE 2N                   </t>
  </si>
  <si>
    <t>USC00142086</t>
  </si>
  <si>
    <t xml:space="preserve">KINGFIELD                     </t>
  </si>
  <si>
    <t>USC00174324</t>
  </si>
  <si>
    <t xml:space="preserve">KENO                          </t>
  </si>
  <si>
    <t>USC00354403</t>
  </si>
  <si>
    <t xml:space="preserve">SUMMIT 1 W                    </t>
  </si>
  <si>
    <t>USC00398116</t>
  </si>
  <si>
    <t xml:space="preserve">ASOTIN 14 SW                  </t>
  </si>
  <si>
    <t>USC00450294</t>
  </si>
  <si>
    <t xml:space="preserve">CEDAR FALLS HYDRO PLT         </t>
  </si>
  <si>
    <t>USC00471308</t>
  </si>
  <si>
    <t xml:space="preserve">CHIPPEWA FALLS                </t>
  </si>
  <si>
    <t>USC00471578</t>
  </si>
  <si>
    <t xml:space="preserve">STERLING 1.5 SSE              </t>
  </si>
  <si>
    <t>US1COLG0059</t>
  </si>
  <si>
    <t xml:space="preserve">HARRISON 5.2 ESE              </t>
  </si>
  <si>
    <t>US1MICL0005</t>
  </si>
  <si>
    <t xml:space="preserve">ROUNDUP 2.8 ESE               </t>
  </si>
  <si>
    <t>US1MTMH0016</t>
  </si>
  <si>
    <t xml:space="preserve">WEST CARTHAGE 0.3 ENE         </t>
  </si>
  <si>
    <t>US1NYJF0030</t>
  </si>
  <si>
    <t xml:space="preserve">CAMILLUS 1.0 W                </t>
  </si>
  <si>
    <t>US1NYOG0010</t>
  </si>
  <si>
    <t xml:space="preserve">MEADVILLE 6.7 NW              </t>
  </si>
  <si>
    <t>US1PACW0002</t>
  </si>
  <si>
    <t xml:space="preserve">HERREID 3.6 ESE               </t>
  </si>
  <si>
    <t>US1SDCP0006</t>
  </si>
  <si>
    <t xml:space="preserve">GRAINFIELD                    </t>
  </si>
  <si>
    <t>USC00143185</t>
  </si>
  <si>
    <t xml:space="preserve">LEWISTON 3W                   </t>
  </si>
  <si>
    <t>USC00204756</t>
  </si>
  <si>
    <t xml:space="preserve">NELIGH                        </t>
  </si>
  <si>
    <t>USC00255830</t>
  </si>
  <si>
    <t xml:space="preserve">LAVAL 3.8 SSW                 </t>
  </si>
  <si>
    <t>CA1QC000037</t>
  </si>
  <si>
    <t xml:space="preserve">MONTRÃ©AL 1.9 S               </t>
  </si>
  <si>
    <t>CA1QC000041</t>
  </si>
  <si>
    <t xml:space="preserve">ROCKFORD 5.5 S                </t>
  </si>
  <si>
    <t>US1ILWN0032</t>
  </si>
  <si>
    <t xml:space="preserve">NORTON 0.4 N                  </t>
  </si>
  <si>
    <t>US1KSNT0003</t>
  </si>
  <si>
    <t xml:space="preserve">NEW SHARON 2.0 NW             </t>
  </si>
  <si>
    <t>US1MEFR0004</t>
  </si>
  <si>
    <t xml:space="preserve">SALINE 2.7 SSW                </t>
  </si>
  <si>
    <t>US1MIWS0051</t>
  </si>
  <si>
    <t xml:space="preserve">SARTELL 1.4 SSE               </t>
  </si>
  <si>
    <t>US1MNSR0009</t>
  </si>
  <si>
    <t xml:space="preserve">HASTINGS 1.9 S                </t>
  </si>
  <si>
    <t>US1NEAD0007</t>
  </si>
  <si>
    <t xml:space="preserve">BONANZA 7.0 N                 </t>
  </si>
  <si>
    <t>US1ORKL0014</t>
  </si>
  <si>
    <t xml:space="preserve">GROTON 4.4 WSW                </t>
  </si>
  <si>
    <t>US1VTCL0003</t>
  </si>
  <si>
    <t xml:space="preserve">RIVER FALLS 1.4 S             </t>
  </si>
  <si>
    <t>US1WIPC0010</t>
  </si>
  <si>
    <t xml:space="preserve">GARDENTON 4.2 W - SRRCD       </t>
  </si>
  <si>
    <t>CA1MB000298</t>
  </si>
  <si>
    <t xml:space="preserve">KOMOKA 2.8 W                  </t>
  </si>
  <si>
    <t>CA1ON000031</t>
  </si>
  <si>
    <t xml:space="preserve">MINNEAPOLIS 4.7 SSW           </t>
  </si>
  <si>
    <t>US1MNHN0125</t>
  </si>
  <si>
    <t xml:space="preserve">BIRD ISLAND 7.2 SSE           </t>
  </si>
  <si>
    <t>US1MNRV0008</t>
  </si>
  <si>
    <t xml:space="preserve">BISMARCK 5.5 ESE              </t>
  </si>
  <si>
    <t>US1NDBH0001</t>
  </si>
  <si>
    <t xml:space="preserve">SANTA FE 15.7 SSW             </t>
  </si>
  <si>
    <t>US1NMSF0102</t>
  </si>
  <si>
    <t xml:space="preserve">OAKLAND 9.0 ENE               </t>
  </si>
  <si>
    <t>US1WIBT0014</t>
  </si>
  <si>
    <t xml:space="preserve">ESMOND 9 NNW                  </t>
  </si>
  <si>
    <t>USC00322768</t>
  </si>
  <si>
    <t xml:space="preserve">OMRO 2.3 WSW                  </t>
  </si>
  <si>
    <t>US1WIWN0007</t>
  </si>
  <si>
    <t xml:space="preserve">PEYTON 8.5 WSW                </t>
  </si>
  <si>
    <t>US1COEP0371</t>
  </si>
  <si>
    <t xml:space="preserve">MINNETRISTA 1.5 SSE           </t>
  </si>
  <si>
    <t>US1MNHN0014</t>
  </si>
  <si>
    <t xml:space="preserve">ROCHESTER 5.8 ESE             </t>
  </si>
  <si>
    <t>US1NYMR0020</t>
  </si>
  <si>
    <t xml:space="preserve">ITHACA 6.4 E                  </t>
  </si>
  <si>
    <t>US1NYTM0042</t>
  </si>
  <si>
    <t xml:space="preserve">ERIE 5.6 SW                   </t>
  </si>
  <si>
    <t>US1PAER0002</t>
  </si>
  <si>
    <t xml:space="preserve">ANATONE 6.0 E                 </t>
  </si>
  <si>
    <t>US1WAAS0003</t>
  </si>
  <si>
    <t xml:space="preserve">N TONAWANDA                   </t>
  </si>
  <si>
    <t>USC00306047</t>
  </si>
  <si>
    <t xml:space="preserve">OAK PARK HEIGHTS 2.4 W        </t>
  </si>
  <si>
    <t>US1MNWG0035</t>
  </si>
  <si>
    <t xml:space="preserve">ALCALDE 19 N                  </t>
  </si>
  <si>
    <t>US1NMRA0007</t>
  </si>
  <si>
    <t xml:space="preserve">JAVA 11.5 NNE                 </t>
  </si>
  <si>
    <t>US1SDCP0009</t>
  </si>
  <si>
    <t xml:space="preserve">POMFRET 2.6 N                 </t>
  </si>
  <si>
    <t>US1VTWR0002</t>
  </si>
  <si>
    <t xml:space="preserve">JACKSON 3.2 SE                </t>
  </si>
  <si>
    <t>US1WIWS0022</t>
  </si>
  <si>
    <t xml:space="preserve">GENOA 2SW                     </t>
  </si>
  <si>
    <t>USC00113392</t>
  </si>
  <si>
    <t xml:space="preserve">ROCKFORD                      </t>
  </si>
  <si>
    <t>USC00217020</t>
  </si>
  <si>
    <t xml:space="preserve">WHITESHELL 1.3 NE             </t>
  </si>
  <si>
    <t>CA1MB000368</t>
  </si>
  <si>
    <t xml:space="preserve">WINDSOR 0.6 SSE               </t>
  </si>
  <si>
    <t>CA1ON000321</t>
  </si>
  <si>
    <t xml:space="preserve">CONIFER 5.7 SW                </t>
  </si>
  <si>
    <t>US1COJF0222</t>
  </si>
  <si>
    <t xml:space="preserve">GRANDVILLE 1.3 WSW            </t>
  </si>
  <si>
    <t>US1MIKN0014</t>
  </si>
  <si>
    <t xml:space="preserve">SAINT MICHAEL 2.0 ENE         </t>
  </si>
  <si>
    <t>US1MNWR0025</t>
  </si>
  <si>
    <t xml:space="preserve">VIROQUA 0.8 ESE               </t>
  </si>
  <si>
    <t>US1WIVR0002</t>
  </si>
  <si>
    <t xml:space="preserve">RED WING                      </t>
  </si>
  <si>
    <t>USC00216817</t>
  </si>
  <si>
    <t xml:space="preserve">STILLWATER 2SW                </t>
  </si>
  <si>
    <t>USC00218039</t>
  </si>
  <si>
    <t xml:space="preserve">YREKA 0.9 WNW                 </t>
  </si>
  <si>
    <t>US1CASK0005</t>
  </si>
  <si>
    <t xml:space="preserve">WATKINS 3.2 WSW               </t>
  </si>
  <si>
    <t>US1MNMK0012</t>
  </si>
  <si>
    <t xml:space="preserve">BILLINGS 3.2 NNE              </t>
  </si>
  <si>
    <t>US1MTYS0027</t>
  </si>
  <si>
    <t xml:space="preserve">KEARNEY 1.6 ENE               </t>
  </si>
  <si>
    <t>US1NEBF0006</t>
  </si>
  <si>
    <t xml:space="preserve">SPRINGER 11.7 W               </t>
  </si>
  <si>
    <t>US1NMCL0017</t>
  </si>
  <si>
    <t xml:space="preserve">MADISON 3.7 WSW               </t>
  </si>
  <si>
    <t>US1WIDA0013</t>
  </si>
  <si>
    <t xml:space="preserve">DEARBORN #2                   </t>
  </si>
  <si>
    <t>USC00202016</t>
  </si>
  <si>
    <t xml:space="preserve">SALINE 4SW                    </t>
  </si>
  <si>
    <t>USC00207312</t>
  </si>
  <si>
    <t>USC00212500</t>
  </si>
  <si>
    <t xml:space="preserve">CLEAR LAKE                    </t>
  </si>
  <si>
    <t>USC00391777</t>
  </si>
  <si>
    <t xml:space="preserve">BLAINE 2.2 NNW                </t>
  </si>
  <si>
    <t>US1MNAA0056</t>
  </si>
  <si>
    <t xml:space="preserve">NASHUA 8.3 SSW                </t>
  </si>
  <si>
    <t>US1MTVL0004</t>
  </si>
  <si>
    <t xml:space="preserve">LARAMIE 7.7 N                 </t>
  </si>
  <si>
    <t>US1WYAB0067</t>
  </si>
  <si>
    <t xml:space="preserve">ROUNDUP 15 SW                 </t>
  </si>
  <si>
    <t>USC00247220</t>
  </si>
  <si>
    <t xml:space="preserve">PICTON 12.7 NNE               </t>
  </si>
  <si>
    <t>CA1ON000466</t>
  </si>
  <si>
    <t xml:space="preserve">SPRING VALLEY 1.5 SE - MCPEI  </t>
  </si>
  <si>
    <t>CA1PE000036</t>
  </si>
  <si>
    <t xml:space="preserve">ANSELMO 9.2 NW                </t>
  </si>
  <si>
    <t>US10cust015</t>
  </si>
  <si>
    <t xml:space="preserve">LIBERTY 15 SW                 </t>
  </si>
  <si>
    <t>US1COKC0050</t>
  </si>
  <si>
    <t xml:space="preserve">LINCOLNSHIRE 0.9 N            </t>
  </si>
  <si>
    <t>US1ILLK0011</t>
  </si>
  <si>
    <t xml:space="preserve">STACY 1.4 NW                  </t>
  </si>
  <si>
    <t>US1MNCG0007</t>
  </si>
  <si>
    <t xml:space="preserve">COLD SPRING 0.8 W             </t>
  </si>
  <si>
    <t>US1MNSR0025</t>
  </si>
  <si>
    <t xml:space="preserve">KULM 4.0 NNE                  </t>
  </si>
  <si>
    <t>US1NDLM0002</t>
  </si>
  <si>
    <t xml:space="preserve">GRAND ISLAND 2.7 SW           </t>
  </si>
  <si>
    <t>US1NEHL0006</t>
  </si>
  <si>
    <t xml:space="preserve">NORTH TONAWANDA 1.0 NNE       </t>
  </si>
  <si>
    <t>US1NYNG0002</t>
  </si>
  <si>
    <t xml:space="preserve">GREEN BAY 3.8 SSE             </t>
  </si>
  <si>
    <t>US1WIBN0014</t>
  </si>
  <si>
    <t xml:space="preserve">KAUKAUNA 1.5 SW               </t>
  </si>
  <si>
    <t>US1WIOG0012</t>
  </si>
  <si>
    <t xml:space="preserve">RANDOM LAKE 0.5 SSE           </t>
  </si>
  <si>
    <t>US1WISB0010</t>
  </si>
  <si>
    <t xml:space="preserve">WALNUT CANYON NM              </t>
  </si>
  <si>
    <t>USC00029156</t>
  </si>
  <si>
    <t xml:space="preserve">MINNESOTA CITY DAM 5          </t>
  </si>
  <si>
    <t>USC00215488</t>
  </si>
  <si>
    <t xml:space="preserve">WHITE LAKE 1 SE               </t>
  </si>
  <si>
    <t>USC00479176</t>
  </si>
  <si>
    <t xml:space="preserve">RAPIDES-DES-JOACHIMS 2.6 NW   </t>
  </si>
  <si>
    <t>CA1QC000042</t>
  </si>
  <si>
    <t xml:space="preserve">DANVILLE 0.4 N                </t>
  </si>
  <si>
    <t>US1VTCL0027</t>
  </si>
  <si>
    <t xml:space="preserve">SAUKVILLE WWTP                </t>
  </si>
  <si>
    <t>USC00477581</t>
  </si>
  <si>
    <t xml:space="preserve">PARLIN 2.7 ESE                </t>
  </si>
  <si>
    <t>US1COGN0039</t>
  </si>
  <si>
    <t xml:space="preserve">MCCALL 3.6 WNW                </t>
  </si>
  <si>
    <t>US1IDAM0002</t>
  </si>
  <si>
    <t xml:space="preserve">GURNEE 1.6 W                  </t>
  </si>
  <si>
    <t>US1ILLK0042</t>
  </si>
  <si>
    <t xml:space="preserve">GORHAM 2.4 NW                 </t>
  </si>
  <si>
    <t>US1KSEL0037</t>
  </si>
  <si>
    <t xml:space="preserve">GOODLAND 10.3 WNW             </t>
  </si>
  <si>
    <t>US1KSSH0016</t>
  </si>
  <si>
    <t xml:space="preserve">DEXTER 0.3 ENE                </t>
  </si>
  <si>
    <t>US1MIWS0028</t>
  </si>
  <si>
    <t xml:space="preserve">BLOOMINGTON 2.0 SE            </t>
  </si>
  <si>
    <t>US1MNHN0175</t>
  </si>
  <si>
    <t xml:space="preserve">LITTLE FALLS 8.0 NE           </t>
  </si>
  <si>
    <t>US1MNMR0013</t>
  </si>
  <si>
    <t xml:space="preserve">ROUNDUP 6.2 ENE               </t>
  </si>
  <si>
    <t>US1MTMH0004</t>
  </si>
  <si>
    <t xml:space="preserve">PLENTYWOOD 0.6 W              </t>
  </si>
  <si>
    <t>US1MTSH0005</t>
  </si>
  <si>
    <t xml:space="preserve">TOWNER 11.9 SE                </t>
  </si>
  <si>
    <t>US1NDPR0006</t>
  </si>
  <si>
    <t xml:space="preserve">JACKSON 3.7 NW                </t>
  </si>
  <si>
    <t>US1NHCR0015</t>
  </si>
  <si>
    <t xml:space="preserve">DANBURY 2.2 ESE               </t>
  </si>
  <si>
    <t>US1NHMR0006</t>
  </si>
  <si>
    <t xml:space="preserve">MINETTO 0.1 SE                </t>
  </si>
  <si>
    <t>US1NYOS0015</t>
  </si>
  <si>
    <t xml:space="preserve">DAYTON 0.3 N                  </t>
  </si>
  <si>
    <t>US1WYSH0031</t>
  </si>
  <si>
    <t xml:space="preserve">SYLVAN GROVE 1NE              </t>
  </si>
  <si>
    <t>USC00148026</t>
  </si>
  <si>
    <t xml:space="preserve">CORINTH                       </t>
  </si>
  <si>
    <t>USC00431565</t>
  </si>
  <si>
    <t xml:space="preserve">MONTPELIER 2                  </t>
  </si>
  <si>
    <t>USC00435273</t>
  </si>
  <si>
    <t xml:space="preserve">RAWDON GOLD MINES 3.4 N       </t>
  </si>
  <si>
    <t>CA1NS000068</t>
  </si>
  <si>
    <t>CARLETON PLACE 11.4 SSW - MIVC</t>
  </si>
  <si>
    <t>CA1ON000022</t>
  </si>
  <si>
    <t xml:space="preserve">MILDMAY 5.9 SSE               </t>
  </si>
  <si>
    <t>CA1ON000109</t>
  </si>
  <si>
    <t xml:space="preserve">ALBION 6.1 W                  </t>
  </si>
  <si>
    <t>US10boon010</t>
  </si>
  <si>
    <t xml:space="preserve">BANCROFT 0.2 NW               </t>
  </si>
  <si>
    <t>US10cumi012</t>
  </si>
  <si>
    <t xml:space="preserve">PARKS 6.0 NW                  </t>
  </si>
  <si>
    <t>US10dund010</t>
  </si>
  <si>
    <t xml:space="preserve">MAX 4.6 WNW                   </t>
  </si>
  <si>
    <t>US10dund011</t>
  </si>
  <si>
    <t xml:space="preserve">MULLEN 9.7 SW                 </t>
  </si>
  <si>
    <t>US10hook002</t>
  </si>
  <si>
    <t xml:space="preserve">RUSHVILLE 7.3 SSW             </t>
  </si>
  <si>
    <t>US10sher005</t>
  </si>
  <si>
    <t xml:space="preserve">LAFAYETTE 0.9 NE              </t>
  </si>
  <si>
    <t>US1COBO0367</t>
  </si>
  <si>
    <t xml:space="preserve">COLORADO SPRINGS 8.2 SE       </t>
  </si>
  <si>
    <t>US1COEP0291</t>
  </si>
  <si>
    <t xml:space="preserve">KREMMLING 7.8 WNW             </t>
  </si>
  <si>
    <t>US1COGR0029</t>
  </si>
  <si>
    <t xml:space="preserve">EATON 0.8 WNW                 </t>
  </si>
  <si>
    <t>US1COWE0423</t>
  </si>
  <si>
    <t xml:space="preserve">CORTLAND 0.3 SSW              </t>
  </si>
  <si>
    <t>US1ILDK0005</t>
  </si>
  <si>
    <t xml:space="preserve">LAGRANGE 1.3 ENE              </t>
  </si>
  <si>
    <t>US1INLG0005</t>
  </si>
  <si>
    <t xml:space="preserve">DORRANCE 3.8 ESE              </t>
  </si>
  <si>
    <t>US1KSRS0037</t>
  </si>
  <si>
    <t xml:space="preserve">LAINGSBURG 2.1 NNW            </t>
  </si>
  <si>
    <t>US1MICT0018</t>
  </si>
  <si>
    <t xml:space="preserve">SHEPHERD 3.7 SSE              </t>
  </si>
  <si>
    <t>US1MIIS0005</t>
  </si>
  <si>
    <t xml:space="preserve">JACKSON 3.2 W                 </t>
  </si>
  <si>
    <t>US1MIJC0011</t>
  </si>
  <si>
    <t xml:space="preserve">MAPLE LAKE 5.2 NNE            </t>
  </si>
  <si>
    <t>US1MNWR0047</t>
  </si>
  <si>
    <t xml:space="preserve">ABSAROKEE 0.6 S               </t>
  </si>
  <si>
    <t>US1MTSW0003</t>
  </si>
  <si>
    <t xml:space="preserve">NORTH PLATTE 1.4 W            </t>
  </si>
  <si>
    <t>US1NELC0012</t>
  </si>
  <si>
    <t xml:space="preserve">PALMER 1.6 W                  </t>
  </si>
  <si>
    <t>US1NEMK0001</t>
  </si>
  <si>
    <t xml:space="preserve">ALBUQUERQUE 3.5 NNE           </t>
  </si>
  <si>
    <t>US1NMBR0139</t>
  </si>
  <si>
    <t xml:space="preserve">EDGEWOOD 4.7 WNW              </t>
  </si>
  <si>
    <t>US1NMBR0188</t>
  </si>
  <si>
    <t>US1NMSR0047</t>
  </si>
  <si>
    <t xml:space="preserve">TONAWANDA 1.5 NNE             </t>
  </si>
  <si>
    <t>US1NYER0086</t>
  </si>
  <si>
    <t xml:space="preserve">DE SMET 0.2 SSE               </t>
  </si>
  <si>
    <t>US1SDKY0005</t>
  </si>
  <si>
    <t xml:space="preserve">WHITE RIVER 17.1 NW           </t>
  </si>
  <si>
    <t>US1SDML0007</t>
  </si>
  <si>
    <t xml:space="preserve">ARKANSAW 1.2 SE               </t>
  </si>
  <si>
    <t>US1WIPP0008</t>
  </si>
  <si>
    <t xml:space="preserve">DEVILS TOWER 2.1 ESE          </t>
  </si>
  <si>
    <t>US1WYCK0026</t>
  </si>
  <si>
    <t xml:space="preserve">SUNDANCE 13.1 WNW             </t>
  </si>
  <si>
    <t>US1WYCK0033</t>
  </si>
  <si>
    <t xml:space="preserve">LA GRANGE 2.9 N               </t>
  </si>
  <si>
    <t>US1WYGS0035</t>
  </si>
  <si>
    <t xml:space="preserve">LA GRANGE 1.9 N               </t>
  </si>
  <si>
    <t>US1WYGS0036</t>
  </si>
  <si>
    <t xml:space="preserve">COLLYER 10 S                  </t>
  </si>
  <si>
    <t>USC00141730</t>
  </si>
  <si>
    <t xml:space="preserve">ANDOVER 2                     </t>
  </si>
  <si>
    <t>USC00170217</t>
  </si>
  <si>
    <t xml:space="preserve">LINCOLN PLANTATION            </t>
  </si>
  <si>
    <t>USC00174682</t>
  </si>
  <si>
    <t xml:space="preserve">RICE                          </t>
  </si>
  <si>
    <t>USC00216920</t>
  </si>
  <si>
    <t xml:space="preserve">OPHEIM 10 N                   </t>
  </si>
  <si>
    <t>USC00246236</t>
  </si>
  <si>
    <t xml:space="preserve">BENNETTS BRG                  </t>
  </si>
  <si>
    <t>USC00300608</t>
  </si>
  <si>
    <t xml:space="preserve">PLATTSBURGH 1 S               </t>
  </si>
  <si>
    <t>USC00306660</t>
  </si>
  <si>
    <t xml:space="preserve">CHESTER 2N                    </t>
  </si>
  <si>
    <t>USC00391636</t>
  </si>
  <si>
    <t>USC00473930</t>
  </si>
  <si>
    <t xml:space="preserve">LEITER 9N                     </t>
  </si>
  <si>
    <t>USC00485506</t>
  </si>
  <si>
    <t xml:space="preserve">CONQUEST 4.5 N                </t>
  </si>
  <si>
    <t>CA1SK000006</t>
  </si>
  <si>
    <t xml:space="preserve">STRASBOURG 6.5 NNW            </t>
  </si>
  <si>
    <t>CA1SK000091</t>
  </si>
  <si>
    <t xml:space="preserve">BRADSHAW 6.4 N                </t>
  </si>
  <si>
    <t>US10york020</t>
  </si>
  <si>
    <t xml:space="preserve">RIVERWOODS 0.4 ENE            </t>
  </si>
  <si>
    <t>US1ILLK0039</t>
  </si>
  <si>
    <t xml:space="preserve">ROCKFORD 0.7 NW               </t>
  </si>
  <si>
    <t>US1ILWN0008</t>
  </si>
  <si>
    <t xml:space="preserve">GLENCOE 0.3 WSW               </t>
  </si>
  <si>
    <t>US1MNMC0005</t>
  </si>
  <si>
    <t xml:space="preserve">MILAN 0.2 NNW                 </t>
  </si>
  <si>
    <t>US1NMCB0004</t>
  </si>
  <si>
    <t xml:space="preserve">CLARENCE CENTER 0.9 N         </t>
  </si>
  <si>
    <t>US1NYER0051</t>
  </si>
  <si>
    <t xml:space="preserve">HARRISON 9NE                  </t>
  </si>
  <si>
    <t>USC00253618</t>
  </si>
  <si>
    <t xml:space="preserve">STOCKDALE 5.0 W               </t>
  </si>
  <si>
    <t>CA1ON000555</t>
  </si>
  <si>
    <t xml:space="preserve">ROCKVILLE 2.2 NW              </t>
  </si>
  <si>
    <t>US10shem003</t>
  </si>
  <si>
    <t xml:space="preserve">OSSINEKE 1.0 NNE              </t>
  </si>
  <si>
    <t>US1MIAP0002</t>
  </si>
  <si>
    <t xml:space="preserve">DULUTH 3.2 NE                 </t>
  </si>
  <si>
    <t>US1MNSL0020</t>
  </si>
  <si>
    <t xml:space="preserve">EWING 11.9 S                  </t>
  </si>
  <si>
    <t>US1NEWH0002</t>
  </si>
  <si>
    <t xml:space="preserve">CONSTABLEVILLE 1.2 NW         </t>
  </si>
  <si>
    <t>US1NYLW0003</t>
  </si>
  <si>
    <t xml:space="preserve">ABERDEEN 1.0 NNE              </t>
  </si>
  <si>
    <t>US1SDBR0001</t>
  </si>
  <si>
    <t xml:space="preserve">LESTER PRAIRIE 2S             </t>
  </si>
  <si>
    <t>USC00214692</t>
  </si>
  <si>
    <t xml:space="preserve">WRIGHT 12W                    </t>
  </si>
  <si>
    <t>USC00489805</t>
  </si>
  <si>
    <t xml:space="preserve">ROSSBURN 4 NORTH              </t>
  </si>
  <si>
    <t>CA00501KE01</t>
  </si>
  <si>
    <t xml:space="preserve">EAST ITHACA 4.7 E             </t>
  </si>
  <si>
    <t>US1NYTM0018</t>
  </si>
  <si>
    <t xml:space="preserve">LYONS                         </t>
  </si>
  <si>
    <t>USC00255050</t>
  </si>
  <si>
    <t xml:space="preserve">WATERLOO 1.9 E - UOFW         </t>
  </si>
  <si>
    <t>CA1ON000187</t>
  </si>
  <si>
    <t xml:space="preserve">PRESCOTT 11.1 SW              </t>
  </si>
  <si>
    <t>US1AZYV0052</t>
  </si>
  <si>
    <t xml:space="preserve">FRISCO 0.5 N                  </t>
  </si>
  <si>
    <t>US1COSU0004</t>
  </si>
  <si>
    <t xml:space="preserve">LAINGSBURG 5.0 SW             </t>
  </si>
  <si>
    <t>US1MICT0001</t>
  </si>
  <si>
    <t xml:space="preserve">MAPLE GROVE 1.0 NNE           </t>
  </si>
  <si>
    <t>US1MNHN0031</t>
  </si>
  <si>
    <t xml:space="preserve">DELLWOOD 0.5 NNW              </t>
  </si>
  <si>
    <t>US1MNWG0058</t>
  </si>
  <si>
    <t xml:space="preserve">QUESTA 4.5 SSW                </t>
  </si>
  <si>
    <t>US1NMTS0042</t>
  </si>
  <si>
    <t xml:space="preserve">RENO 5.4 W                    </t>
  </si>
  <si>
    <t>US1NVWH0105</t>
  </si>
  <si>
    <t xml:space="preserve">RENNER 4.1 NW                 </t>
  </si>
  <si>
    <t>US1SDMH0071</t>
  </si>
  <si>
    <t xml:space="preserve">SOUTH WAYNE 3.9 SSW           </t>
  </si>
  <si>
    <t>US1WILF0006</t>
  </si>
  <si>
    <t xml:space="preserve">BENCHLANDS TOP WEST 0.7 WNW - </t>
  </si>
  <si>
    <t>CA1AB000023</t>
  </si>
  <si>
    <t xml:space="preserve">STAMFORD 1.9 E                </t>
  </si>
  <si>
    <t>US10harl010</t>
  </si>
  <si>
    <t xml:space="preserve">WALLACE 8.7 WSW               </t>
  </si>
  <si>
    <t>US10perk017</t>
  </si>
  <si>
    <t xml:space="preserve">ANCHORAGE 7.6 SSE             </t>
  </si>
  <si>
    <t>US1AKAB0055</t>
  </si>
  <si>
    <t xml:space="preserve">LITTLETON 8.2 WSW             </t>
  </si>
  <si>
    <t>US1COJF0201</t>
  </si>
  <si>
    <t xml:space="preserve">HESPERUS 4.9 SE               </t>
  </si>
  <si>
    <t>US1COLP0072</t>
  </si>
  <si>
    <t xml:space="preserve">BRUSH 4.9 SSE                 </t>
  </si>
  <si>
    <t>US1COMR0043</t>
  </si>
  <si>
    <t xml:space="preserve">ST. CHARLES 0.1 E             </t>
  </si>
  <si>
    <t>US1ILKN0064</t>
  </si>
  <si>
    <t xml:space="preserve">WAKARUSA 2.4 NNE              </t>
  </si>
  <si>
    <t>US1INEL0008</t>
  </si>
  <si>
    <t xml:space="preserve">HAYS 1.5 NW                   </t>
  </si>
  <si>
    <t>US1KSEL0074</t>
  </si>
  <si>
    <t xml:space="preserve">WHITE CLOUD 7.5 ENE           </t>
  </si>
  <si>
    <t>US1MINW0008</t>
  </si>
  <si>
    <t xml:space="preserve">WATERFORD 2.1 NW              </t>
  </si>
  <si>
    <t>US1MIOK0035</t>
  </si>
  <si>
    <t xml:space="preserve">MAPLE GROVE 1.2 NE            </t>
  </si>
  <si>
    <t>US1MNHN0222</t>
  </si>
  <si>
    <t xml:space="preserve">SPOONER 10.6 WNW              </t>
  </si>
  <si>
    <t>US1WIBT0002</t>
  </si>
  <si>
    <t xml:space="preserve">SALEM 0.9 ESE                 </t>
  </si>
  <si>
    <t>US1WIKN0016</t>
  </si>
  <si>
    <t xml:space="preserve">BIG PINEY 13.1 NE             </t>
  </si>
  <si>
    <t>US1WYSL0011</t>
  </si>
  <si>
    <t xml:space="preserve">NEWCASTLE 13.0 SSW            </t>
  </si>
  <si>
    <t>US1WYWS0010</t>
  </si>
  <si>
    <t xml:space="preserve">BUFORD 4SE                    </t>
  </si>
  <si>
    <t>USC00481142</t>
  </si>
  <si>
    <t xml:space="preserve">REGINA 7.6 NW                 </t>
  </si>
  <si>
    <t>CA1SK000098</t>
  </si>
  <si>
    <t xml:space="preserve">GOLDEN VALLEY 0.8 WSW         </t>
  </si>
  <si>
    <t>US1MNHN0088</t>
  </si>
  <si>
    <t xml:space="preserve">HAYS 1.7 NW                   </t>
  </si>
  <si>
    <t>US1KSEL0006</t>
  </si>
  <si>
    <t xml:space="preserve">PLAINWELL 0.5 WSW             </t>
  </si>
  <si>
    <t>US1MIAN0025</t>
  </si>
  <si>
    <t xml:space="preserve">DURAND 6.2 WNW                </t>
  </si>
  <si>
    <t>US1MISW0005</t>
  </si>
  <si>
    <t xml:space="preserve">MINNEAPOLIS 3.8 SSW           </t>
  </si>
  <si>
    <t>US1MNHN0028</t>
  </si>
  <si>
    <t xml:space="preserve">RIDGE 3.8 NE                  </t>
  </si>
  <si>
    <t>US1MTCT0003</t>
  </si>
  <si>
    <t xml:space="preserve">BURKE 10.5 SSE                </t>
  </si>
  <si>
    <t>US1SDGY0018</t>
  </si>
  <si>
    <t xml:space="preserve">SHEBOYGAN 2.7 N               </t>
  </si>
  <si>
    <t>US1WISB0014</t>
  </si>
  <si>
    <t xml:space="preserve">CEDAR FALLS 1.4 SSE           </t>
  </si>
  <si>
    <t>US1IABH0007</t>
  </si>
  <si>
    <t xml:space="preserve">LAKE VILLA 2.3 WSW            </t>
  </si>
  <si>
    <t>US1ILLK0081</t>
  </si>
  <si>
    <t xml:space="preserve">DULUTH 3.0 NE                 </t>
  </si>
  <si>
    <t>US1MNSL0005</t>
  </si>
  <si>
    <t xml:space="preserve">BREWERTON 1.5 ESE             </t>
  </si>
  <si>
    <t>US1NYOG0028</t>
  </si>
  <si>
    <t xml:space="preserve">LA GRANGE 3.4 NW              </t>
  </si>
  <si>
    <t>US1WYGS0034</t>
  </si>
  <si>
    <t xml:space="preserve">WOODSTOCK  5NW                </t>
  </si>
  <si>
    <t>USC00119480</t>
  </si>
  <si>
    <t xml:space="preserve">MONTROSE                      </t>
  </si>
  <si>
    <t>USC00395733</t>
  </si>
  <si>
    <t xml:space="preserve">CASHTON 3NNW                  </t>
  </si>
  <si>
    <t>USC00471287</t>
  </si>
  <si>
    <t xml:space="preserve">SASKATOON 14 SSW              </t>
  </si>
  <si>
    <t>CA1SK000108</t>
  </si>
  <si>
    <t xml:space="preserve">WILCOX 6.1 S                  </t>
  </si>
  <si>
    <t>US10fran007</t>
  </si>
  <si>
    <t xml:space="preserve">GYPSUM 1.9 SSW                </t>
  </si>
  <si>
    <t>US1COEG0029</t>
  </si>
  <si>
    <t xml:space="preserve">LA PORTE 1.6 SW               </t>
  </si>
  <si>
    <t>US1INLP0007</t>
  </si>
  <si>
    <t xml:space="preserve">SHARON SPRINGS 9.4 SSE        </t>
  </si>
  <si>
    <t>US1KSWA0010</t>
  </si>
  <si>
    <t xml:space="preserve">HASLETT 1.2 N                 </t>
  </si>
  <si>
    <t>US1MICT0002</t>
  </si>
  <si>
    <t xml:space="preserve">BRUNSWICK 0.5 NE              </t>
  </si>
  <si>
    <t>US1OHMD0002</t>
  </si>
  <si>
    <t xml:space="preserve">NORTH EAST 1.2 WNW            </t>
  </si>
  <si>
    <t>US1PAER0005</t>
  </si>
  <si>
    <t xml:space="preserve">SIOUX FALLS 5.0 SE ARPT       </t>
  </si>
  <si>
    <t>US1SDMH0001</t>
  </si>
  <si>
    <t xml:space="preserve">ODANAH 1.6 E                  </t>
  </si>
  <si>
    <t>US1WIAS0006</t>
  </si>
  <si>
    <t xml:space="preserve">PORTAGE 5.7 WSW               </t>
  </si>
  <si>
    <t>US1WICB0004</t>
  </si>
  <si>
    <t xml:space="preserve">MUKWONAGO 3.4 SW              </t>
  </si>
  <si>
    <t>US1WIWW0013</t>
  </si>
  <si>
    <t xml:space="preserve">MARKESAN                      </t>
  </si>
  <si>
    <t>USC00475096</t>
  </si>
  <si>
    <t xml:space="preserve">REGINA 3.8 NW                 </t>
  </si>
  <si>
    <t>CA1SK000002</t>
  </si>
  <si>
    <t xml:space="preserve">TRUCKEE 5.9 ENE               </t>
  </si>
  <si>
    <t>US1CANV0047</t>
  </si>
  <si>
    <t xml:space="preserve">DECORAH 4.9SE                 </t>
  </si>
  <si>
    <t>US1IAWH0005</t>
  </si>
  <si>
    <t xml:space="preserve">LINCOLNWOOD 1.8 E             </t>
  </si>
  <si>
    <t>US1ILCK0094</t>
  </si>
  <si>
    <t xml:space="preserve">CRYSTAL LAKE 1.0 WSW          </t>
  </si>
  <si>
    <t>US1ILMCH083</t>
  </si>
  <si>
    <t xml:space="preserve">LEVANT 6.9 SSW                </t>
  </si>
  <si>
    <t>US1KSTH0020</t>
  </si>
  <si>
    <t xml:space="preserve">CALEDONIA 4.4 WNW             </t>
  </si>
  <si>
    <t>US1MIKN0043</t>
  </si>
  <si>
    <t xml:space="preserve">FENWICK 3.3 E                 </t>
  </si>
  <si>
    <t>US1MIMT0009</t>
  </si>
  <si>
    <t xml:space="preserve">FORT RIPLEY 0.8 N             </t>
  </si>
  <si>
    <t>US1MNCW0022</t>
  </si>
  <si>
    <t xml:space="preserve">ROSEVILLE 2.1 NW              </t>
  </si>
  <si>
    <t>US1MNRM0015</t>
  </si>
  <si>
    <t xml:space="preserve">GLENDIVE 2.2 W                </t>
  </si>
  <si>
    <t>US1MTDW0007</t>
  </si>
  <si>
    <t xml:space="preserve">LOS ALAMOS 1.4 E              </t>
  </si>
  <si>
    <t>US1NMLA0020</t>
  </si>
  <si>
    <t xml:space="preserve">WAUNAKEE 4.9 W                </t>
  </si>
  <si>
    <t>US1WIDA0062</t>
  </si>
  <si>
    <t xml:space="preserve">CLEARMONT 5.1 NNE             </t>
  </si>
  <si>
    <t>US1WYSH0010</t>
  </si>
  <si>
    <t xml:space="preserve">E GRAND RAPIDS                </t>
  </si>
  <si>
    <t>USC00202375</t>
  </si>
  <si>
    <t xml:space="preserve">TETTEGOUCHE SP                </t>
  </si>
  <si>
    <t>USC00218215</t>
  </si>
  <si>
    <t xml:space="preserve">BARRIE 3.6 N - CANWARN        </t>
  </si>
  <si>
    <t>CA1ON000130</t>
  </si>
  <si>
    <t xml:space="preserve">HOXIE 11.2 SW                 </t>
  </si>
  <si>
    <t>US1KSSD0012</t>
  </si>
  <si>
    <t xml:space="preserve">COTTAGE GROVE 2.2 E           </t>
  </si>
  <si>
    <t>US1WIDA0075</t>
  </si>
  <si>
    <t xml:space="preserve">YUMA 10 NW                    </t>
  </si>
  <si>
    <t>USC00059297</t>
  </si>
  <si>
    <t xml:space="preserve">MIAMI 10.4 SW                 </t>
  </si>
  <si>
    <t>CA1MB000023</t>
  </si>
  <si>
    <t xml:space="preserve">MORDEN 18.9 S                 </t>
  </si>
  <si>
    <t>CA1MB000077</t>
  </si>
  <si>
    <t xml:space="preserve">HAMMONDS PLAINS 2.1 NNW       </t>
  </si>
  <si>
    <t>CA1NS000018</t>
  </si>
  <si>
    <t xml:space="preserve">PRESCOTT 4.3 NW               </t>
  </si>
  <si>
    <t>US1AZYV0138</t>
  </si>
  <si>
    <t xml:space="preserve">DINSMORE 2.3 W                </t>
  </si>
  <si>
    <t>US1CAHM0079</t>
  </si>
  <si>
    <t xml:space="preserve">BRIGGSDALE 0.4 WNW            </t>
  </si>
  <si>
    <t>US1COWE0541</t>
  </si>
  <si>
    <t xml:space="preserve">NAPERVILLE 2.4 SE             </t>
  </si>
  <si>
    <t>US1ILDP0078</t>
  </si>
  <si>
    <t xml:space="preserve">ROCKFORD 3.3 NE               </t>
  </si>
  <si>
    <t>US1ILWN0014</t>
  </si>
  <si>
    <t xml:space="preserve">GOODLAND 16.6 NW              </t>
  </si>
  <si>
    <t>US1KSSH0033</t>
  </si>
  <si>
    <t xml:space="preserve">DAVISON 5.2 N                 </t>
  </si>
  <si>
    <t>US1MIGN0029</t>
  </si>
  <si>
    <t xml:space="preserve">CLINTON 0.5 NE                </t>
  </si>
  <si>
    <t>US1MILN0016</t>
  </si>
  <si>
    <t xml:space="preserve">ISMAY 3.4 NE                  </t>
  </si>
  <si>
    <t>US1MTCS0011</t>
  </si>
  <si>
    <t xml:space="preserve">BILLINGS 7.4 SW               </t>
  </si>
  <si>
    <t>US1MTYS0011</t>
  </si>
  <si>
    <t xml:space="preserve">ALBUQUERQUE 5.3 E             </t>
  </si>
  <si>
    <t>US1NMBR0015</t>
  </si>
  <si>
    <t xml:space="preserve">NIAGARA FALLS 5.7 E           </t>
  </si>
  <si>
    <t>US1NYNG0022</t>
  </si>
  <si>
    <t xml:space="preserve">MEDINA 0.4 WNW                </t>
  </si>
  <si>
    <t>US1NYOL0005</t>
  </si>
  <si>
    <t xml:space="preserve">EAU CLAIRE 3.0 W              </t>
  </si>
  <si>
    <t>US1WIEC0014</t>
  </si>
  <si>
    <t xml:space="preserve">ALGONAC WWTP                  </t>
  </si>
  <si>
    <t>USC00200106</t>
  </si>
  <si>
    <t xml:space="preserve">SHELBY 3NE                    </t>
  </si>
  <si>
    <t>USC00257751</t>
  </si>
  <si>
    <t xml:space="preserve">SOUTH MILWAUKEE WWTP          </t>
  </si>
  <si>
    <t>USC00477964</t>
  </si>
  <si>
    <t xml:space="preserve">OTTAWA CDA                    </t>
  </si>
  <si>
    <t>CA006105976</t>
  </si>
  <si>
    <t xml:space="preserve">OSCEOLA 7.1 W                 </t>
  </si>
  <si>
    <t>US10polk020</t>
  </si>
  <si>
    <t xml:space="preserve">SIOUX CENTER 0.4 N            </t>
  </si>
  <si>
    <t>US1IASX0010</t>
  </si>
  <si>
    <t xml:space="preserve">DE KALB 0.3 ENE               </t>
  </si>
  <si>
    <t>US1ILDK0006</t>
  </si>
  <si>
    <t xml:space="preserve">ROCKFORD 4.5 WSW              </t>
  </si>
  <si>
    <t>US1ILWN0040</t>
  </si>
  <si>
    <t xml:space="preserve">HARBOR SPRINGS 0.7 ENE        </t>
  </si>
  <si>
    <t>US1MIEM0005</t>
  </si>
  <si>
    <t xml:space="preserve">FARMINGTON HILLS 2.3 WNW      </t>
  </si>
  <si>
    <t>US1MIOK0051</t>
  </si>
  <si>
    <t xml:space="preserve">CANYON 4.6 NNE                </t>
  </si>
  <si>
    <t>US1MNSL0143</t>
  </si>
  <si>
    <t xml:space="preserve">BROADUS 9.8 W                 </t>
  </si>
  <si>
    <t>US1MTPR0009</t>
  </si>
  <si>
    <t xml:space="preserve">ALBUQUERQUE 9.0 ENE           </t>
  </si>
  <si>
    <t>US1NMBR0042</t>
  </si>
  <si>
    <t xml:space="preserve">KLAMATH FALLS 3.4 ESE         </t>
  </si>
  <si>
    <t>US1ORKL0005</t>
  </si>
  <si>
    <t xml:space="preserve">WRIGHTSTOWN 0.4 ENE           </t>
  </si>
  <si>
    <t>US1WIBN0022</t>
  </si>
  <si>
    <t xml:space="preserve">PINETOP 2E                    </t>
  </si>
  <si>
    <t>USC00026601</t>
  </si>
  <si>
    <t xml:space="preserve">CULVER                        </t>
  </si>
  <si>
    <t>USC00141945</t>
  </si>
  <si>
    <t xml:space="preserve">HOLLAND WTP                   </t>
  </si>
  <si>
    <t>USC00203858</t>
  </si>
  <si>
    <t xml:space="preserve">ARBORETUM UNIV WIS            </t>
  </si>
  <si>
    <t>USC00470273</t>
  </si>
  <si>
    <t xml:space="preserve">GRASS VALLEY 1.3 NNE          </t>
  </si>
  <si>
    <t>US1CANV0035</t>
  </si>
  <si>
    <t xml:space="preserve">NUNN 6.5 NE                   </t>
  </si>
  <si>
    <t>US1COWE0409</t>
  </si>
  <si>
    <t xml:space="preserve">MARQUETTE 0.7 SSW             </t>
  </si>
  <si>
    <t>US1MIMQ0018</t>
  </si>
  <si>
    <t xml:space="preserve">RUSH CITY 2.8 NE              </t>
  </si>
  <si>
    <t>US1MNCG0001</t>
  </si>
  <si>
    <t xml:space="preserve">HUTCHINSON 0.1 ENE            </t>
  </si>
  <si>
    <t>US1MNMC0016</t>
  </si>
  <si>
    <t xml:space="preserve">VERMILLION 1.4 SE             </t>
  </si>
  <si>
    <t>US1SDCY0010</t>
  </si>
  <si>
    <t xml:space="preserve">SUNDANCE 0.3 SE               </t>
  </si>
  <si>
    <t>US1WYCK0032</t>
  </si>
  <si>
    <t xml:space="preserve">FISHERVILLE 7.5 E             </t>
  </si>
  <si>
    <t>CA1ON000542</t>
  </si>
  <si>
    <t xml:space="preserve">STERLING 1.5 S                </t>
  </si>
  <si>
    <t>US1COLG0049</t>
  </si>
  <si>
    <t xml:space="preserve">SPEARFISH 6.7 NNW             </t>
  </si>
  <si>
    <t>US1SDLW0024</t>
  </si>
  <si>
    <t xml:space="preserve">ORANGE CITY                   </t>
  </si>
  <si>
    <t>USC00136273</t>
  </si>
  <si>
    <t xml:space="preserve">BOYES 1.7 NNE                 </t>
  </si>
  <si>
    <t>US1MTPR0005</t>
  </si>
  <si>
    <t xml:space="preserve">ALBUQUERQUE 4.6 E             </t>
  </si>
  <si>
    <t>US1NMBR0034</t>
  </si>
  <si>
    <t xml:space="preserve">ONTARIO 3E                    </t>
  </si>
  <si>
    <t>USC00476280</t>
  </si>
  <si>
    <t xml:space="preserve">HOLBROOK 0.3 E                </t>
  </si>
  <si>
    <t>US1IDON0005</t>
  </si>
  <si>
    <t xml:space="preserve">MARQUETTE 6.5 SSE             </t>
  </si>
  <si>
    <t>US1MIMQ0002</t>
  </si>
  <si>
    <t xml:space="preserve">WINONA 1.3 SSW                </t>
  </si>
  <si>
    <t>US1MNWN0011</t>
  </si>
  <si>
    <t xml:space="preserve">CARSON CITY 4.4 N             </t>
  </si>
  <si>
    <t>US1NVCC0014</t>
  </si>
  <si>
    <t xml:space="preserve">GALION 1.1 W                  </t>
  </si>
  <si>
    <t>US1OHCW0001</t>
  </si>
  <si>
    <t xml:space="preserve">WAKEMAN 4.6 NNE               </t>
  </si>
  <si>
    <t>US1OHER0005</t>
  </si>
  <si>
    <t xml:space="preserve">VERONA 5.5 WNW                </t>
  </si>
  <si>
    <t>US1WIDA0049</t>
  </si>
  <si>
    <t>USC00256720</t>
  </si>
  <si>
    <t xml:space="preserve">PAVILION 2                    </t>
  </si>
  <si>
    <t>USC00306465</t>
  </si>
  <si>
    <t xml:space="preserve">JOSEPH                        </t>
  </si>
  <si>
    <t>USC00354329</t>
  </si>
  <si>
    <t>SAINT-JEAN-SUR-RICHELIEU 4.8 N</t>
  </si>
  <si>
    <t>CA1QC000034</t>
  </si>
  <si>
    <t xml:space="preserve">VAIL 2.6 E                    </t>
  </si>
  <si>
    <t>US1COEG0019</t>
  </si>
  <si>
    <t xml:space="preserve">SARANAC 2.6 NE                </t>
  </si>
  <si>
    <t>US1MIIN0001</t>
  </si>
  <si>
    <t xml:space="preserve">FENTON 5.6 WSW                </t>
  </si>
  <si>
    <t>US1MILV0008</t>
  </si>
  <si>
    <t xml:space="preserve">MAXBASS 4.9 ENE               </t>
  </si>
  <si>
    <t>US1NDBT0008</t>
  </si>
  <si>
    <t xml:space="preserve">ALBUQUERQUE 8.0 ESE           </t>
  </si>
  <si>
    <t>US1NMBR0316</t>
  </si>
  <si>
    <t xml:space="preserve">SIOUX FALLS 3.9 SW            </t>
  </si>
  <si>
    <t>US1SDMH0041</t>
  </si>
  <si>
    <t xml:space="preserve">JERICHO 2.6 N                 </t>
  </si>
  <si>
    <t>US1VTCH0037</t>
  </si>
  <si>
    <t xml:space="preserve">KEWASKUM 1.8 WNW              </t>
  </si>
  <si>
    <t>US1WIWS0004</t>
  </si>
  <si>
    <t xml:space="preserve">REMSEN NO 2                   </t>
  </si>
  <si>
    <t>USC00136976</t>
  </si>
  <si>
    <t xml:space="preserve">SALINE WWTP                   </t>
  </si>
  <si>
    <t>USC00207308</t>
  </si>
  <si>
    <t xml:space="preserve">RIO RANCHO #2                 </t>
  </si>
  <si>
    <t>USC00297481</t>
  </si>
  <si>
    <t xml:space="preserve">ANTIGO                        </t>
  </si>
  <si>
    <t>USC00470239</t>
  </si>
  <si>
    <t xml:space="preserve">STRATFORD 1 NW                </t>
  </si>
  <si>
    <t>USC00478241</t>
  </si>
  <si>
    <t xml:space="preserve">FERGUS MOE                    </t>
  </si>
  <si>
    <t>CA006142402</t>
  </si>
  <si>
    <t xml:space="preserve">HOLBEIN 11.3 NNE              </t>
  </si>
  <si>
    <t>CA1SK000074</t>
  </si>
  <si>
    <t xml:space="preserve">ALTAMONT 2.7 SSW              </t>
  </si>
  <si>
    <t>US1NYAB0001</t>
  </si>
  <si>
    <t xml:space="preserve">BEAVER DAM 1.4 SSW            </t>
  </si>
  <si>
    <t>US1WIDD0004</t>
  </si>
  <si>
    <t xml:space="preserve">LYONS 0.4 SE                  </t>
  </si>
  <si>
    <t>US1WIWW0022</t>
  </si>
  <si>
    <t xml:space="preserve">DOLLARD-DES ORMEAUX 2.0 NNE   </t>
  </si>
  <si>
    <t>CA1QC000023</t>
  </si>
  <si>
    <t xml:space="preserve">MOUNT CARROLL 6.8 NNW         </t>
  </si>
  <si>
    <t>US1ILCR0012</t>
  </si>
  <si>
    <t xml:space="preserve">DAVIS 0.5 N                   </t>
  </si>
  <si>
    <t>US1ILSP0007</t>
  </si>
  <si>
    <t xml:space="preserve">MASON 5.8 ENE                 </t>
  </si>
  <si>
    <t>US1MIIH0034</t>
  </si>
  <si>
    <t xml:space="preserve">MELSTONE 5.7 E                </t>
  </si>
  <si>
    <t>US1MTRB0009</t>
  </si>
  <si>
    <t xml:space="preserve">BISMARCK 1.3 WNW              </t>
  </si>
  <si>
    <t>US1NDBH0034</t>
  </si>
  <si>
    <t xml:space="preserve">DONIPHAN 0.6 ESE              </t>
  </si>
  <si>
    <t>US1NEHL0004</t>
  </si>
  <si>
    <t xml:space="preserve">DATIL 2.0 W                   </t>
  </si>
  <si>
    <t>US1NMCT0007</t>
  </si>
  <si>
    <t xml:space="preserve">RENO 8.0 S                    </t>
  </si>
  <si>
    <t>US1NVWH0059</t>
  </si>
  <si>
    <t xml:space="preserve">HAMILL 1.7 SW                 </t>
  </si>
  <si>
    <t>US1SDTP0007</t>
  </si>
  <si>
    <t xml:space="preserve">MADISON 5.5 N                 </t>
  </si>
  <si>
    <t>US1WIDA0035</t>
  </si>
  <si>
    <t xml:space="preserve">ELKHART LAKE 6.8 NE           </t>
  </si>
  <si>
    <t>US1WIMC0005</t>
  </si>
  <si>
    <t xml:space="preserve">IML - AIR SCI                 </t>
  </si>
  <si>
    <t>USC00484799</t>
  </si>
  <si>
    <t xml:space="preserve">MONITOR                       </t>
  </si>
  <si>
    <t>CA003014600</t>
  </si>
  <si>
    <t xml:space="preserve">GRAND RAPIDS 3.0 NW           </t>
  </si>
  <si>
    <t>US1MIKN0033</t>
  </si>
  <si>
    <t xml:space="preserve">FROMBERG 2.7 NE               </t>
  </si>
  <si>
    <t>US1MTCB0012</t>
  </si>
  <si>
    <t xml:space="preserve">WEST BURKE 2.2 SE             </t>
  </si>
  <si>
    <t>US1VTCL0020</t>
  </si>
  <si>
    <t xml:space="preserve">NEDERLAND 4.8 ENE             </t>
  </si>
  <si>
    <t>US1COBO0110</t>
  </si>
  <si>
    <t xml:space="preserve">FREEPORT 2.0 NW               </t>
  </si>
  <si>
    <t>US1ILSP0006</t>
  </si>
  <si>
    <t xml:space="preserve">BLUFFTON 0.9 SE               </t>
  </si>
  <si>
    <t>US1INWL0011</t>
  </si>
  <si>
    <t xml:space="preserve">BAY CITY 4.8 N                </t>
  </si>
  <si>
    <t>US1MIBY0001</t>
  </si>
  <si>
    <t xml:space="preserve">GRANDVILLE 0.6 SSW            </t>
  </si>
  <si>
    <t>US1MIKN0093</t>
  </si>
  <si>
    <t xml:space="preserve">SAINT MICHAEL 1.3 E           </t>
  </si>
  <si>
    <t>US1MNWR0008</t>
  </si>
  <si>
    <t xml:space="preserve">BILLINGS 2.8 WNW              </t>
  </si>
  <si>
    <t>US1MTYS0005</t>
  </si>
  <si>
    <t xml:space="preserve">SANTA FE 16.0 SSW             </t>
  </si>
  <si>
    <t>US1NMSF0068</t>
  </si>
  <si>
    <t xml:space="preserve">RANCHOS DE TAOS 0.3 SSE       </t>
  </si>
  <si>
    <t>US1NMTS0041</t>
  </si>
  <si>
    <t xml:space="preserve">BELEN 9.3 SE                  </t>
  </si>
  <si>
    <t>US1NMVL0025</t>
  </si>
  <si>
    <t xml:space="preserve">WILLET 1.8 E                  </t>
  </si>
  <si>
    <t>US1NYCR0003</t>
  </si>
  <si>
    <t xml:space="preserve">CLAY 4.6 NW                   </t>
  </si>
  <si>
    <t>US1NYOG0012</t>
  </si>
  <si>
    <t xml:space="preserve">GROTON 3.2 SSW                </t>
  </si>
  <si>
    <t>US1NYTM0027</t>
  </si>
  <si>
    <t xml:space="preserve">KLAMATH FALLS 0.5 NNW         </t>
  </si>
  <si>
    <t>US1ORKL0016</t>
  </si>
  <si>
    <t xml:space="preserve">WISCONSIN RAPIDS 4.6 SSE      </t>
  </si>
  <si>
    <t>US1WIWD0002</t>
  </si>
  <si>
    <t xml:space="preserve">WALDEN                        </t>
  </si>
  <si>
    <t>USC00058756</t>
  </si>
  <si>
    <t xml:space="preserve">PENDLETON 1NE                 </t>
  </si>
  <si>
    <t>USC00306480</t>
  </si>
  <si>
    <t xml:space="preserve">BALDUR                        </t>
  </si>
  <si>
    <t>CA005010140</t>
  </si>
  <si>
    <t xml:space="preserve">RIVERS PETTAPIECE             </t>
  </si>
  <si>
    <t>CA00501BMMA</t>
  </si>
  <si>
    <t xml:space="preserve">GILBERTVILLE 1.0 NW           </t>
  </si>
  <si>
    <t>US1IABH0017</t>
  </si>
  <si>
    <t xml:space="preserve">PARK RIDGE 0.5 SSW            </t>
  </si>
  <si>
    <t>US1ILCK0180</t>
  </si>
  <si>
    <t xml:space="preserve">HOFFMAN ESTATES 1.6 SE        </t>
  </si>
  <si>
    <t>US1ILCK0278</t>
  </si>
  <si>
    <t xml:space="preserve">GENEVA 1.3 SSW                </t>
  </si>
  <si>
    <t>US1ILKN0078</t>
  </si>
  <si>
    <t xml:space="preserve">SAINT JOSEPH 6.4 N            </t>
  </si>
  <si>
    <t>US1MNSR0036</t>
  </si>
  <si>
    <t xml:space="preserve">ROUNDUP 1.8 NNE               </t>
  </si>
  <si>
    <t>US1MTMH0018</t>
  </si>
  <si>
    <t xml:space="preserve">DANSVILLE 3.6 WSW             </t>
  </si>
  <si>
    <t>US1NYLV0001</t>
  </si>
  <si>
    <t xml:space="preserve">ABERDEEN 3 E                  </t>
  </si>
  <si>
    <t>USC00390022</t>
  </si>
  <si>
    <t xml:space="preserve">RICKARDSVILLE 0.2 W           </t>
  </si>
  <si>
    <t>US1IADB0021</t>
  </si>
  <si>
    <t xml:space="preserve">GRANTSBURG 0.6 SSW            </t>
  </si>
  <si>
    <t>US1WIBT0001</t>
  </si>
  <si>
    <t xml:space="preserve">WEST SALEM 0.7 W              </t>
  </si>
  <si>
    <t>US1WILC0001</t>
  </si>
  <si>
    <t xml:space="preserve">MILWAUKEE 3.6 NNW             </t>
  </si>
  <si>
    <t>US1WIMW0014</t>
  </si>
  <si>
    <t xml:space="preserve">LANSFORD                      </t>
  </si>
  <si>
    <t>USC00325002</t>
  </si>
  <si>
    <t xml:space="preserve">COVE 1 E                      </t>
  </si>
  <si>
    <t>USC00351926</t>
  </si>
  <si>
    <t xml:space="preserve">ELKHORN 2 EAST                </t>
  </si>
  <si>
    <t>CA005010QFQ</t>
  </si>
  <si>
    <t xml:space="preserve">MISSISSAUGA 6.4 SSE - CANWARN </t>
  </si>
  <si>
    <t>CA1ON000646</t>
  </si>
  <si>
    <t xml:space="preserve">LAMAR 3.4 S                   </t>
  </si>
  <si>
    <t>US10chas016</t>
  </si>
  <si>
    <t xml:space="preserve">BEAVER CITY 4.7 SW            </t>
  </si>
  <si>
    <t>US10furn008</t>
  </si>
  <si>
    <t xml:space="preserve">WOOD RIVER 3.1 WSW            </t>
  </si>
  <si>
    <t>US10hall043</t>
  </si>
  <si>
    <t xml:space="preserve">WAYNE 0.7 ENE                 </t>
  </si>
  <si>
    <t>US10wayn002</t>
  </si>
  <si>
    <t xml:space="preserve">SHOW LOW 2.3 W                </t>
  </si>
  <si>
    <t>US1AZNV0018</t>
  </si>
  <si>
    <t xml:space="preserve">PRESCOTT 2.4 W                </t>
  </si>
  <si>
    <t>US1AZYV0176</t>
  </si>
  <si>
    <t xml:space="preserve">COLORADO SPRINGS 7.0 NNE      </t>
  </si>
  <si>
    <t>US1COEP0234</t>
  </si>
  <si>
    <t xml:space="preserve">DOYLEVILLE 2.1 W              </t>
  </si>
  <si>
    <t>US1COGN0049</t>
  </si>
  <si>
    <t xml:space="preserve">LA VETA 7.7 W                 </t>
  </si>
  <si>
    <t>US1COHF0003</t>
  </si>
  <si>
    <t xml:space="preserve">CHERAW .15 NNE                </t>
  </si>
  <si>
    <t>US1COOT0006</t>
  </si>
  <si>
    <t xml:space="preserve">RYE 2.0 ESE                   </t>
  </si>
  <si>
    <t>US1COPU0122</t>
  </si>
  <si>
    <t xml:space="preserve">SILVERTHORNE 21 NW            </t>
  </si>
  <si>
    <t>US1COSU0035</t>
  </si>
  <si>
    <t xml:space="preserve">VERNON 7.1 S                  </t>
  </si>
  <si>
    <t>US1COYU0048</t>
  </si>
  <si>
    <t xml:space="preserve">WRAY 4.2 NNE                  </t>
  </si>
  <si>
    <t>US1COYU0068</t>
  </si>
  <si>
    <t xml:space="preserve">CLEGHORN 4.4 N                </t>
  </si>
  <si>
    <t>US1IACK0001</t>
  </si>
  <si>
    <t xml:space="preserve">IDAHO CITY 1.1 ESE            </t>
  </si>
  <si>
    <t>US1IDBS0007</t>
  </si>
  <si>
    <t xml:space="preserve">ELK GROVE VILLAGE 2.2 WSW     </t>
  </si>
  <si>
    <t>US1ILCK0075</t>
  </si>
  <si>
    <t xml:space="preserve">BATAVIA 1.3 WNW               </t>
  </si>
  <si>
    <t>US1ILKN0062</t>
  </si>
  <si>
    <t xml:space="preserve">COLON 3.5 SE                  </t>
  </si>
  <si>
    <t>US1MIBH0006</t>
  </si>
  <si>
    <t xml:space="preserve">PLAINWELL 5.4 E               </t>
  </si>
  <si>
    <t>US1MIBR0009</t>
  </si>
  <si>
    <t xml:space="preserve">ADA 1.8 W                     </t>
  </si>
  <si>
    <t>US1MIKN0053</t>
  </si>
  <si>
    <t xml:space="preserve">CONSTANTINE 1.9 E             </t>
  </si>
  <si>
    <t>US1MISJ0004</t>
  </si>
  <si>
    <t xml:space="preserve">ANN ARBOR 3.1 SE              </t>
  </si>
  <si>
    <t>US1MIWS0007</t>
  </si>
  <si>
    <t xml:space="preserve">RICE 6.5 SSE                  </t>
  </si>
  <si>
    <t>US1MNBN0006</t>
  </si>
  <si>
    <t xml:space="preserve">NORTH BRANCH 1.3 NNW          </t>
  </si>
  <si>
    <t>US1MNCG0016</t>
  </si>
  <si>
    <t xml:space="preserve">ROUNDUP 7.4 SSE               </t>
  </si>
  <si>
    <t>US1MTMH0017</t>
  </si>
  <si>
    <t xml:space="preserve">ASHLAND 11.9 E                </t>
  </si>
  <si>
    <t>US1MTPR0003</t>
  </si>
  <si>
    <t xml:space="preserve">TOLLEY 6.4 N                  </t>
  </si>
  <si>
    <t>US1NDRV0004</t>
  </si>
  <si>
    <t xml:space="preserve">ALBUQUERQUE 4.7 W             </t>
  </si>
  <si>
    <t>US1NMBR0020</t>
  </si>
  <si>
    <t xml:space="preserve">ALBUQUERQUE 8.9 NW            </t>
  </si>
  <si>
    <t>US1NMBR0205</t>
  </si>
  <si>
    <t xml:space="preserve">SANTA FE 3.9 NW               </t>
  </si>
  <si>
    <t>US1NMSF0053</t>
  </si>
  <si>
    <t xml:space="preserve">SANTA FE 2.5 SW               </t>
  </si>
  <si>
    <t>US1NMSF0129</t>
  </si>
  <si>
    <t xml:space="preserve">CORRALES 1.4 NNE              </t>
  </si>
  <si>
    <t>US1NMSN0116</t>
  </si>
  <si>
    <t xml:space="preserve">SYRACUSE 2.7 S                </t>
  </si>
  <si>
    <t>US1NYOG0052</t>
  </si>
  <si>
    <t xml:space="preserve">ASHLAND 0.8 S                 </t>
  </si>
  <si>
    <t>US1ORJC0057</t>
  </si>
  <si>
    <t xml:space="preserve">MADRAS 6.6 NNW                </t>
  </si>
  <si>
    <t>US1ORJF0001</t>
  </si>
  <si>
    <t xml:space="preserve">DIMOCK 10.2 W                 </t>
  </si>
  <si>
    <t>US1SDDG0001</t>
  </si>
  <si>
    <t xml:space="preserve">ARMOUR 4.6 W                  </t>
  </si>
  <si>
    <t>US1SDDG0002</t>
  </si>
  <si>
    <t xml:space="preserve">BURKE 2.4 NE                  </t>
  </si>
  <si>
    <t>US1SDGY0017</t>
  </si>
  <si>
    <t xml:space="preserve">CASTLE VALLEY 0.7 WNW         </t>
  </si>
  <si>
    <t>US1UTGR0011</t>
  </si>
  <si>
    <t xml:space="preserve">COLBY 5.9 WSW                 </t>
  </si>
  <si>
    <t>US1WICK0003</t>
  </si>
  <si>
    <t xml:space="preserve">ELLSWORTH 5.9 WNW             </t>
  </si>
  <si>
    <t>US1WIPC0007</t>
  </si>
  <si>
    <t xml:space="preserve">JACKSON 0.9 SSE               </t>
  </si>
  <si>
    <t>US1WIWS0028</t>
  </si>
  <si>
    <t xml:space="preserve">DOUGLAS 5.7 S                 </t>
  </si>
  <si>
    <t>US1WYCV0022</t>
  </si>
  <si>
    <t xml:space="preserve">WASKISH 4NE                   </t>
  </si>
  <si>
    <t>USC00218700</t>
  </si>
  <si>
    <t xml:space="preserve">EUSTIS 2 NW                   </t>
  </si>
  <si>
    <t>USC00252790</t>
  </si>
  <si>
    <t xml:space="preserve">ROYAL 2SE                     </t>
  </si>
  <si>
    <t>USC00257351</t>
  </si>
  <si>
    <t xml:space="preserve">VALENTINE #1                  </t>
  </si>
  <si>
    <t>USC00258751</t>
  </si>
  <si>
    <t xml:space="preserve">MINDEN 6 NE                   </t>
  </si>
  <si>
    <t>USC00265194</t>
  </si>
  <si>
    <t xml:space="preserve">MC CLUSKY                     </t>
  </si>
  <si>
    <t>USC00325710</t>
  </si>
  <si>
    <t xml:space="preserve">BELLWOOD 5.8 W                </t>
  </si>
  <si>
    <t>US10butl011</t>
  </si>
  <si>
    <t xml:space="preserve">DAKOTA 4.8 NW                 </t>
  </si>
  <si>
    <t>US1ILSP0023</t>
  </si>
  <si>
    <t xml:space="preserve">ST. JOSEPH 1.5 SSE            </t>
  </si>
  <si>
    <t>US1MIBN0013</t>
  </si>
  <si>
    <t xml:space="preserve">WRENSHALL 2.6 E               </t>
  </si>
  <si>
    <t>US1MNCN0017</t>
  </si>
  <si>
    <t xml:space="preserve">ALBUQUERQUE 7.8 E             </t>
  </si>
  <si>
    <t>US1NMBR0166</t>
  </si>
  <si>
    <t xml:space="preserve">ALBUQUERQUE 5.0 E             </t>
  </si>
  <si>
    <t>US1NMBR0168</t>
  </si>
  <si>
    <t xml:space="preserve">BERKSHIRE 2.0 N               </t>
  </si>
  <si>
    <t>US1NYTG0005</t>
  </si>
  <si>
    <t xml:space="preserve">BRODHEAD 0.7 NNW              </t>
  </si>
  <si>
    <t>US1WIGN0008</t>
  </si>
  <si>
    <t xml:space="preserve">MORRIS 6.3 NE                 </t>
  </si>
  <si>
    <t>CA1MB000092</t>
  </si>
  <si>
    <t xml:space="preserve">HESPERUS 13.3 SSW             </t>
  </si>
  <si>
    <t>US1COLP0026</t>
  </si>
  <si>
    <t xml:space="preserve">PLYMOUTH 2.5 WSW              </t>
  </si>
  <si>
    <t>US1INML0006</t>
  </si>
  <si>
    <t xml:space="preserve">OAKLEY 0.3 NE                 </t>
  </si>
  <si>
    <t>US1KSLG0010</t>
  </si>
  <si>
    <t xml:space="preserve">HOLLAND 4.3 NNW               </t>
  </si>
  <si>
    <t>US1MIOW0014</t>
  </si>
  <si>
    <t xml:space="preserve">SAINT MICHAEL 2.5 SSW         </t>
  </si>
  <si>
    <t>US1MNWR0048</t>
  </si>
  <si>
    <t xml:space="preserve">WEST ALMOND 3.6 SW            </t>
  </si>
  <si>
    <t>US1NYAL0002</t>
  </si>
  <si>
    <t xml:space="preserve">GARDEN CORNERS                </t>
  </si>
  <si>
    <t>USC00203078</t>
  </si>
  <si>
    <t xml:space="preserve">HARVEY                        </t>
  </si>
  <si>
    <t>USC00203639</t>
  </si>
  <si>
    <t xml:space="preserve">DRESDEN 0.8 NNE               </t>
  </si>
  <si>
    <t>CA1ON000173</t>
  </si>
  <si>
    <t xml:space="preserve">OWEN SOUND 1.2 N - GSCA       </t>
  </si>
  <si>
    <t>CA1ON000451</t>
  </si>
  <si>
    <t xml:space="preserve">KITCHENER 4.5 E               </t>
  </si>
  <si>
    <t>CA1ON000593</t>
  </si>
  <si>
    <t xml:space="preserve">PALISADE 0.5 WSW              </t>
  </si>
  <si>
    <t>US1COME0155</t>
  </si>
  <si>
    <t xml:space="preserve">GRANGEVILLE 0.4 SW            </t>
  </si>
  <si>
    <t>US1IDID0001</t>
  </si>
  <si>
    <t xml:space="preserve">ELGIN 1.0 S                   </t>
  </si>
  <si>
    <t>US1ILKN0009</t>
  </si>
  <si>
    <t xml:space="preserve">HONEOYE FALLS 1.7 NE          </t>
  </si>
  <si>
    <t>US1NYMR0055</t>
  </si>
  <si>
    <t xml:space="preserve">HURLEY 0.2 S                  </t>
  </si>
  <si>
    <t>US1SDTR0009</t>
  </si>
  <si>
    <t xml:space="preserve">GRANT 5 SE                    </t>
  </si>
  <si>
    <t>USC00243707</t>
  </si>
  <si>
    <t xml:space="preserve">OAK PARK 1.3 NNE              </t>
  </si>
  <si>
    <t>US1ILCK0074</t>
  </si>
  <si>
    <t xml:space="preserve">GIBBSVILLE                    </t>
  </si>
  <si>
    <t>USC00473116</t>
  </si>
  <si>
    <t xml:space="preserve">ST PIERRE JOLYS 2.5 NW        </t>
  </si>
  <si>
    <t>CA1MB000133</t>
  </si>
  <si>
    <t xml:space="preserve">DONIPHAN 3.7 ENE              </t>
  </si>
  <si>
    <t>US10hall005</t>
  </si>
  <si>
    <t xml:space="preserve">BISHOP 1.7 SW                 </t>
  </si>
  <si>
    <t>US1CAIN0012</t>
  </si>
  <si>
    <t xml:space="preserve">BURLINGTON 8.4  NNE           </t>
  </si>
  <si>
    <t>US1COKC0080</t>
  </si>
  <si>
    <t xml:space="preserve">DILLON 2.3 SE                 </t>
  </si>
  <si>
    <t>US1COSU0016</t>
  </si>
  <si>
    <t xml:space="preserve">GOODLAND 12.1 NW              </t>
  </si>
  <si>
    <t>US1KSSH0021</t>
  </si>
  <si>
    <t xml:space="preserve">MINNETRISTA 3.9 SW            </t>
  </si>
  <si>
    <t>US1MNHN0220</t>
  </si>
  <si>
    <t xml:space="preserve">BRAHAM 0.7 ENE                </t>
  </si>
  <si>
    <t>US1MNIS0008</t>
  </si>
  <si>
    <t xml:space="preserve">SHERIDAN 1.4 ENE              </t>
  </si>
  <si>
    <t>US1MTMD0003</t>
  </si>
  <si>
    <t xml:space="preserve">ALBUQUERQUE 10.9 NE           </t>
  </si>
  <si>
    <t>US1NMSN0111</t>
  </si>
  <si>
    <t xml:space="preserve">PARMA 1.8 SE                  </t>
  </si>
  <si>
    <t>US1OHCY0016</t>
  </si>
  <si>
    <t xml:space="preserve">RUDOLPH 2.1 NNE               </t>
  </si>
  <si>
    <t>US1WIPT0008</t>
  </si>
  <si>
    <t xml:space="preserve">ROCK SPRINGS 0.5 E            </t>
  </si>
  <si>
    <t>US1WYSW0010</t>
  </si>
  <si>
    <t xml:space="preserve">ALMA                          </t>
  </si>
  <si>
    <t>USC00200146</t>
  </si>
  <si>
    <t xml:space="preserve">GRAND LEDGE 1 NW              </t>
  </si>
  <si>
    <t>USC00203306</t>
  </si>
  <si>
    <t xml:space="preserve">PILLAGER 5.1 N                </t>
  </si>
  <si>
    <t>US1MNCS0001</t>
  </si>
  <si>
    <t xml:space="preserve">SEELEY LAKE 1.2 E             </t>
  </si>
  <si>
    <t>US1MTMS0026</t>
  </si>
  <si>
    <t xml:space="preserve">CAZENOVIA 2.9 SE              </t>
  </si>
  <si>
    <t>US1NYMD0010</t>
  </si>
  <si>
    <t xml:space="preserve">MIDDLETON 0.8 SSW             </t>
  </si>
  <si>
    <t>US1WIDA0060</t>
  </si>
  <si>
    <t xml:space="preserve">BROWN DEER 0.8 NW             </t>
  </si>
  <si>
    <t>US1WIMW0043</t>
  </si>
  <si>
    <t xml:space="preserve">S BEND                        </t>
  </si>
  <si>
    <t>USC00128437</t>
  </si>
  <si>
    <t xml:space="preserve">INYOKERN 9.4 WSW              </t>
  </si>
  <si>
    <t>US1CAKN0001</t>
  </si>
  <si>
    <t xml:space="preserve">WAUKON 0.5 ESE                </t>
  </si>
  <si>
    <t>US1IAAL0004</t>
  </si>
  <si>
    <t xml:space="preserve">DOWNERS GROVE 0.4 NNE         </t>
  </si>
  <si>
    <t>US1ILDP0127</t>
  </si>
  <si>
    <t xml:space="preserve">ROGERS CITY 0.2 WSW           </t>
  </si>
  <si>
    <t>US1MIPI0001</t>
  </si>
  <si>
    <t xml:space="preserve">DUCK LAKE                     </t>
  </si>
  <si>
    <t>US1NYCY0005</t>
  </si>
  <si>
    <t xml:space="preserve">HURON 1.3 S                   </t>
  </si>
  <si>
    <t>US1SDBD0020</t>
  </si>
  <si>
    <t xml:space="preserve">LUDLOW 3.4 S                  </t>
  </si>
  <si>
    <t>US1VTWR0006</t>
  </si>
  <si>
    <t xml:space="preserve">TAYLOR 7 NNW                  </t>
  </si>
  <si>
    <t>USC00328660</t>
  </si>
  <si>
    <t xml:space="preserve">OXBOW                         </t>
  </si>
  <si>
    <t>CA004015800</t>
  </si>
  <si>
    <t xml:space="preserve">EUSTIS 7.9 SW                 </t>
  </si>
  <si>
    <t>US10fron011</t>
  </si>
  <si>
    <t xml:space="preserve">CORTEZ 2.3 NW                 </t>
  </si>
  <si>
    <t>US1COMZ0043</t>
  </si>
  <si>
    <t xml:space="preserve">WAYLAND 2.0 W                 </t>
  </si>
  <si>
    <t>US1MIAN0001</t>
  </si>
  <si>
    <t xml:space="preserve">KALAMAZOO 6.0 SW              </t>
  </si>
  <si>
    <t>US1MIKZ0001</t>
  </si>
  <si>
    <t xml:space="preserve">WESTERN MICHIGAN UNIVERSITY   </t>
  </si>
  <si>
    <t>US1MIKZ0006</t>
  </si>
  <si>
    <t xml:space="preserve">MONTEVIDEO 0.4 SSW            </t>
  </si>
  <si>
    <t>US1MNCP0001</t>
  </si>
  <si>
    <t xml:space="preserve">LAKE CITY 1.2 NNW             </t>
  </si>
  <si>
    <t>US1MNGH0003</t>
  </si>
  <si>
    <t xml:space="preserve">RENVILLE 3.7 ENE              </t>
  </si>
  <si>
    <t>US1MNRV0011</t>
  </si>
  <si>
    <t xml:space="preserve">ALBUQUERQUE 7.8 NNW           </t>
  </si>
  <si>
    <t>US1NMBR0144</t>
  </si>
  <si>
    <t xml:space="preserve">MOAB 3.7 ESE                  </t>
  </si>
  <si>
    <t>US1UTGR0002</t>
  </si>
  <si>
    <t xml:space="preserve">GLADSTONE #2                  </t>
  </si>
  <si>
    <t>USC00203270</t>
  </si>
  <si>
    <t xml:space="preserve">TWO RIVERS                    </t>
  </si>
  <si>
    <t>USC00478672</t>
  </si>
  <si>
    <t xml:space="preserve">GARRETSON 1.7 WSW             </t>
  </si>
  <si>
    <t>US1SDMH0091</t>
  </si>
  <si>
    <t xml:space="preserve">ST GERMAIN                    </t>
  </si>
  <si>
    <t>USC00477480</t>
  </si>
  <si>
    <t xml:space="preserve">PORTAGE ROMANCE               </t>
  </si>
  <si>
    <t>CA005012300</t>
  </si>
  <si>
    <t xml:space="preserve">DRYDEN 12.1 E                 </t>
  </si>
  <si>
    <t>CA1ON000595</t>
  </si>
  <si>
    <t xml:space="preserve">LEESBURG 0.1 WNW              </t>
  </si>
  <si>
    <t>US1INKS0011</t>
  </si>
  <si>
    <t xml:space="preserve">SOUTH BEND 4.6 SE             </t>
  </si>
  <si>
    <t>US1INSJ0028</t>
  </si>
  <si>
    <t xml:space="preserve">KEEWATIN 0.2 SSE              </t>
  </si>
  <si>
    <t>US1MNIT0006</t>
  </si>
  <si>
    <t xml:space="preserve">LIVINGSTON 2.3 SSW            </t>
  </si>
  <si>
    <t>US1MTPK0001</t>
  </si>
  <si>
    <t xml:space="preserve">ALBUQUERQUE 7.1 SW            </t>
  </si>
  <si>
    <t>US1NMBR0007</t>
  </si>
  <si>
    <t xml:space="preserve">ALBUQUERQUE 7.6 NW            </t>
  </si>
  <si>
    <t>US1NMBR0228</t>
  </si>
  <si>
    <t xml:space="preserve">LOS ALAMOS 6.1 SE             </t>
  </si>
  <si>
    <t>US1NMLA0007</t>
  </si>
  <si>
    <t xml:space="preserve">MADISON 4.0 W                 </t>
  </si>
  <si>
    <t>US1WIDA0039</t>
  </si>
  <si>
    <t xml:space="preserve">MADISON 6.1 W                 </t>
  </si>
  <si>
    <t>US1WIDA0045</t>
  </si>
  <si>
    <t xml:space="preserve">MADISON 7.0 WSW               </t>
  </si>
  <si>
    <t>US1WIDA0063</t>
  </si>
  <si>
    <t xml:space="preserve">KAYCEE 17 E                   </t>
  </si>
  <si>
    <t>US1WYJN0007</t>
  </si>
  <si>
    <t xml:space="preserve">MT LEMMON FIRE DEPT           </t>
  </si>
  <si>
    <t>USC00025732</t>
  </si>
  <si>
    <t xml:space="preserve">STEWARD 3S                    </t>
  </si>
  <si>
    <t>USC00118254</t>
  </si>
  <si>
    <t xml:space="preserve">SHELDON                       </t>
  </si>
  <si>
    <t>USC00137594</t>
  </si>
  <si>
    <t xml:space="preserve">HALES CORNERS-WHITNALL PK     </t>
  </si>
  <si>
    <t>USC00473391</t>
  </si>
  <si>
    <t xml:space="preserve">MARGAREE FORKS 2.6 SSE CBN    </t>
  </si>
  <si>
    <t>CA1NS000094</t>
  </si>
  <si>
    <t xml:space="preserve">STRATHROY 14.9 SSW            </t>
  </si>
  <si>
    <t>CA1ON000192</t>
  </si>
  <si>
    <t xml:space="preserve">HARTFORD 6.4 S                </t>
  </si>
  <si>
    <t>US1SDMH0008</t>
  </si>
  <si>
    <t xml:space="preserve">STRATTON 0.1 N                </t>
  </si>
  <si>
    <t>US1COKC0123</t>
  </si>
  <si>
    <t xml:space="preserve">LAKES OF THE FOUR SEASONS 1.5 </t>
  </si>
  <si>
    <t>US1INPT0060</t>
  </si>
  <si>
    <t xml:space="preserve">BEMIDJI 7.8 ENE               </t>
  </si>
  <si>
    <t>US1MNBM0015</t>
  </si>
  <si>
    <t xml:space="preserve">NASHWAUK 11.5 N               </t>
  </si>
  <si>
    <t>US1MNIT0011</t>
  </si>
  <si>
    <t xml:space="preserve">SARATOGA SPRINGS 0.5 S        </t>
  </si>
  <si>
    <t>US1NYSR0004</t>
  </si>
  <si>
    <t xml:space="preserve">BALLSTON SPA 2.9 ESE          </t>
  </si>
  <si>
    <t>US1NYSR0016</t>
  </si>
  <si>
    <t xml:space="preserve">TITUSVILLE 6.3 SW             </t>
  </si>
  <si>
    <t>US1PAVN0011</t>
  </si>
  <si>
    <t xml:space="preserve">CHETEK 5.8 SW                 </t>
  </si>
  <si>
    <t>US1WIBR0018</t>
  </si>
  <si>
    <t xml:space="preserve">MONTICELLO 2.2 SE             </t>
  </si>
  <si>
    <t>US1WIGN0005</t>
  </si>
  <si>
    <t xml:space="preserve">EVANSVILLE 0.4 E              </t>
  </si>
  <si>
    <t>US1WIRK0006</t>
  </si>
  <si>
    <t xml:space="preserve">YAMPA                         </t>
  </si>
  <si>
    <t>USC00059265</t>
  </si>
  <si>
    <t xml:space="preserve">MUNDELEIN 4 WSW               </t>
  </si>
  <si>
    <t>USC00115961</t>
  </si>
  <si>
    <t xml:space="preserve">HOOVER                        </t>
  </si>
  <si>
    <t>USC00393945</t>
  </si>
  <si>
    <t xml:space="preserve">MISSISSAUGA 8.1 SSE           </t>
  </si>
  <si>
    <t>CA1ON000213</t>
  </si>
  <si>
    <t xml:space="preserve">CALEDONIA 0.3 NW - GRCA       </t>
  </si>
  <si>
    <t>CA1ON000477</t>
  </si>
  <si>
    <t xml:space="preserve">BONSHAW 6.6 NNE               </t>
  </si>
  <si>
    <t>CA1PE000020</t>
  </si>
  <si>
    <t xml:space="preserve">RAVENNA 3.3 SE                </t>
  </si>
  <si>
    <t>US10buff007</t>
  </si>
  <si>
    <t xml:space="preserve">CHADRON 3.6 WSW               </t>
  </si>
  <si>
    <t>US10dawe007</t>
  </si>
  <si>
    <t xml:space="preserve">WAUNETA 5.1 E                 </t>
  </si>
  <si>
    <t>US10haye004</t>
  </si>
  <si>
    <t xml:space="preserve">OGALLALA 1.7 W                </t>
  </si>
  <si>
    <t>US10keit008</t>
  </si>
  <si>
    <t xml:space="preserve">VOLCANO 3.2 N                 </t>
  </si>
  <si>
    <t>US1CAAM0009</t>
  </si>
  <si>
    <t xml:space="preserve">SHINGLETOWN 2.5 E             </t>
  </si>
  <si>
    <t>US1CASH0069</t>
  </si>
  <si>
    <t xml:space="preserve">CARBONDALE 5.7 E              </t>
  </si>
  <si>
    <t>US1COEG0037</t>
  </si>
  <si>
    <t xml:space="preserve">COLORADO SPRINGS 1.3 ESE      </t>
  </si>
  <si>
    <t>US1COEP0060</t>
  </si>
  <si>
    <t xml:space="preserve">STERLING 15 SE                </t>
  </si>
  <si>
    <t>US1COLG0040</t>
  </si>
  <si>
    <t xml:space="preserve">DEL NORTE 0.25 NW             </t>
  </si>
  <si>
    <t>US1CORG0009</t>
  </si>
  <si>
    <t xml:space="preserve">LAST CHANCE 6.1 N             </t>
  </si>
  <si>
    <t>US1COWA0021</t>
  </si>
  <si>
    <t xml:space="preserve">ANTON 5.8 SE                  </t>
  </si>
  <si>
    <t>US1COWA0067</t>
  </si>
  <si>
    <t xml:space="preserve">GENEVA 3.9 WSW                </t>
  </si>
  <si>
    <t>US1ILKN0104</t>
  </si>
  <si>
    <t xml:space="preserve">SOUTH BEND 4.5 SE             </t>
  </si>
  <si>
    <t>US1INSJ0058</t>
  </si>
  <si>
    <t xml:space="preserve">WILLIAMSTON 4.0 ESE           </t>
  </si>
  <si>
    <t>US1MIIH0032</t>
  </si>
  <si>
    <t xml:space="preserve">SPALDING 0.5 NW               </t>
  </si>
  <si>
    <t>US1MIMM0001</t>
  </si>
  <si>
    <t xml:space="preserve">FARMINGTON 1.7 SE             </t>
  </si>
  <si>
    <t>US1MNDK0034</t>
  </si>
  <si>
    <t xml:space="preserve">BROOKLYN PARK 2.2 ESE         </t>
  </si>
  <si>
    <t>US1MNHN0186</t>
  </si>
  <si>
    <t xml:space="preserve">LAME DEER 7.9 WSW             </t>
  </si>
  <si>
    <t>US1MTBH0003</t>
  </si>
  <si>
    <t xml:space="preserve">NORTH PLATTE 1.0 W            </t>
  </si>
  <si>
    <t>US1NELC0002</t>
  </si>
  <si>
    <t xml:space="preserve">SANDIA HEIGHTS 4.0 S          </t>
  </si>
  <si>
    <t>US1NMBR0066</t>
  </si>
  <si>
    <t xml:space="preserve">ALBUQUERQUE 1.7 SSE           </t>
  </si>
  <si>
    <t>US1NMBR0148</t>
  </si>
  <si>
    <t xml:space="preserve">ALBUQUERQUE 2.9 W             </t>
  </si>
  <si>
    <t>US1NMBR0152</t>
  </si>
  <si>
    <t xml:space="preserve">RIO RANCHO 4.1 WSW            </t>
  </si>
  <si>
    <t>US1NMSN0074</t>
  </si>
  <si>
    <t xml:space="preserve">RIO RANCHO 2.0 WSW            </t>
  </si>
  <si>
    <t>US1NMSN0082</t>
  </si>
  <si>
    <t xml:space="preserve">LOS LUNAS 3.5 E               </t>
  </si>
  <si>
    <t>US1NMVL0027</t>
  </si>
  <si>
    <t xml:space="preserve">BELEN 5.4 SSW                 </t>
  </si>
  <si>
    <t>US1NMVL0042</t>
  </si>
  <si>
    <t xml:space="preserve">CALIENTE 0.3 SSE              </t>
  </si>
  <si>
    <t>US1NVLC0006</t>
  </si>
  <si>
    <t xml:space="preserve">FALCONER 0.3 WSW              </t>
  </si>
  <si>
    <t>US1NYCQ0035</t>
  </si>
  <si>
    <t xml:space="preserve">MARATHON 1.0 NW               </t>
  </si>
  <si>
    <t>US1NYCR0005</t>
  </si>
  <si>
    <t xml:space="preserve">LIMA 2.7 NE                   </t>
  </si>
  <si>
    <t>US1OHAL0005</t>
  </si>
  <si>
    <t xml:space="preserve">RAPID CITY 6.3 SW             </t>
  </si>
  <si>
    <t>US1SDPN0032</t>
  </si>
  <si>
    <t xml:space="preserve">MENASHA 5.4 ESE               </t>
  </si>
  <si>
    <t>US1WICT0004</t>
  </si>
  <si>
    <t xml:space="preserve">PALMYRA 1.9 SW                </t>
  </si>
  <si>
    <t>US1WIJF0015</t>
  </si>
  <si>
    <t xml:space="preserve">OSHKOSH 5.2 N                 </t>
  </si>
  <si>
    <t>US1WIWN0005</t>
  </si>
  <si>
    <t xml:space="preserve">KASSLER                       </t>
  </si>
  <si>
    <t>USC00054452</t>
  </si>
  <si>
    <t xml:space="preserve">ROCK FALLS 3 NE               </t>
  </si>
  <si>
    <t>USC00117370</t>
  </si>
  <si>
    <t xml:space="preserve">NATOMA                        </t>
  </si>
  <si>
    <t>USC00145628</t>
  </si>
  <si>
    <t xml:space="preserve">KENT CITY 2 SW                </t>
  </si>
  <si>
    <t>USC00204320</t>
  </si>
  <si>
    <t xml:space="preserve">HORNELL ALMOND DAM            </t>
  </si>
  <si>
    <t>USC00303983</t>
  </si>
  <si>
    <t xml:space="preserve">OLEAN                         </t>
  </si>
  <si>
    <t>USC00306196</t>
  </si>
  <si>
    <t xml:space="preserve">IROQUOIS                      </t>
  </si>
  <si>
    <t>USC00394254</t>
  </si>
  <si>
    <t xml:space="preserve">ROY LAKE                      </t>
  </si>
  <si>
    <t>USC00397326</t>
  </si>
  <si>
    <t>USC00471667</t>
  </si>
  <si>
    <t xml:space="preserve">BRAINERD 11.5 E               </t>
  </si>
  <si>
    <t>US1MNCW0008</t>
  </si>
  <si>
    <t xml:space="preserve">BROOK PARK 3.9 S              </t>
  </si>
  <si>
    <t>US1MNPN0017</t>
  </si>
  <si>
    <t xml:space="preserve">HERRICK 8.2 SSW               </t>
  </si>
  <si>
    <t>US1SDGY0012</t>
  </si>
  <si>
    <t xml:space="preserve">OCONOMOWOC 2.3 WSW            </t>
  </si>
  <si>
    <t>US1WIWK0060</t>
  </si>
  <si>
    <t xml:space="preserve">DENVER 6.0 W                  </t>
  </si>
  <si>
    <t>US1CODN0074</t>
  </si>
  <si>
    <t xml:space="preserve">BONANZA 6.6 S                 </t>
  </si>
  <si>
    <t>US1COSA0061</t>
  </si>
  <si>
    <t xml:space="preserve">GREELEY 2.6 W                 </t>
  </si>
  <si>
    <t>US1COWE0171</t>
  </si>
  <si>
    <t xml:space="preserve">GRANGEVILLE 0.2 ENE           </t>
  </si>
  <si>
    <t>US1IDID0010</t>
  </si>
  <si>
    <t xml:space="preserve">SCHAUMBURG 2.0 E              </t>
  </si>
  <si>
    <t>US1ILCK0131</t>
  </si>
  <si>
    <t xml:space="preserve">GRAND RAPIDS 2.5 ENE          </t>
  </si>
  <si>
    <t>US1MIKN0016</t>
  </si>
  <si>
    <t xml:space="preserve">ONEKAMA 1.8 NNW               </t>
  </si>
  <si>
    <t>US1MIMN0007</t>
  </si>
  <si>
    <t xml:space="preserve">SALINE 3.8 SSW                </t>
  </si>
  <si>
    <t>US1MIWS0025</t>
  </si>
  <si>
    <t xml:space="preserve">ALBUQUERQUE 4.5 E             </t>
  </si>
  <si>
    <t>US1NMBR0224</t>
  </si>
  <si>
    <t xml:space="preserve">REDMOND 5.4 NNW               </t>
  </si>
  <si>
    <t>US1ORDS0001</t>
  </si>
  <si>
    <t xml:space="preserve">GREEN LAKE 0.8 E              </t>
  </si>
  <si>
    <t>US1WIGL0004</t>
  </si>
  <si>
    <t xml:space="preserve">DRESSER 6.1 ESE               </t>
  </si>
  <si>
    <t>US1WIPK0004</t>
  </si>
  <si>
    <t xml:space="preserve">LARAMIE 1.3 SE                </t>
  </si>
  <si>
    <t>US1WYAB0005</t>
  </si>
  <si>
    <t xml:space="preserve">SIOUX FALLS WFO AP            </t>
  </si>
  <si>
    <t>USC00397666</t>
  </si>
  <si>
    <t xml:space="preserve">WALWORTH CO SEWER DIST        </t>
  </si>
  <si>
    <t>USC00472051</t>
  </si>
  <si>
    <t xml:space="preserve">GRAFTON WWTP                  </t>
  </si>
  <si>
    <t>USC00473198</t>
  </si>
  <si>
    <t xml:space="preserve">SCHANZENFELD                  </t>
  </si>
  <si>
    <t>CA005022623</t>
  </si>
  <si>
    <t xml:space="preserve">CODETTE 8.6 SSW               </t>
  </si>
  <si>
    <t>CA1SK000072</t>
  </si>
  <si>
    <t xml:space="preserve">MILFORD 0.9 N                 </t>
  </si>
  <si>
    <t>US1INKS0042</t>
  </si>
  <si>
    <t xml:space="preserve">ALGER 2.4 ENE                 </t>
  </si>
  <si>
    <t>US1MIAR0002</t>
  </si>
  <si>
    <t xml:space="preserve">PLEVNA 1.6 S                  </t>
  </si>
  <si>
    <t>US1MTFL0007</t>
  </si>
  <si>
    <t xml:space="preserve">EL RITO 2.3 NW                </t>
  </si>
  <si>
    <t>US1NMRA0023</t>
  </si>
  <si>
    <t xml:space="preserve">CANYON CITY 12.6 SSW          </t>
  </si>
  <si>
    <t>US1ORGR0004</t>
  </si>
  <si>
    <t xml:space="preserve">MOSINEE 2.7 WSW               </t>
  </si>
  <si>
    <t>US1WIMT0014</t>
  </si>
  <si>
    <t xml:space="preserve">BROOKFIELD 2.8 SSW            </t>
  </si>
  <si>
    <t>US1WIWK0074</t>
  </si>
  <si>
    <t xml:space="preserve">MARIPOSA 12.5 E               </t>
  </si>
  <si>
    <t>US1CAMP0002</t>
  </si>
  <si>
    <t xml:space="preserve">SAGUACHE 0.4 E                </t>
  </si>
  <si>
    <t>US1COSA0059</t>
  </si>
  <si>
    <t xml:space="preserve">NORTH BRANCH 2.4 WSW          </t>
  </si>
  <si>
    <t>US1MNCG0027</t>
  </si>
  <si>
    <t xml:space="preserve">AFTON 1.6 E                   </t>
  </si>
  <si>
    <t>US1MNWG0047</t>
  </si>
  <si>
    <t xml:space="preserve">BONNER-WEST RIVERSIDE 4.0 SE  </t>
  </si>
  <si>
    <t>US1MTMS0023</t>
  </si>
  <si>
    <t xml:space="preserve">WESTHOPE 0.1 N                </t>
  </si>
  <si>
    <t>US1NDBT0009</t>
  </si>
  <si>
    <t xml:space="preserve">CAYUGA 4.0 NNE                </t>
  </si>
  <si>
    <t>US1NYCY0014</t>
  </si>
  <si>
    <t xml:space="preserve">GARRETSON 6.9 W               </t>
  </si>
  <si>
    <t>US1SDMH0056</t>
  </si>
  <si>
    <t xml:space="preserve">DEERFIELD 0.6 N               </t>
  </si>
  <si>
    <t>US1WIDA0031</t>
  </si>
  <si>
    <t>USC00471790</t>
  </si>
  <si>
    <t xml:space="preserve">TILLSONBURG WWTP              </t>
  </si>
  <si>
    <t>CA006138270</t>
  </si>
  <si>
    <t xml:space="preserve">THUNDER BAY 3.2 WNW - LRCA    </t>
  </si>
  <si>
    <t>CA1ON000070</t>
  </si>
  <si>
    <t xml:space="preserve">EMMA LAKE 4.3 N               </t>
  </si>
  <si>
    <t>CA1SK000032</t>
  </si>
  <si>
    <t xml:space="preserve">GRAND ISLAND 19.4 W           </t>
  </si>
  <si>
    <t>US10hall020</t>
  </si>
  <si>
    <t xml:space="preserve">GRANT 2.5 S                   </t>
  </si>
  <si>
    <t>US10perk009</t>
  </si>
  <si>
    <t xml:space="preserve">BURLINGTON 7.7 NW             </t>
  </si>
  <si>
    <t>US1COKC0139</t>
  </si>
  <si>
    <t xml:space="preserve">HEWITT 1.1 N                  </t>
  </si>
  <si>
    <t>US1MNTD0004</t>
  </si>
  <si>
    <t xml:space="preserve">KINSEY 2.3 W                  </t>
  </si>
  <si>
    <t>US1MTCS0010</t>
  </si>
  <si>
    <t xml:space="preserve">BILLINGS 4.1 WSW              </t>
  </si>
  <si>
    <t>US1MTYS0033</t>
  </si>
  <si>
    <t xml:space="preserve">SANDIA HEIGHTS 0.2 WNW        </t>
  </si>
  <si>
    <t>US1NMBR0236</t>
  </si>
  <si>
    <t xml:space="preserve">ALBUQUERQUE 4.0 NW            </t>
  </si>
  <si>
    <t>US1NMBR0295</t>
  </si>
  <si>
    <t xml:space="preserve">CORRALES 0.8 ESE              </t>
  </si>
  <si>
    <t>US1NMSN0018</t>
  </si>
  <si>
    <t xml:space="preserve">PLACITAS 3.8 ENE              </t>
  </si>
  <si>
    <t>US1NMSN0045</t>
  </si>
  <si>
    <t xml:space="preserve">TAOS 4.3 NNW                  </t>
  </si>
  <si>
    <t>US1NMTS0024</t>
  </si>
  <si>
    <t xml:space="preserve">KENT 3.6 NE                   </t>
  </si>
  <si>
    <t>US1OHPT0010</t>
  </si>
  <si>
    <t xml:space="preserve">CHAMBERLAIN 7.5 SSW           </t>
  </si>
  <si>
    <t>US1SDBL0010</t>
  </si>
  <si>
    <t xml:space="preserve">SODUS 1W                      </t>
  </si>
  <si>
    <t>USC00307842</t>
  </si>
  <si>
    <t xml:space="preserve">PARSHALL 3.0 NNW              </t>
  </si>
  <si>
    <t>US1COGR0052</t>
  </si>
  <si>
    <t xml:space="preserve">BIG RAPIDS 5.4 S              </t>
  </si>
  <si>
    <t>US1MIME0011</t>
  </si>
  <si>
    <t xml:space="preserve">FREETOWN 1.0 NE               </t>
  </si>
  <si>
    <t>US1NYCR0001</t>
  </si>
  <si>
    <t xml:space="preserve">WARRENSBURG 2.1 WNW           </t>
  </si>
  <si>
    <t>US1NYWR0010</t>
  </si>
  <si>
    <t xml:space="preserve">AMES 0.9 ENE                  </t>
  </si>
  <si>
    <t>US1IASR0017</t>
  </si>
  <si>
    <t xml:space="preserve">PARK RIDGE 0.7 WNW            </t>
  </si>
  <si>
    <t>US1ILCK0192</t>
  </si>
  <si>
    <t xml:space="preserve">DASSEL 0.4 S                  </t>
  </si>
  <si>
    <t>US1MNMK0011</t>
  </si>
  <si>
    <t xml:space="preserve">BELVIEW 0.3 S                 </t>
  </si>
  <si>
    <t>US1MNRW0011</t>
  </si>
  <si>
    <t xml:space="preserve">STILLWATER 1.4 NE             </t>
  </si>
  <si>
    <t>US1MNWG0020</t>
  </si>
  <si>
    <t xml:space="preserve">CONDON 2.4 SE                 </t>
  </si>
  <si>
    <t>US1MTMS0027</t>
  </si>
  <si>
    <t xml:space="preserve">RATON 1.0 N                   </t>
  </si>
  <si>
    <t>US1NMCL0014</t>
  </si>
  <si>
    <t xml:space="preserve">NORWICH 5.4 W                 </t>
  </si>
  <si>
    <t>US1NYCN0009</t>
  </si>
  <si>
    <t xml:space="preserve">BALDWINSVILLE 3.5 NE          </t>
  </si>
  <si>
    <t>US1NYOG0046</t>
  </si>
  <si>
    <t xml:space="preserve">RAPID CITY 6.2 NNE            </t>
  </si>
  <si>
    <t>US1SDMD0036</t>
  </si>
  <si>
    <t xml:space="preserve">COLMAN 10.6 N                 </t>
  </si>
  <si>
    <t>US1SDMY0011</t>
  </si>
  <si>
    <t xml:space="preserve">PLYMOUTH 5.4 NE               </t>
  </si>
  <si>
    <t>US1WISB0018</t>
  </si>
  <si>
    <t xml:space="preserve">RUSHFORD                      </t>
  </si>
  <si>
    <t>USC00307329</t>
  </si>
  <si>
    <t xml:space="preserve">PICKSTOWN 4SSW                </t>
  </si>
  <si>
    <t>USC00396575</t>
  </si>
  <si>
    <t xml:space="preserve">GRANT 0.5 NNE                 </t>
  </si>
  <si>
    <t>US10perk037</t>
  </si>
  <si>
    <t xml:space="preserve">PRESCOTT 0.8 WSW              </t>
  </si>
  <si>
    <t>US1AZYV0068</t>
  </si>
  <si>
    <t xml:space="preserve">BLACK FOREST 3.9 NNE          </t>
  </si>
  <si>
    <t>US1COEP0066</t>
  </si>
  <si>
    <t xml:space="preserve">CORTEZ 1.0 ESE                </t>
  </si>
  <si>
    <t>US1COMZ0052</t>
  </si>
  <si>
    <t xml:space="preserve">PALATINE 1.4 NNE              </t>
  </si>
  <si>
    <t>US1ILCK0294</t>
  </si>
  <si>
    <t xml:space="preserve">CRAIGVILLE 2.7 NW             </t>
  </si>
  <si>
    <t>US1INWL0013</t>
  </si>
  <si>
    <t xml:space="preserve">ALLENDALE 1.7 SE              </t>
  </si>
  <si>
    <t>US1MIOW0051</t>
  </si>
  <si>
    <t xml:space="preserve">ALBUQUERQUE 8 NE              </t>
  </si>
  <si>
    <t>US1NMBR0017</t>
  </si>
  <si>
    <t xml:space="preserve">POJOAQUE 0.2 SW               </t>
  </si>
  <si>
    <t>US1NMSF0104</t>
  </si>
  <si>
    <t xml:space="preserve">RANCHOS DE TAOS 2.4 W         </t>
  </si>
  <si>
    <t>US1NMTS0017</t>
  </si>
  <si>
    <t xml:space="preserve">MUKWONAGO 0.5 N               </t>
  </si>
  <si>
    <t>US1WIWK0020</t>
  </si>
  <si>
    <t xml:space="preserve">HAYES CENTER 0.0 WSW          </t>
  </si>
  <si>
    <t>US10haye003</t>
  </si>
  <si>
    <t xml:space="preserve">STOCKTON 3.4 NNE              </t>
  </si>
  <si>
    <t>US1ILJD0008</t>
  </si>
  <si>
    <t xml:space="preserve">CHANHASSEN 3.4 NW             </t>
  </si>
  <si>
    <t>US1MNCV0027</t>
  </si>
  <si>
    <t xml:space="preserve">BROCKTON 11.6 N               </t>
  </si>
  <si>
    <t>US1MTRT0003</t>
  </si>
  <si>
    <t xml:space="preserve">SHOREWOOD 0.6 NW              </t>
  </si>
  <si>
    <t>US1WIMW0001</t>
  </si>
  <si>
    <t xml:space="preserve">EAU PLEINE RSVR               </t>
  </si>
  <si>
    <t>USC00472447</t>
  </si>
  <si>
    <t xml:space="preserve">LEAMINGTON 3.0 N              </t>
  </si>
  <si>
    <t>CA1ON000285</t>
  </si>
  <si>
    <t xml:space="preserve">PARKS 5.4 N                   </t>
  </si>
  <si>
    <t>US10dund023</t>
  </si>
  <si>
    <t xml:space="preserve">HILLSIDE 5 NE                 </t>
  </si>
  <si>
    <t>US1COFM0077</t>
  </si>
  <si>
    <t xml:space="preserve">ELK GROVE VILLAGE 0.6 ESE     </t>
  </si>
  <si>
    <t>US1ILCK0063</t>
  </si>
  <si>
    <t xml:space="preserve">ROSELLE 1.2 ESE               </t>
  </si>
  <si>
    <t>US1ILDP0087</t>
  </si>
  <si>
    <t xml:space="preserve">WOODBURN 2.8 WSW              </t>
  </si>
  <si>
    <t>US1INAL0032</t>
  </si>
  <si>
    <t xml:space="preserve">STEVENSVILLE 1.7 SSE          </t>
  </si>
  <si>
    <t>US1MIBN0002</t>
  </si>
  <si>
    <t xml:space="preserve">BOVEY 15.9 N                  </t>
  </si>
  <si>
    <t>US1MNIT0021</t>
  </si>
  <si>
    <t xml:space="preserve">ALBUQUERQUE 4.0 W             </t>
  </si>
  <si>
    <t>US1NMBR0109</t>
  </si>
  <si>
    <t xml:space="preserve">RIO RANCHO 3.3 ENE            </t>
  </si>
  <si>
    <t>US1NMSN0039</t>
  </si>
  <si>
    <t xml:space="preserve">OAK CITY 0.3 SSE              </t>
  </si>
  <si>
    <t>US1UTML0001</t>
  </si>
  <si>
    <t xml:space="preserve">ROCK SPRINGS 2.8 WSW          </t>
  </si>
  <si>
    <t>US1WISK0002</t>
  </si>
  <si>
    <t xml:space="preserve">MUSKEGO 1.0 W                 </t>
  </si>
  <si>
    <t>US1WIWK0016</t>
  </si>
  <si>
    <t xml:space="preserve">ELYRIA 4 S                    </t>
  </si>
  <si>
    <t>USC00332603</t>
  </si>
  <si>
    <t xml:space="preserve">WEST BEND PUBLIC WORKS        </t>
  </si>
  <si>
    <t>USC00479052</t>
  </si>
  <si>
    <t>CA006150689</t>
  </si>
  <si>
    <t xml:space="preserve">WINNIPEG 9.6 WSW              </t>
  </si>
  <si>
    <t>CA1MB000206</t>
  </si>
  <si>
    <t>MILFORD 0.1 NNE - QUINTE CONSE</t>
  </si>
  <si>
    <t>CA1ON000232</t>
  </si>
  <si>
    <t xml:space="preserve">PENROSE 2.3 NNW               </t>
  </si>
  <si>
    <t>US1COFM0050</t>
  </si>
  <si>
    <t xml:space="preserve">REDMESA 4.2 NW                </t>
  </si>
  <si>
    <t>US1COLP0070</t>
  </si>
  <si>
    <t xml:space="preserve">WHITNEY POINT 1.7 SSE         </t>
  </si>
  <si>
    <t>US1NYBM0014</t>
  </si>
  <si>
    <t xml:space="preserve">WIND LAKE 0.4 W               </t>
  </si>
  <si>
    <t>US1WIRC0008</t>
  </si>
  <si>
    <t xml:space="preserve">INDUS 3 W                     </t>
  </si>
  <si>
    <t>USC00214008</t>
  </si>
  <si>
    <t xml:space="preserve">WESTCLIFFE 8.7 ENE            </t>
  </si>
  <si>
    <t>US1COCU0026</t>
  </si>
  <si>
    <t xml:space="preserve">DOVE CREEK 12.4 SSW           </t>
  </si>
  <si>
    <t>US1CODR0003</t>
  </si>
  <si>
    <t xml:space="preserve">CANON CITY 0.7 SSE            </t>
  </si>
  <si>
    <t>US1COFM0059</t>
  </si>
  <si>
    <t xml:space="preserve">COLORADO CITY 1.6 W           </t>
  </si>
  <si>
    <t>US1COPU0128</t>
  </si>
  <si>
    <t xml:space="preserve">SCHLESWIG 0.4 NE              </t>
  </si>
  <si>
    <t>US1IACF0002</t>
  </si>
  <si>
    <t xml:space="preserve">CAPRON 0.1 N                  </t>
  </si>
  <si>
    <t>US1ILBN0014</t>
  </si>
  <si>
    <t xml:space="preserve">WHEATON 2.0 NNE               </t>
  </si>
  <si>
    <t>US1ILDP0132</t>
  </si>
  <si>
    <t xml:space="preserve">MUNJOR 3.2 ESE                </t>
  </si>
  <si>
    <t>US1KSEL0062</t>
  </si>
  <si>
    <t xml:space="preserve">LURAY 0.2 S                   </t>
  </si>
  <si>
    <t>US1KSRS0023</t>
  </si>
  <si>
    <t xml:space="preserve">SAGINAW 6.4 W                 </t>
  </si>
  <si>
    <t>US1MISG0017</t>
  </si>
  <si>
    <t xml:space="preserve">DULUTH 15.4 NNW               </t>
  </si>
  <si>
    <t>US1MNSL0129</t>
  </si>
  <si>
    <t xml:space="preserve">GLENDIVE 16.9 WSW             </t>
  </si>
  <si>
    <t>US1MTDW0002</t>
  </si>
  <si>
    <t xml:space="preserve">LAUREL 2.4 NE                 </t>
  </si>
  <si>
    <t>US1MTYS0025</t>
  </si>
  <si>
    <t xml:space="preserve">BLAIR 0.9 NNW                 </t>
  </si>
  <si>
    <t>US1NEWS0004</t>
  </si>
  <si>
    <t xml:space="preserve">ALBUQUERQUE 6.3 NNW           </t>
  </si>
  <si>
    <t>US1NMBR0267</t>
  </si>
  <si>
    <t xml:space="preserve">CLOUDCROFT 1.8 SW             </t>
  </si>
  <si>
    <t>US1NMOT0001</t>
  </si>
  <si>
    <t xml:space="preserve">BURKE 4.2 SW                  </t>
  </si>
  <si>
    <t>US1SDGY0015</t>
  </si>
  <si>
    <t xml:space="preserve">LARAMIE 3.3 ESE               </t>
  </si>
  <si>
    <t>US1WYAB0098</t>
  </si>
  <si>
    <t xml:space="preserve">DUBUQUE #3                    </t>
  </si>
  <si>
    <t>USC00132362</t>
  </si>
  <si>
    <t>USC00200342</t>
  </si>
  <si>
    <t xml:space="preserve">BATTLE CREEK 5NW              </t>
  </si>
  <si>
    <t>USC00200552</t>
  </si>
  <si>
    <t xml:space="preserve">BRADY                         </t>
  </si>
  <si>
    <t>USC00251082</t>
  </si>
  <si>
    <t xml:space="preserve">DAYTON                        </t>
  </si>
  <si>
    <t>USC00482399</t>
  </si>
  <si>
    <t xml:space="preserve">PINE BLUFFS 1ESE              </t>
  </si>
  <si>
    <t>USC00487236</t>
  </si>
  <si>
    <t xml:space="preserve">MORDEN 3 NNE                  </t>
  </si>
  <si>
    <t>CA1MB000050</t>
  </si>
  <si>
    <t xml:space="preserve">GRANDE-DIGUE 5.1 N            </t>
  </si>
  <si>
    <t>CA1NB000076</t>
  </si>
  <si>
    <t xml:space="preserve">BROWNSVILLE 3.3 N             </t>
  </si>
  <si>
    <t>CA1ON000210</t>
  </si>
  <si>
    <t xml:space="preserve">SUMNER 3.7 ESE                </t>
  </si>
  <si>
    <t>US10daws011</t>
  </si>
  <si>
    <t xml:space="preserve">ELBA 2.5 W                    </t>
  </si>
  <si>
    <t>US10howa002</t>
  </si>
  <si>
    <t xml:space="preserve">PRESCOTT 2.5 N                </t>
  </si>
  <si>
    <t>US1AZYV0122</t>
  </si>
  <si>
    <t xml:space="preserve">BUENA VISTA 2.6 S             </t>
  </si>
  <si>
    <t>US1COCF0061</t>
  </si>
  <si>
    <t xml:space="preserve">CALHAN 10.6 N                 </t>
  </si>
  <si>
    <t>US1COEL0059</t>
  </si>
  <si>
    <t xml:space="preserve">COLORADO SPRINGS 2.7 SSW      </t>
  </si>
  <si>
    <t>US1COEP0287</t>
  </si>
  <si>
    <t xml:space="preserve">CANON CITY 2.5 ENE            </t>
  </si>
  <si>
    <t>US1COFM0034</t>
  </si>
  <si>
    <t xml:space="preserve">CANON CITY 0.7 NE             </t>
  </si>
  <si>
    <t>US1COFM0071</t>
  </si>
  <si>
    <t xml:space="preserve">DURANGO 4.9 ESE               </t>
  </si>
  <si>
    <t>US1COLP0008</t>
  </si>
  <si>
    <t xml:space="preserve">PUEBLO 0.1 NW                 </t>
  </si>
  <si>
    <t>US1COPU0082</t>
  </si>
  <si>
    <t xml:space="preserve">ORANGE CITY 0.3 ENE           </t>
  </si>
  <si>
    <t>US1IASX0009</t>
  </si>
  <si>
    <t xml:space="preserve">SODA SPRINGS 0.3 W            </t>
  </si>
  <si>
    <t>US1IDCR0001</t>
  </si>
  <si>
    <t xml:space="preserve">STERLING 4.3 NE               </t>
  </si>
  <si>
    <t>US1ILLE0005</t>
  </si>
  <si>
    <t xml:space="preserve">FORT WAYNE 9.1 SE             </t>
  </si>
  <si>
    <t>US1INAL0007</t>
  </si>
  <si>
    <t xml:space="preserve">INVER GROVE HEIGHTS 3.4 SSW   </t>
  </si>
  <si>
    <t>US1MNDK0082</t>
  </si>
  <si>
    <t xml:space="preserve">LODGE GRASS 4.5 N             </t>
  </si>
  <si>
    <t>US1MTBH0004</t>
  </si>
  <si>
    <t xml:space="preserve">CAVALIER 7.9 WNW              </t>
  </si>
  <si>
    <t>US1NDPM0001</t>
  </si>
  <si>
    <t xml:space="preserve">CULBERTSON 0.7 NW             </t>
  </si>
  <si>
    <t>US1NEHK0001</t>
  </si>
  <si>
    <t xml:space="preserve">WAKEFIELD 5.1 SSE             </t>
  </si>
  <si>
    <t>US1NETN0001</t>
  </si>
  <si>
    <t xml:space="preserve">ALBUQUERQUE 7.8 ENE           </t>
  </si>
  <si>
    <t>US1NMBR0008</t>
  </si>
  <si>
    <t xml:space="preserve">ALBUQUERQUE 8.1 ESE           </t>
  </si>
  <si>
    <t>US1NMBR0040</t>
  </si>
  <si>
    <t xml:space="preserve">SANDIA HEIGHTS 3.7 W          </t>
  </si>
  <si>
    <t>US1NMBR0107</t>
  </si>
  <si>
    <t xml:space="preserve">ALBUQUERQUE 4.1 E             </t>
  </si>
  <si>
    <t>US1NMBR0108</t>
  </si>
  <si>
    <t xml:space="preserve">ALBUQUERQUE 1.9 SE            </t>
  </si>
  <si>
    <t>US1NMBR0127</t>
  </si>
  <si>
    <t xml:space="preserve">ALBUQUERQUE 7.7 ENE           </t>
  </si>
  <si>
    <t>US1NMBR0128</t>
  </si>
  <si>
    <t xml:space="preserve">ALBUQUERQUE 4.7 E             </t>
  </si>
  <si>
    <t>US1NMBR0138</t>
  </si>
  <si>
    <t xml:space="preserve">ALBUQUERQUE 5.0 NE            </t>
  </si>
  <si>
    <t>US1NMBR0149</t>
  </si>
  <si>
    <t xml:space="preserve">ALBUQUERQUE 7.8 SW            </t>
  </si>
  <si>
    <t>US1NMBR0159</t>
  </si>
  <si>
    <t xml:space="preserve">ALBUQUERQUE 6.0 E             </t>
  </si>
  <si>
    <t>US1NMBR0160</t>
  </si>
  <si>
    <t xml:space="preserve">ALBUQUERQUE 4.5 NE            </t>
  </si>
  <si>
    <t>US1NMBR0190</t>
  </si>
  <si>
    <t xml:space="preserve">NORTH VALLEY 1.0 NNW          </t>
  </si>
  <si>
    <t>US1NMBR0242</t>
  </si>
  <si>
    <t xml:space="preserve">ALBUQUERQUE 6.4 NE            </t>
  </si>
  <si>
    <t>US1NMBR0254</t>
  </si>
  <si>
    <t xml:space="preserve">ALBUQUERQUE 5.5 NW            </t>
  </si>
  <si>
    <t>US1NMBR0308</t>
  </si>
  <si>
    <t xml:space="preserve">RIO RANCHO 2.2 SSE            </t>
  </si>
  <si>
    <t>US1NMSN0070</t>
  </si>
  <si>
    <t xml:space="preserve">CLAYTON 32.9 SW               </t>
  </si>
  <si>
    <t>US1NMUN0018</t>
  </si>
  <si>
    <t xml:space="preserve">CARSON CITY 2.1 NW            </t>
  </si>
  <si>
    <t>US1NVCC0021</t>
  </si>
  <si>
    <t xml:space="preserve">SARANAC 0.8 SSE               </t>
  </si>
  <si>
    <t>US1NYCL0012</t>
  </si>
  <si>
    <t xml:space="preserve">STRONGSVILLE 1.3 SE           </t>
  </si>
  <si>
    <t>US1OHCY0042</t>
  </si>
  <si>
    <t xml:space="preserve">KLAMATH FALLS 0.8 N           </t>
  </si>
  <si>
    <t>US1ORKL0025</t>
  </si>
  <si>
    <t xml:space="preserve">BROOKINGS 1.0 S               </t>
  </si>
  <si>
    <t>US1SDBK0043</t>
  </si>
  <si>
    <t xml:space="preserve">HERRICK 4.5 NW                </t>
  </si>
  <si>
    <t>US1SDGY0010</t>
  </si>
  <si>
    <t xml:space="preserve">UNION CENTER 10.5 NW          </t>
  </si>
  <si>
    <t>US1SDMD0038</t>
  </si>
  <si>
    <t>SARATOGA 0.3 ESE (USDA SERVICE</t>
  </si>
  <si>
    <t>US1WYCR0011</t>
  </si>
  <si>
    <t xml:space="preserve">LYSITE 12 NE                  </t>
  </si>
  <si>
    <t>US1WYNT0014</t>
  </si>
  <si>
    <t xml:space="preserve">STRAWBERRY PT                 </t>
  </si>
  <si>
    <t>USC00138009</t>
  </si>
  <si>
    <t xml:space="preserve">LAKE CITY                     </t>
  </si>
  <si>
    <t>USC00214438</t>
  </si>
  <si>
    <t xml:space="preserve">LIVINGSTON 12 S               </t>
  </si>
  <si>
    <t>USC00245080</t>
  </si>
  <si>
    <t xml:space="preserve">MC COOK #2                    </t>
  </si>
  <si>
    <t>USC00255312</t>
  </si>
  <si>
    <t xml:space="preserve">NICKERSON 3NE                 </t>
  </si>
  <si>
    <t>USC00255940</t>
  </si>
  <si>
    <t xml:space="preserve">KINGS MILLS                   </t>
  </si>
  <si>
    <t>USC00334238</t>
  </si>
  <si>
    <t xml:space="preserve">OBERLIN                       </t>
  </si>
  <si>
    <t>USC00336196</t>
  </si>
  <si>
    <t xml:space="preserve">HARDING 3 SE                  </t>
  </si>
  <si>
    <t>USC00393560</t>
  </si>
  <si>
    <t xml:space="preserve">TEXLINE                       </t>
  </si>
  <si>
    <t>USC00418964</t>
  </si>
  <si>
    <t xml:space="preserve">WINNIPEG 11.8 W               </t>
  </si>
  <si>
    <t>CA1MB000164</t>
  </si>
  <si>
    <t xml:space="preserve">NORTON 7.1 WNW - KWRC         </t>
  </si>
  <si>
    <t>CA1NB000084</t>
  </si>
  <si>
    <t xml:space="preserve">AMHERSTBURG 4.0 NNE           </t>
  </si>
  <si>
    <t>CA1ON000324</t>
  </si>
  <si>
    <t xml:space="preserve">SPRING CREEK 1.3 NNE          </t>
  </si>
  <si>
    <t>US1NVEL0025</t>
  </si>
  <si>
    <t xml:space="preserve">EMERY 10.8 S                  </t>
  </si>
  <si>
    <t>US1SDHT0016</t>
  </si>
  <si>
    <t xml:space="preserve">MUKWONAGO 5.3 W               </t>
  </si>
  <si>
    <t>US1WIWK0034</t>
  </si>
  <si>
    <t xml:space="preserve">NORTHOME 3S                   </t>
  </si>
  <si>
    <t>USC00215989</t>
  </si>
  <si>
    <t xml:space="preserve">BERWICK 4.4 SW                </t>
  </si>
  <si>
    <t>CA1NB000087</t>
  </si>
  <si>
    <t xml:space="preserve">THUNDER BAY 3.7 SSW - LRCA    </t>
  </si>
  <si>
    <t>CA1ON000097</t>
  </si>
  <si>
    <t xml:space="preserve">WHEATLEY 1.2 NNE - AGRIS      </t>
  </si>
  <si>
    <t>CA1ON000390</t>
  </si>
  <si>
    <t xml:space="preserve">FOUNTAIN 3.2 N                </t>
  </si>
  <si>
    <t>US1COEP0370</t>
  </si>
  <si>
    <t xml:space="preserve">HESPERUS 14.1 SSW             </t>
  </si>
  <si>
    <t>US1COLP0074</t>
  </si>
  <si>
    <t xml:space="preserve">HARTFORD CITY 4.8 NW          </t>
  </si>
  <si>
    <t>US1INBL0007</t>
  </si>
  <si>
    <t xml:space="preserve">CEDAR BLUFF 4.9 NW            </t>
  </si>
  <si>
    <t>US1KSTR0008</t>
  </si>
  <si>
    <t xml:space="preserve">BELMONT 1.0 WNW               </t>
  </si>
  <si>
    <t>US1MIKN0065</t>
  </si>
  <si>
    <t xml:space="preserve">EDEN PRAIRIE 3.3 WSW          </t>
  </si>
  <si>
    <t>US1MNHN0017</t>
  </si>
  <si>
    <t xml:space="preserve">OLMSTEDVILLE 4.6 NNE          </t>
  </si>
  <si>
    <t>US1NYES0006</t>
  </si>
  <si>
    <t xml:space="preserve">BROADALBIN 4.7 ESE            </t>
  </si>
  <si>
    <t>US1NYFL0007</t>
  </si>
  <si>
    <t xml:space="preserve">WADSWORTH 4.7 WNW             </t>
  </si>
  <si>
    <t>US1OHMD0001</t>
  </si>
  <si>
    <t xml:space="preserve">KENOSHA 1.7 S                 </t>
  </si>
  <si>
    <t>US1WIKN0006</t>
  </si>
  <si>
    <t>USC00207070</t>
  </si>
  <si>
    <t xml:space="preserve">PLANTAGENET 6.1 WNW - SNCA    </t>
  </si>
  <si>
    <t>CA1ON000533</t>
  </si>
  <si>
    <t xml:space="preserve">HOOPESTON 0.6 E               </t>
  </si>
  <si>
    <t>US1ILVR0025</t>
  </si>
  <si>
    <t xml:space="preserve">TAMARACK 1.4 SW               </t>
  </si>
  <si>
    <t>US1MNAT0005</t>
  </si>
  <si>
    <t xml:space="preserve">SIOUX FALLS 3.7 WSW           </t>
  </si>
  <si>
    <t>US1SDMH0035</t>
  </si>
  <si>
    <t xml:space="preserve">LA CROSSE 4NNW                </t>
  </si>
  <si>
    <t>USC00474366</t>
  </si>
  <si>
    <t xml:space="preserve">WINNIPEG CHARLESWOOD 2        </t>
  </si>
  <si>
    <t>CA005023225</t>
  </si>
  <si>
    <t xml:space="preserve">WINNIPEG 11.2 W               </t>
  </si>
  <si>
    <t>CA1MB000091</t>
  </si>
  <si>
    <t>US1COJF0256</t>
  </si>
  <si>
    <t xml:space="preserve">GOODING 0.2 NNE               </t>
  </si>
  <si>
    <t>US1IDGD0003</t>
  </si>
  <si>
    <t xml:space="preserve">SHANNON 0.2 S                 </t>
  </si>
  <si>
    <t>US1ILCR0013</t>
  </si>
  <si>
    <t xml:space="preserve">LISLE 1.3 SE                  </t>
  </si>
  <si>
    <t>US1ILDP0032</t>
  </si>
  <si>
    <t xml:space="preserve">MISHAWAKA 3.9 ENE             </t>
  </si>
  <si>
    <t>US1INSJ0026</t>
  </si>
  <si>
    <t xml:space="preserve">SOUTH BEND 4.1 NE             </t>
  </si>
  <si>
    <t>US1INSJ0062</t>
  </si>
  <si>
    <t xml:space="preserve">EDGELEY 5.2 NW                </t>
  </si>
  <si>
    <t>US1NDLM0003</t>
  </si>
  <si>
    <t xml:space="preserve">RENO 5.3 N                    </t>
  </si>
  <si>
    <t>US1NVWH0142</t>
  </si>
  <si>
    <t xml:space="preserve">LEHI 2.0 NNE                  </t>
  </si>
  <si>
    <t>US1UTUT0019</t>
  </si>
  <si>
    <t xml:space="preserve">WAUSAU 1.7 ENE                </t>
  </si>
  <si>
    <t>US1WIMT0004</t>
  </si>
  <si>
    <t xml:space="preserve">ENDERS 3.0 W                  </t>
  </si>
  <si>
    <t>US10chas002</t>
  </si>
  <si>
    <t xml:space="preserve">GENOA 2.7 WSW                 </t>
  </si>
  <si>
    <t>US10nanc001</t>
  </si>
  <si>
    <t xml:space="preserve">CAMANCHE 1.2 W                </t>
  </si>
  <si>
    <t>US1IACN0005</t>
  </si>
  <si>
    <t xml:space="preserve">RIVERTON 0.2 SE               </t>
  </si>
  <si>
    <t>US1ILSG0060</t>
  </si>
  <si>
    <t xml:space="preserve">BUCHANAN 1.4 ESE              </t>
  </si>
  <si>
    <t>US1MIBN0003</t>
  </si>
  <si>
    <t xml:space="preserve">KALAMAZOO 5.6 E               </t>
  </si>
  <si>
    <t>US1MIKZ0009</t>
  </si>
  <si>
    <t xml:space="preserve">EDINA 1.7 N                   </t>
  </si>
  <si>
    <t>US1MNHN0089</t>
  </si>
  <si>
    <t xml:space="preserve">UPHAM 7.5 NNW                 </t>
  </si>
  <si>
    <t>US1NDBT0003</t>
  </si>
  <si>
    <t xml:space="preserve">STANLEY 4.9 SSE               </t>
  </si>
  <si>
    <t>US1NMSF0055</t>
  </si>
  <si>
    <t xml:space="preserve">TRUMANSBURG 0.4 WNW           </t>
  </si>
  <si>
    <t>US1NYTM0038</t>
  </si>
  <si>
    <t xml:space="preserve">GAYS MILLS 0.3 SE             </t>
  </si>
  <si>
    <t>US1WICR0004</t>
  </si>
  <si>
    <t xml:space="preserve">ROCK RIVER 1.6 ENE            </t>
  </si>
  <si>
    <t>US1WYAB0170</t>
  </si>
  <si>
    <t xml:space="preserve">BROCKTON 20S                  </t>
  </si>
  <si>
    <t>USC00241164</t>
  </si>
  <si>
    <t xml:space="preserve">ST. CHARLES 6.0 NW            </t>
  </si>
  <si>
    <t>US1ILKN0067</t>
  </si>
  <si>
    <t xml:space="preserve">PULASKI 0.5 NE                </t>
  </si>
  <si>
    <t>US1NYOS0021</t>
  </si>
  <si>
    <t xml:space="preserve">BROOKINGS 0.2 SSW             </t>
  </si>
  <si>
    <t>US1SDBK0007</t>
  </si>
  <si>
    <t xml:space="preserve">DALLAS 13.2 SSW               </t>
  </si>
  <si>
    <t>US1SDTP0013</t>
  </si>
  <si>
    <t xml:space="preserve">GREEN RIVER 1.8 SSE           </t>
  </si>
  <si>
    <t>US1WYSW0032</t>
  </si>
  <si>
    <t xml:space="preserve">BISHOP 8.8 WNW                </t>
  </si>
  <si>
    <t>US1CAIN0005</t>
  </si>
  <si>
    <t xml:space="preserve">HUGO 0.3 SSW                  </t>
  </si>
  <si>
    <t>US1COLN0057</t>
  </si>
  <si>
    <t xml:space="preserve">GALETON 1.4 SE                </t>
  </si>
  <si>
    <t>US1COWE0296</t>
  </si>
  <si>
    <t xml:space="preserve">FRANKFORT 4.9 NNE             </t>
  </si>
  <si>
    <t>US1INCL0014</t>
  </si>
  <si>
    <t xml:space="preserve">SYRACUSE 3.0 ESE              </t>
  </si>
  <si>
    <t>US1INKS0007</t>
  </si>
  <si>
    <t xml:space="preserve">SOUTH VALLEY 3.8 SSW          </t>
  </si>
  <si>
    <t>US1NMBR0072</t>
  </si>
  <si>
    <t xml:space="preserve">RENO 1.4 NNE                  </t>
  </si>
  <si>
    <t>US1NVWH0002</t>
  </si>
  <si>
    <t xml:space="preserve">CHITTENANGO 2.1 ESE           </t>
  </si>
  <si>
    <t>US1NYMD0016</t>
  </si>
  <si>
    <t xml:space="preserve">LACONA 3.6 SSE                </t>
  </si>
  <si>
    <t>US1NYOS0001</t>
  </si>
  <si>
    <t xml:space="preserve">BUCYRUS 1.0 NW                </t>
  </si>
  <si>
    <t>US1OHCW0003</t>
  </si>
  <si>
    <t xml:space="preserve">BEND 3.5 ESE                  </t>
  </si>
  <si>
    <t>US1ORDS0044</t>
  </si>
  <si>
    <t xml:space="preserve">GARY 6.1 SW                   </t>
  </si>
  <si>
    <t>US1SDDL0007</t>
  </si>
  <si>
    <t xml:space="preserve">MOSINEE 6.3 S                 </t>
  </si>
  <si>
    <t>US1WIMT0013</t>
  </si>
  <si>
    <t xml:space="preserve">WAUPACA 5.7 WSW               </t>
  </si>
  <si>
    <t>US1WIWP0008</t>
  </si>
  <si>
    <t xml:space="preserve">BUFFALO 1.8 NE                </t>
  </si>
  <si>
    <t>US1WYJN0031</t>
  </si>
  <si>
    <t xml:space="preserve">GRAND CANYON E ENTRANCE       </t>
  </si>
  <si>
    <t>USC00023584</t>
  </si>
  <si>
    <t xml:space="preserve">LANGDON EXP FARM              </t>
  </si>
  <si>
    <t>USC00324958</t>
  </si>
  <si>
    <t xml:space="preserve">TANNERSVILLE 4.5 SSE          </t>
  </si>
  <si>
    <t>US1NYGR0013</t>
  </si>
  <si>
    <t xml:space="preserve">POINT ROCK 0.6 SE             </t>
  </si>
  <si>
    <t>US1NYOD0002</t>
  </si>
  <si>
    <t xml:space="preserve">BURLINGTON 1.7 W              </t>
  </si>
  <si>
    <t>CA1ON000033</t>
  </si>
  <si>
    <t xml:space="preserve">HERSHEY 6.0 NW                </t>
  </si>
  <si>
    <t>US10linc004</t>
  </si>
  <si>
    <t xml:space="preserve">SUTHERLAND 0.9 NW             </t>
  </si>
  <si>
    <t>US10linc033</t>
  </si>
  <si>
    <t xml:space="preserve">SHINGLETOWN 5.3 ENE           </t>
  </si>
  <si>
    <t>US1CASH0006</t>
  </si>
  <si>
    <t xml:space="preserve">FCL 3.0 W                     </t>
  </si>
  <si>
    <t>US1COLR0284</t>
  </si>
  <si>
    <t xml:space="preserve">CORALVILLE 1.4 S              </t>
  </si>
  <si>
    <t>US1IAJH0020</t>
  </si>
  <si>
    <t xml:space="preserve">WINSLOW 4.3 ESE               </t>
  </si>
  <si>
    <t>US1ILSP0008</t>
  </si>
  <si>
    <t xml:space="preserve">HUTCHINSON 5.6 N              </t>
  </si>
  <si>
    <t>US1MNMC0012</t>
  </si>
  <si>
    <t xml:space="preserve">NEWBURY 1.6 NW                </t>
  </si>
  <si>
    <t>US1NHMR0041</t>
  </si>
  <si>
    <t xml:space="preserve">FREEVILLE 3.7 W               </t>
  </si>
  <si>
    <t>US1NYTM0023</t>
  </si>
  <si>
    <t xml:space="preserve">LAKE BRONSON DAM              </t>
  </si>
  <si>
    <t>USC00214433</t>
  </si>
  <si>
    <t xml:space="preserve">MONDOVI                       </t>
  </si>
  <si>
    <t>USC00475563</t>
  </si>
  <si>
    <t xml:space="preserve">BERWICK 1.7 N - KWRC          </t>
  </si>
  <si>
    <t>CA1NB000032</t>
  </si>
  <si>
    <t xml:space="preserve">CALHAN 5.6 S                  </t>
  </si>
  <si>
    <t>US1COEP0354</t>
  </si>
  <si>
    <t xml:space="preserve">PUEBLO 4.7 SE                 </t>
  </si>
  <si>
    <t>US1COPU0103</t>
  </si>
  <si>
    <t xml:space="preserve">WATERLOO 1.9 SSE              </t>
  </si>
  <si>
    <t>US1IABH0006</t>
  </si>
  <si>
    <t xml:space="preserve">ALGONA 0.7 SE                 </t>
  </si>
  <si>
    <t>US1IAKS0004</t>
  </si>
  <si>
    <t xml:space="preserve">AMES 1.5 NNE                  </t>
  </si>
  <si>
    <t>US1IASR0002</t>
  </si>
  <si>
    <t xml:space="preserve">DE KALB 0.7 SW                </t>
  </si>
  <si>
    <t>US1ILDK0028</t>
  </si>
  <si>
    <t xml:space="preserve">HAYS 5.4 SSW                  </t>
  </si>
  <si>
    <t>US1KSEL0043</t>
  </si>
  <si>
    <t xml:space="preserve">GRANT 4.8 NW                  </t>
  </si>
  <si>
    <t>US1MINW0002</t>
  </si>
  <si>
    <t xml:space="preserve">POJOAQUE 0.7 N                </t>
  </si>
  <si>
    <t>US1NMSF0096</t>
  </si>
  <si>
    <t xml:space="preserve">RENO 17.8 NNW                 </t>
  </si>
  <si>
    <t>US1NVWH0079</t>
  </si>
  <si>
    <t xml:space="preserve">VESTAL 3.2 E                  </t>
  </si>
  <si>
    <t>US1NYBM0034</t>
  </si>
  <si>
    <t xml:space="preserve">BELLEVUE 0.6 N                </t>
  </si>
  <si>
    <t>US1OHHR0002</t>
  </si>
  <si>
    <t xml:space="preserve">TULARE 4.5 SSW                </t>
  </si>
  <si>
    <t>US1SDSP0001</t>
  </si>
  <si>
    <t xml:space="preserve">WATERTOWN 0.8 S               </t>
  </si>
  <si>
    <t>US1WIJF0019</t>
  </si>
  <si>
    <t xml:space="preserve">CHESANING                     </t>
  </si>
  <si>
    <t>USC00201522</t>
  </si>
  <si>
    <t xml:space="preserve">PALATINE 1.3 E                </t>
  </si>
  <si>
    <t>US1ILCK0121</t>
  </si>
  <si>
    <t xml:space="preserve">MORRISON 3.2 E                </t>
  </si>
  <si>
    <t>US1ILWD0005</t>
  </si>
  <si>
    <t xml:space="preserve">FARMERSVILLE 1.7 E            </t>
  </si>
  <si>
    <t>US1OHMY0005</t>
  </si>
  <si>
    <t xml:space="preserve">ATHABASCA 1                   </t>
  </si>
  <si>
    <t>CA003060L20</t>
  </si>
  <si>
    <t xml:space="preserve">MANNING                       </t>
  </si>
  <si>
    <t>CA003074182</t>
  </si>
  <si>
    <t xml:space="preserve">SPRUCEDALE                    </t>
  </si>
  <si>
    <t>CA006117981</t>
  </si>
  <si>
    <t xml:space="preserve">ZHODA 2.9 SE - SRRCD          </t>
  </si>
  <si>
    <t>CA1MB000245</t>
  </si>
  <si>
    <t xml:space="preserve">SUSSEX CORNER 1.4 NE - KWRC   </t>
  </si>
  <si>
    <t>CA1NB000028</t>
  </si>
  <si>
    <t xml:space="preserve">MORPETH 0.5 ENE               </t>
  </si>
  <si>
    <t>CA1ON000230</t>
  </si>
  <si>
    <t xml:space="preserve">PRESCOTT 4.6 NNW              </t>
  </si>
  <si>
    <t>US1AZYV0124</t>
  </si>
  <si>
    <t xml:space="preserve">BISHOP 1.7 NW                 </t>
  </si>
  <si>
    <t>US1CAIN0004</t>
  </si>
  <si>
    <t xml:space="preserve">BISHOP 1.6 NW                 </t>
  </si>
  <si>
    <t>US1CAIN0007</t>
  </si>
  <si>
    <t xml:space="preserve">BISHOP 1.4 WNW                </t>
  </si>
  <si>
    <t>US1CAIN0013</t>
  </si>
  <si>
    <t xml:space="preserve">BECKWOURTH 3.3 E              </t>
  </si>
  <si>
    <t>US1CAPM0009</t>
  </si>
  <si>
    <t xml:space="preserve">BOULDER 2.2 W                 </t>
  </si>
  <si>
    <t>US1COBO0391</t>
  </si>
  <si>
    <t xml:space="preserve">SALIDA 9.2 NW                 </t>
  </si>
  <si>
    <t>US1COCF0041</t>
  </si>
  <si>
    <t xml:space="preserve">HOTCHKISS 4.7 W               </t>
  </si>
  <si>
    <t>US1CODL0016</t>
  </si>
  <si>
    <t xml:space="preserve">SILVERTHORNE 7.4 NW           </t>
  </si>
  <si>
    <t>US1COSU0008</t>
  </si>
  <si>
    <t xml:space="preserve">CEDAR RAPIDS 2.7 NE           </t>
  </si>
  <si>
    <t>US1IALN0031</t>
  </si>
  <si>
    <t xml:space="preserve">ELBURN 0.3 NW                 </t>
  </si>
  <si>
    <t>US1ILKN0096</t>
  </si>
  <si>
    <t xml:space="preserve">MARENGO 0.7 NNW               </t>
  </si>
  <si>
    <t>US1ILMCH087</t>
  </si>
  <si>
    <t xml:space="preserve">GRAND RAPIDS 2.9 NW           </t>
  </si>
  <si>
    <t>US1MIKN0032</t>
  </si>
  <si>
    <t xml:space="preserve">WHITE CLOUD 9.6 E             </t>
  </si>
  <si>
    <t>US1MINW0010</t>
  </si>
  <si>
    <t xml:space="preserve">MAPLE GROVE 3.0 WNW           </t>
  </si>
  <si>
    <t>US1MNHN0212</t>
  </si>
  <si>
    <t xml:space="preserve">BIRD ISLAND 0.3 SW            </t>
  </si>
  <si>
    <t>US1MNRV0013</t>
  </si>
  <si>
    <t xml:space="preserve">WOODBURY 0.3 WNW              </t>
  </si>
  <si>
    <t>US1MNWG0051</t>
  </si>
  <si>
    <t xml:space="preserve">BOULDER 0.3 E                 </t>
  </si>
  <si>
    <t>US1MTJF0001</t>
  </si>
  <si>
    <t xml:space="preserve">BILLINGS 4.2 WSW              </t>
  </si>
  <si>
    <t>US1MTYS0028</t>
  </si>
  <si>
    <t xml:space="preserve">ALBUQUERQUE 2.4 E             </t>
  </si>
  <si>
    <t>US1NMBR0037</t>
  </si>
  <si>
    <t xml:space="preserve">ALBUQUERQUE 2.9 WNW           </t>
  </si>
  <si>
    <t>US1NMBR0185</t>
  </si>
  <si>
    <t xml:space="preserve">ALBUQUERQUE 1.6 E             </t>
  </si>
  <si>
    <t>US1NMBR0200</t>
  </si>
  <si>
    <t xml:space="preserve">SANTA FE 8.7 S                </t>
  </si>
  <si>
    <t>US1NMSF0049</t>
  </si>
  <si>
    <t xml:space="preserve">RIO RANCHO 4.5 ENE            </t>
  </si>
  <si>
    <t>US1NMSN0041</t>
  </si>
  <si>
    <t xml:space="preserve">RIO RANCHO 2.5 E              </t>
  </si>
  <si>
    <t>US1NMSN0054</t>
  </si>
  <si>
    <t xml:space="preserve">RIO RANCHO 3.0 WSW            </t>
  </si>
  <si>
    <t>US1NMSN0062</t>
  </si>
  <si>
    <t xml:space="preserve">CORRALES 1.3 ENE              </t>
  </si>
  <si>
    <t>US1NMSN0076</t>
  </si>
  <si>
    <t xml:space="preserve">RIO COMMUNITIES 0.5 N         </t>
  </si>
  <si>
    <t>US1NMVL0030</t>
  </si>
  <si>
    <t xml:space="preserve">HILLSDALE 5.8 S               </t>
  </si>
  <si>
    <t>US1NYCB0009</t>
  </si>
  <si>
    <t xml:space="preserve">CAYUGA 3.2 ESE                </t>
  </si>
  <si>
    <t>US1NYCY0002</t>
  </si>
  <si>
    <t xml:space="preserve">GREENFIELD CENTER 1.6 W       </t>
  </si>
  <si>
    <t>US1NYSR0022</t>
  </si>
  <si>
    <t xml:space="preserve">DELPHOS 2.3 ESE               </t>
  </si>
  <si>
    <t>US1OHAL0008</t>
  </si>
  <si>
    <t xml:space="preserve">TIFFIN 5.2 SE                 </t>
  </si>
  <si>
    <t>US1OHSN0003</t>
  </si>
  <si>
    <t xml:space="preserve">ASTORIA 2.2 SSE               </t>
  </si>
  <si>
    <t>US1SDBK0002</t>
  </si>
  <si>
    <t xml:space="preserve">MONTROSE 5.8 NW               </t>
  </si>
  <si>
    <t>US1SDMC0001</t>
  </si>
  <si>
    <t xml:space="preserve">REEDSBURG 1.3 N               </t>
  </si>
  <si>
    <t>US1WISK0015</t>
  </si>
  <si>
    <t xml:space="preserve">LUSK 0.6 S                    </t>
  </si>
  <si>
    <t>US1WYNB0004</t>
  </si>
  <si>
    <t xml:space="preserve">WASECA S RSCH &amp; OUTREACH CTR  </t>
  </si>
  <si>
    <t>USC00218692</t>
  </si>
  <si>
    <t xml:space="preserve">AGATE 3 E                     </t>
  </si>
  <si>
    <t>USC00250030</t>
  </si>
  <si>
    <t xml:space="preserve">POLK                          </t>
  </si>
  <si>
    <t>USC00256837</t>
  </si>
  <si>
    <t xml:space="preserve">CATHEDRAL GORGE SP            </t>
  </si>
  <si>
    <t>USC00261590</t>
  </si>
  <si>
    <t xml:space="preserve">WESSINGTON SPRINGS            </t>
  </si>
  <si>
    <t>USC00399070</t>
  </si>
  <si>
    <t>ST FRANCOIS XAVIER 2.2 NW - 4H</t>
  </si>
  <si>
    <t>CA1MB000231</t>
  </si>
  <si>
    <t xml:space="preserve">PICTON 3.2 N                  </t>
  </si>
  <si>
    <t>CA1ON000215</t>
  </si>
  <si>
    <t xml:space="preserve">MORELL 1.4 NNW                </t>
  </si>
  <si>
    <t>CA1PE000007</t>
  </si>
  <si>
    <t xml:space="preserve">CHEYENNE WELLS 1.6 N          </t>
  </si>
  <si>
    <t>US1COCH0028</t>
  </si>
  <si>
    <t xml:space="preserve">ROUNDUP 3.0 NNE               </t>
  </si>
  <si>
    <t>US1MTMH0020</t>
  </si>
  <si>
    <t xml:space="preserve">ALBUQUERQUE 8.7 SE            </t>
  </si>
  <si>
    <t>US1NMBR0194</t>
  </si>
  <si>
    <t xml:space="preserve">SALISBURY CENTER 1.8 NW       </t>
  </si>
  <si>
    <t>US1NYHR0018</t>
  </si>
  <si>
    <t xml:space="preserve">MIDDLESEX 3.5 S               </t>
  </si>
  <si>
    <t>US1NYYT0008</t>
  </si>
  <si>
    <t xml:space="preserve">CHAMBERLAIN 0.3 W             </t>
  </si>
  <si>
    <t>US1SDBL0001</t>
  </si>
  <si>
    <t xml:space="preserve">WEST RUTLAND 0.9 SSE          </t>
  </si>
  <si>
    <t>US1VTRT0013</t>
  </si>
  <si>
    <t xml:space="preserve">CHEYENNE 4.0 N                </t>
  </si>
  <si>
    <t>US1WYLM0164</t>
  </si>
  <si>
    <t xml:space="preserve">CODY 2.0 NE                   </t>
  </si>
  <si>
    <t>US1WYPK0037</t>
  </si>
  <si>
    <t xml:space="preserve">JARBIDGE                      </t>
  </si>
  <si>
    <t>USC00264037</t>
  </si>
  <si>
    <t xml:space="preserve">OAKBANK                       </t>
  </si>
  <si>
    <t>CA005022051</t>
  </si>
  <si>
    <t xml:space="preserve">JAMESTOWN 2.4 NW              </t>
  </si>
  <si>
    <t>US1KSCD0001</t>
  </si>
  <si>
    <t xml:space="preserve">MC HENRY 4.8 SSE              </t>
  </si>
  <si>
    <t>US1MDGR0004</t>
  </si>
  <si>
    <t xml:space="preserve">MEDINA 0.8 ENE                </t>
  </si>
  <si>
    <t>US1OHMD0010</t>
  </si>
  <si>
    <t xml:space="preserve">MARTIN 13.6 NNE               </t>
  </si>
  <si>
    <t>US1SDBN0006</t>
  </si>
  <si>
    <t xml:space="preserve">PRINCETON 3.4 SE              </t>
  </si>
  <si>
    <t>US1WIGL0002</t>
  </si>
  <si>
    <t xml:space="preserve">LOVELL 2.4 SSW                </t>
  </si>
  <si>
    <t>US1WYBH0007</t>
  </si>
  <si>
    <t xml:space="preserve">SHERWOOD                      </t>
  </si>
  <si>
    <t>USC00328047</t>
  </si>
  <si>
    <t xml:space="preserve">KINGSLEY 0.5 S                </t>
  </si>
  <si>
    <t>US1IAPL0008</t>
  </si>
  <si>
    <t xml:space="preserve">BROADLANDS 0.1 SSW            </t>
  </si>
  <si>
    <t>US1ILCP0021</t>
  </si>
  <si>
    <t xml:space="preserve">ELMHURST 2.0 SE               </t>
  </si>
  <si>
    <t>US1ILDP0117</t>
  </si>
  <si>
    <t xml:space="preserve">WOODBURY 0.6 WNW              </t>
  </si>
  <si>
    <t>US1MNWG0056</t>
  </si>
  <si>
    <t xml:space="preserve">ELK POINT 5.6 NNE             </t>
  </si>
  <si>
    <t>US1SDUN0002</t>
  </si>
  <si>
    <t xml:space="preserve">MONROE 1 W                    </t>
  </si>
  <si>
    <t>USC00475573</t>
  </si>
  <si>
    <t>USC00476874</t>
  </si>
  <si>
    <t xml:space="preserve">CENTER JUNCTION 2.6 W         </t>
  </si>
  <si>
    <t>US1IAJN0010</t>
  </si>
  <si>
    <t xml:space="preserve">WALLOWA 2.6 SW                </t>
  </si>
  <si>
    <t>US1ORWL0010</t>
  </si>
  <si>
    <t xml:space="preserve">DOWNEY                        </t>
  </si>
  <si>
    <t>USC00102667</t>
  </si>
  <si>
    <t xml:space="preserve">CHALLENGE-BROWNSVILLE 1.3 WSW </t>
  </si>
  <si>
    <t>US1CAYB0001</t>
  </si>
  <si>
    <t xml:space="preserve">CENTENNIAL 2.0 SW             </t>
  </si>
  <si>
    <t>US1COAR0214</t>
  </si>
  <si>
    <t xml:space="preserve">FORT GARLAND 12.9 ENE         </t>
  </si>
  <si>
    <t>US1COCS0032</t>
  </si>
  <si>
    <t xml:space="preserve">STERLING 2.6 SSW              </t>
  </si>
  <si>
    <t>US1COLG0035</t>
  </si>
  <si>
    <t xml:space="preserve">PUEBLO 2.5 SSW                </t>
  </si>
  <si>
    <t>US1COPU0109</t>
  </si>
  <si>
    <t xml:space="preserve">DEL NORTE 7.1 S               </t>
  </si>
  <si>
    <t>US1CORG0024</t>
  </si>
  <si>
    <t xml:space="preserve">BURT 0.5 NW                   </t>
  </si>
  <si>
    <t>US1IAKS0005</t>
  </si>
  <si>
    <t xml:space="preserve">RIGGINS 3.1 WSW               </t>
  </si>
  <si>
    <t>US1IDID0009</t>
  </si>
  <si>
    <t xml:space="preserve">WINNETKA 0.8 ESE              </t>
  </si>
  <si>
    <t>US1ILCK0193</t>
  </si>
  <si>
    <t xml:space="preserve">AURORA 3.8 SE                 </t>
  </si>
  <si>
    <t>US1ILDP0101</t>
  </si>
  <si>
    <t xml:space="preserve">ADA 7.0 NNW                   </t>
  </si>
  <si>
    <t>US1KSOT0002</t>
  </si>
  <si>
    <t xml:space="preserve">MACKINAW CITY 1.1 ENE         </t>
  </si>
  <si>
    <t>US1MICB0007</t>
  </si>
  <si>
    <t xml:space="preserve">DE WITT 1.2 W                 </t>
  </si>
  <si>
    <t>US1MICT0003</t>
  </si>
  <si>
    <t xml:space="preserve">CENTERVILLE 0.7 NE            </t>
  </si>
  <si>
    <t>US1MNAA0075</t>
  </si>
  <si>
    <t xml:space="preserve">MCGREGOR 7.3 N                </t>
  </si>
  <si>
    <t>US1MNAT0004</t>
  </si>
  <si>
    <t xml:space="preserve">CHAMPLIN 1.8 SW               </t>
  </si>
  <si>
    <t>US1MNHN0191</t>
  </si>
  <si>
    <t xml:space="preserve">GRAND RAPIDS 6.2 SSW          </t>
  </si>
  <si>
    <t>US1MNIT0007</t>
  </si>
  <si>
    <t xml:space="preserve">ALBUQUERQUE 8.1 ENE           </t>
  </si>
  <si>
    <t>US1NMBR0268</t>
  </si>
  <si>
    <t xml:space="preserve">CORRALES 1.3 NNE              </t>
  </si>
  <si>
    <t>US1NMSN0020</t>
  </si>
  <si>
    <t xml:space="preserve">BERNALILLO 0.9 SSE            </t>
  </si>
  <si>
    <t>US1NMSN0115</t>
  </si>
  <si>
    <t xml:space="preserve">RIO RANCHO 1.4 E              </t>
  </si>
  <si>
    <t>US1NMSN0126</t>
  </si>
  <si>
    <t xml:space="preserve">SPRING CREEK 3.0 W            </t>
  </si>
  <si>
    <t>US1NVEL0017</t>
  </si>
  <si>
    <t xml:space="preserve">RENO 1.7 WSW                  </t>
  </si>
  <si>
    <t>US1NVWH0133</t>
  </si>
  <si>
    <t xml:space="preserve">AUBURN 8.3 SSE                </t>
  </si>
  <si>
    <t>US1NYCY0008</t>
  </si>
  <si>
    <t xml:space="preserve">ONEIDA 0.4 NW                 </t>
  </si>
  <si>
    <t>US1NYMD0022</t>
  </si>
  <si>
    <t xml:space="preserve">MILAN 0.4 ENE                 </t>
  </si>
  <si>
    <t>US1OHER0014</t>
  </si>
  <si>
    <t xml:space="preserve">PIQUA 0.8 SSE                 </t>
  </si>
  <si>
    <t>US1OHMM0001</t>
  </si>
  <si>
    <t xml:space="preserve">LABOLT 0.1 WSW                </t>
  </si>
  <si>
    <t>US1SDGT0009</t>
  </si>
  <si>
    <t xml:space="preserve">AMERY 6.5 NNW                 </t>
  </si>
  <si>
    <t>US1WIPK0007</t>
  </si>
  <si>
    <t xml:space="preserve">BELOIT 0.7 ESE                </t>
  </si>
  <si>
    <t>US1WIRK0015</t>
  </si>
  <si>
    <t xml:space="preserve">SUSSEX 0.8 NNE                </t>
  </si>
  <si>
    <t>US1WIWK0005</t>
  </si>
  <si>
    <t xml:space="preserve">LOWDEN                        </t>
  </si>
  <si>
    <t>USC00134963</t>
  </si>
  <si>
    <t xml:space="preserve">WINTERPORT 2.9 N              </t>
  </si>
  <si>
    <t>US1MEWL0008</t>
  </si>
  <si>
    <t xml:space="preserve">ENGADINE 4.0 NE               </t>
  </si>
  <si>
    <t>US1MIMC0006</t>
  </si>
  <si>
    <t xml:space="preserve">DAGGETT 4.8 N                 </t>
  </si>
  <si>
    <t>US1MIMM0005</t>
  </si>
  <si>
    <t xml:space="preserve">PLYMOUTH 5.3 WSW              </t>
  </si>
  <si>
    <t>US1WISB0006</t>
  </si>
  <si>
    <t xml:space="preserve">CASPER 17.2 SW                </t>
  </si>
  <si>
    <t>US1WYNT0080</t>
  </si>
  <si>
    <t xml:space="preserve">GRAND LAKE STREAM             </t>
  </si>
  <si>
    <t>USC00173261</t>
  </si>
  <si>
    <t xml:space="preserve">NAPPAN 1.7 E                  </t>
  </si>
  <si>
    <t>CA1NS000086</t>
  </si>
  <si>
    <t xml:space="preserve">ILE-A-LA-CROSSE 4.55 NNW      </t>
  </si>
  <si>
    <t>CA1SK000048</t>
  </si>
  <si>
    <t xml:space="preserve">JOHNSTON 3.7 NNW              </t>
  </si>
  <si>
    <t>US1IAPK0021</t>
  </si>
  <si>
    <t xml:space="preserve">LIVONIA 2.0 NE                </t>
  </si>
  <si>
    <t>US1MIWY0052</t>
  </si>
  <si>
    <t xml:space="preserve">DURHAMVILLE 3.5 NNW           </t>
  </si>
  <si>
    <t>US1NYOD0023</t>
  </si>
  <si>
    <t xml:space="preserve">GLOVERSVILLE 7NW (PECK LAKE)  </t>
  </si>
  <si>
    <t>USC00303322</t>
  </si>
  <si>
    <t xml:space="preserve">PERU                          </t>
  </si>
  <si>
    <t>USC00436335</t>
  </si>
  <si>
    <t xml:space="preserve">GREEN RIDGE 2.2 NW            </t>
  </si>
  <si>
    <t>CA1MB000121</t>
  </si>
  <si>
    <t xml:space="preserve">FAWNSKIN 0.3 NE               </t>
  </si>
  <si>
    <t>US1CASR0036</t>
  </si>
  <si>
    <t xml:space="preserve">DENVER 2.0 ESE                </t>
  </si>
  <si>
    <t>US1CODN0177</t>
  </si>
  <si>
    <t xml:space="preserve">HOLYOKE .59 SW                </t>
  </si>
  <si>
    <t>US1COPH0014</t>
  </si>
  <si>
    <t xml:space="preserve">LAKE GEORGE 7.2 WNW           </t>
  </si>
  <si>
    <t>US1COPK0039</t>
  </si>
  <si>
    <t xml:space="preserve">MCCALL 9.3 SSE                </t>
  </si>
  <si>
    <t>US1IDVL0001</t>
  </si>
  <si>
    <t xml:space="preserve">PARK CITY 0.5 S               </t>
  </si>
  <si>
    <t>US1MTSW0005</t>
  </si>
  <si>
    <t xml:space="preserve">SANTA FE 4.9 SW               </t>
  </si>
  <si>
    <t>US1NMSF0082</t>
  </si>
  <si>
    <t xml:space="preserve">RIO RANCHO 1.5 ENE            </t>
  </si>
  <si>
    <t>US1NMSN0052</t>
  </si>
  <si>
    <t xml:space="preserve">MILLBROOK 3.2 SE              </t>
  </si>
  <si>
    <t>US1NYDT0008</t>
  </si>
  <si>
    <t xml:space="preserve">PRINEVILLE 6.2 SSE            </t>
  </si>
  <si>
    <t>US1ORCK0010</t>
  </si>
  <si>
    <t xml:space="preserve">LOSTINE 2.4 ESE               </t>
  </si>
  <si>
    <t>US1ORWL0006</t>
  </si>
  <si>
    <t xml:space="preserve">SUAMICO 4.4 WNW               </t>
  </si>
  <si>
    <t>US1WIBN0006</t>
  </si>
  <si>
    <t xml:space="preserve">RIO RANCHO #1                 </t>
  </si>
  <si>
    <t>USC00297477</t>
  </si>
  <si>
    <t xml:space="preserve">ANCHORAGE RABBIT CREEK #2     </t>
  </si>
  <si>
    <t>USC00500284</t>
  </si>
  <si>
    <t xml:space="preserve">DURBAN 4.3 WSW                </t>
  </si>
  <si>
    <t>CA1MB000162</t>
  </si>
  <si>
    <t xml:space="preserve">STEINBACH 1.5 NNE             </t>
  </si>
  <si>
    <t>CA1MB000323</t>
  </si>
  <si>
    <t xml:space="preserve">LAKE LUZERNE                  </t>
  </si>
  <si>
    <t>USC00304537</t>
  </si>
  <si>
    <t xml:space="preserve">HOLLAND                       </t>
  </si>
  <si>
    <t>CA005021302</t>
  </si>
  <si>
    <t xml:space="preserve">BURNT POND                    </t>
  </si>
  <si>
    <t>CA008400812</t>
  </si>
  <si>
    <t xml:space="preserve">PAKENHAM 7.8 NNW              </t>
  </si>
  <si>
    <t>CA1ON000208</t>
  </si>
  <si>
    <t xml:space="preserve">SUSANVILLE 3.2 SSW            </t>
  </si>
  <si>
    <t>US1CALS0001</t>
  </si>
  <si>
    <t xml:space="preserve">GRAND JUNCTION 4.4 E          </t>
  </si>
  <si>
    <t>US1COME0163</t>
  </si>
  <si>
    <t xml:space="preserve">GILBERT 0.2 W                 </t>
  </si>
  <si>
    <t>US1IASR0019</t>
  </si>
  <si>
    <t xml:space="preserve">HAYS 0.9 ENE                  </t>
  </si>
  <si>
    <t>US1KSEL0077</t>
  </si>
  <si>
    <t xml:space="preserve">ST PAUL PARK 0.6 NNE          </t>
  </si>
  <si>
    <t>US1MNWG0052</t>
  </si>
  <si>
    <t xml:space="preserve">CORVALLIS 4.2 ENE             </t>
  </si>
  <si>
    <t>US1MTRV0007</t>
  </si>
  <si>
    <t xml:space="preserve">SOUTH HEART 4.9 WNW           </t>
  </si>
  <si>
    <t>US1NDSK0003</t>
  </si>
  <si>
    <t xml:space="preserve">TAOS 1.6 SE                   </t>
  </si>
  <si>
    <t>US1NMTS0027</t>
  </si>
  <si>
    <t xml:space="preserve">GARDNERVILLE 5.7 W            </t>
  </si>
  <si>
    <t>US1NVDG0023</t>
  </si>
  <si>
    <t xml:space="preserve">SAUQUOIT 1.6 WSW              </t>
  </si>
  <si>
    <t>US1NYOD0060</t>
  </si>
  <si>
    <t xml:space="preserve">BERLIN HEIGHTS 0.4 N          </t>
  </si>
  <si>
    <t>US1OHER0011</t>
  </si>
  <si>
    <t xml:space="preserve">YELLOW SPRINGS 2.5 ENE        </t>
  </si>
  <si>
    <t>US1OHGR0019</t>
  </si>
  <si>
    <t xml:space="preserve">CODY 3.8 SE                   </t>
  </si>
  <si>
    <t>US1WYPK0018</t>
  </si>
  <si>
    <t xml:space="preserve">RANCHESTER 1.3 ESE            </t>
  </si>
  <si>
    <t>US1WYSH0022</t>
  </si>
  <si>
    <t xml:space="preserve">ELNORA                        </t>
  </si>
  <si>
    <t>USC00122620</t>
  </si>
  <si>
    <t>USC00148535</t>
  </si>
  <si>
    <t xml:space="preserve">NAPOLEON                      </t>
  </si>
  <si>
    <t>USC00326255</t>
  </si>
  <si>
    <t xml:space="preserve">DUPREE 15 SSE                 </t>
  </si>
  <si>
    <t>USC00392446</t>
  </si>
  <si>
    <t xml:space="preserve">BLACK RIVER FALLS SWG         </t>
  </si>
  <si>
    <t>USC00470855</t>
  </si>
  <si>
    <t xml:space="preserve">EDMONTON 5.3 NE               </t>
  </si>
  <si>
    <t>CA1AB000002</t>
  </si>
  <si>
    <t xml:space="preserve">TRENTON 7.7 WNW - LTC         </t>
  </si>
  <si>
    <t>CA1ON000478</t>
  </si>
  <si>
    <t xml:space="preserve">STROMSBURG 0.9 E              </t>
  </si>
  <si>
    <t>US10polk001</t>
  </si>
  <si>
    <t xml:space="preserve">DARIEN 0.4 SSE                </t>
  </si>
  <si>
    <t>US1ILDP0118</t>
  </si>
  <si>
    <t xml:space="preserve">HEBRON 3.7 NE                 </t>
  </si>
  <si>
    <t>US1INPT0018</t>
  </si>
  <si>
    <t xml:space="preserve">ASHLAND 9.7 ESE               </t>
  </si>
  <si>
    <t>US1MTPR0006</t>
  </si>
  <si>
    <t xml:space="preserve">CLAREMONT 2.4 SSE             </t>
  </si>
  <si>
    <t>US1SDBR0003</t>
  </si>
  <si>
    <t xml:space="preserve">ELMA                          </t>
  </si>
  <si>
    <t>USC00132638</t>
  </si>
  <si>
    <t xml:space="preserve">GOTHENBURG 24.1 N             </t>
  </si>
  <si>
    <t>US10cust020</t>
  </si>
  <si>
    <t xml:space="preserve">ROCKY FORD 2.9 ESE            </t>
  </si>
  <si>
    <t>US1COOT0029</t>
  </si>
  <si>
    <t xml:space="preserve">PUEBLO WEST 3.4 SSW           </t>
  </si>
  <si>
    <t>US1COPU0065</t>
  </si>
  <si>
    <t xml:space="preserve">SHELLSBURG 2.9 S              </t>
  </si>
  <si>
    <t>US1IALN0036</t>
  </si>
  <si>
    <t xml:space="preserve">BLOOMINGTON 2.7 NE            </t>
  </si>
  <si>
    <t>US1ILMCL017</t>
  </si>
  <si>
    <t xml:space="preserve">BROWNSVILLE 3.1 S             </t>
  </si>
  <si>
    <t>US1MNHS0010</t>
  </si>
  <si>
    <t xml:space="preserve">GANSEVOORT 1.3 WNW            </t>
  </si>
  <si>
    <t>US1NYSR0006</t>
  </si>
  <si>
    <t xml:space="preserve">NEW MILFORD 1.6 SSE           </t>
  </si>
  <si>
    <t>US1PASS0016</t>
  </si>
  <si>
    <t xml:space="preserve">WINNETT 6NNE                  </t>
  </si>
  <si>
    <t>USC00249048</t>
  </si>
  <si>
    <t xml:space="preserve">DARLINGFORD 11.6 SE           </t>
  </si>
  <si>
    <t>CA1MB000184</t>
  </si>
  <si>
    <t xml:space="preserve">GANDER 2.7 NW                 </t>
  </si>
  <si>
    <t>CA1NL000082</t>
  </si>
  <si>
    <t xml:space="preserve">SCOTLAND 2.1 ENE - BSCIA02    </t>
  </si>
  <si>
    <t>CA1ON000668</t>
  </si>
  <si>
    <t xml:space="preserve">CROFTON 4.4 WNW               </t>
  </si>
  <si>
    <t>US10knox018</t>
  </si>
  <si>
    <t xml:space="preserve">SHOW LOW 6.5 WNW              </t>
  </si>
  <si>
    <t>US1AZNV0010</t>
  </si>
  <si>
    <t>US1COBO0497</t>
  </si>
  <si>
    <t xml:space="preserve">ARAPAHOE 8.4 NNE              </t>
  </si>
  <si>
    <t>US1COCH0034</t>
  </si>
  <si>
    <t xml:space="preserve">PARKER 3.5 WNW                </t>
  </si>
  <si>
    <t>US1CODG0292</t>
  </si>
  <si>
    <t xml:space="preserve">HOTCHKISS 4.9 W               </t>
  </si>
  <si>
    <t>US1CODL0049</t>
  </si>
  <si>
    <t xml:space="preserve">GRAND JUNCTION 4.1 ENE        </t>
  </si>
  <si>
    <t>US1COME0118</t>
  </si>
  <si>
    <t xml:space="preserve">DE BEQUE 7.1 SSE              </t>
  </si>
  <si>
    <t>US1COME0136</t>
  </si>
  <si>
    <t xml:space="preserve">CLIFTON 1.2 E                 </t>
  </si>
  <si>
    <t>US1COME0153</t>
  </si>
  <si>
    <t xml:space="preserve">SNOWMASS 7.0 W                </t>
  </si>
  <si>
    <t>US1COPT0004</t>
  </si>
  <si>
    <t xml:space="preserve">LE MARS 0.9 SE                </t>
  </si>
  <si>
    <t>US1IAPL0005</t>
  </si>
  <si>
    <t xml:space="preserve">HAMMETT 2.0 W                 </t>
  </si>
  <si>
    <t>US1IDEL0005</t>
  </si>
  <si>
    <t xml:space="preserve">HOFFMAN ESTATES 4.6 W         </t>
  </si>
  <si>
    <t>US1ILCK0106</t>
  </si>
  <si>
    <t xml:space="preserve">OAK LAWN 0.5 SSW              </t>
  </si>
  <si>
    <t>US1ILCK0149</t>
  </si>
  <si>
    <t xml:space="preserve">URBANA 2.3 SSE                </t>
  </si>
  <si>
    <t>US1ILCP0108</t>
  </si>
  <si>
    <t xml:space="preserve">AURORA 3.6 SE                 </t>
  </si>
  <si>
    <t>US1ILDP0016</t>
  </si>
  <si>
    <t xml:space="preserve">SPRINGFIELD 3.2 NW            </t>
  </si>
  <si>
    <t>US1ILSG0057</t>
  </si>
  <si>
    <t xml:space="preserve">LOCKPORT 1.3 SE               </t>
  </si>
  <si>
    <t>US1ILWL0080</t>
  </si>
  <si>
    <t xml:space="preserve">NEW ROSS 2.0 E                </t>
  </si>
  <si>
    <t>US1INBN0002</t>
  </si>
  <si>
    <t xml:space="preserve">ELKHART 4.8 SW                </t>
  </si>
  <si>
    <t>US1INEL0036</t>
  </si>
  <si>
    <t>(KC9QCJ) SHAMROCK LAKES 3.0 NN</t>
  </si>
  <si>
    <t>US1INGR0024</t>
  </si>
  <si>
    <t xml:space="preserve">VALPARAISO 5.5 SSW            </t>
  </si>
  <si>
    <t>US1INPT0117</t>
  </si>
  <si>
    <t xml:space="preserve">ANGOLA 4.1 N                  </t>
  </si>
  <si>
    <t>US1INSN0009</t>
  </si>
  <si>
    <t xml:space="preserve">ANGOLA 1.7 WNW                </t>
  </si>
  <si>
    <t>US1INSN0033</t>
  </si>
  <si>
    <t xml:space="preserve">HAYS 2.7 ENE                  </t>
  </si>
  <si>
    <t>US1KSEL0001</t>
  </si>
  <si>
    <t xml:space="preserve">HAYS 1.8 NNW                  </t>
  </si>
  <si>
    <t>US1KSEL0015</t>
  </si>
  <si>
    <t xml:space="preserve">STOCKTON 10.4 WNW             </t>
  </si>
  <si>
    <t>US1KSRO0006</t>
  </si>
  <si>
    <t xml:space="preserve">MILBERGER 5.0 NW              </t>
  </si>
  <si>
    <t>US1KSRS0011</t>
  </si>
  <si>
    <t xml:space="preserve">ROUNDUP 7.2 SE                </t>
  </si>
  <si>
    <t>US1MTMH0021</t>
  </si>
  <si>
    <t xml:space="preserve">FREMONT 0.6 S                 </t>
  </si>
  <si>
    <t>US1NEDD0003</t>
  </si>
  <si>
    <t xml:space="preserve">SANDIA HEIGHTS 0.5 S          </t>
  </si>
  <si>
    <t>US1NMBR0062</t>
  </si>
  <si>
    <t xml:space="preserve">ALBUQUERQUE 8.2 ENE           </t>
  </si>
  <si>
    <t>US1NMBR0122</t>
  </si>
  <si>
    <t xml:space="preserve">ALBUQUERQUE 3.0 WNW           </t>
  </si>
  <si>
    <t>US1NMBR0164</t>
  </si>
  <si>
    <t xml:space="preserve">ALBUQUERQUE 4.3 SSW           </t>
  </si>
  <si>
    <t>US1NMBR0284</t>
  </si>
  <si>
    <t xml:space="preserve">SOCORRO 9.9 SSE               </t>
  </si>
  <si>
    <t>US1NMSC0014</t>
  </si>
  <si>
    <t xml:space="preserve">POLVADERA 0.5 S               </t>
  </si>
  <si>
    <t>US1NMSC0034</t>
  </si>
  <si>
    <t xml:space="preserve">SANTA FE 6.6 SSW              </t>
  </si>
  <si>
    <t>US1NMSF0107</t>
  </si>
  <si>
    <t xml:space="preserve">RIO RANCHO 2.3 SW             </t>
  </si>
  <si>
    <t>US1NMSN0069</t>
  </si>
  <si>
    <t xml:space="preserve">BERNALILLO 0.9 WSW            </t>
  </si>
  <si>
    <t>US1NMSN0113</t>
  </si>
  <si>
    <t xml:space="preserve">LOS LUNAS 4.1 SE              </t>
  </si>
  <si>
    <t>US1NMVL0032</t>
  </si>
  <si>
    <t xml:space="preserve">DANSVILLE 1.0 ENE             </t>
  </si>
  <si>
    <t>US1NYLV0005</t>
  </si>
  <si>
    <t xml:space="preserve">BOONVILLE 0.2 NW              </t>
  </si>
  <si>
    <t>US1NYOD0004</t>
  </si>
  <si>
    <t xml:space="preserve">LIMA 3.0 SSE                  </t>
  </si>
  <si>
    <t>US1OHAL0010</t>
  </si>
  <si>
    <t xml:space="preserve">VERSAILLES 1.6 WSW            </t>
  </si>
  <si>
    <t>US1OHDR0025</t>
  </si>
  <si>
    <t xml:space="preserve">OREGON 2.8 SSW                </t>
  </si>
  <si>
    <t>US1OHLS0014</t>
  </si>
  <si>
    <t xml:space="preserve">FREMONT 2.2 ENE               </t>
  </si>
  <si>
    <t>US1OHSD0002</t>
  </si>
  <si>
    <t xml:space="preserve">APPLEGATE 8.3 SSW             </t>
  </si>
  <si>
    <t>US1ORJS0018</t>
  </si>
  <si>
    <t xml:space="preserve">LOSTINE 2.5 SE                </t>
  </si>
  <si>
    <t>US1ORWL0009</t>
  </si>
  <si>
    <t xml:space="preserve">PUKWANA 1.9 S                 </t>
  </si>
  <si>
    <t>US1SDBL0011</t>
  </si>
  <si>
    <t xml:space="preserve">CLEAR LAKE 0.6 SSW            </t>
  </si>
  <si>
    <t>US1SDDL0001</t>
  </si>
  <si>
    <t xml:space="preserve">CLARKSVILLE 9.3 ESE           </t>
  </si>
  <si>
    <t>US1TNMT0033</t>
  </si>
  <si>
    <t xml:space="preserve">ORWELL 1.2 WNW                </t>
  </si>
  <si>
    <t>US1VTAD0005</t>
  </si>
  <si>
    <t xml:space="preserve">NEW HAVEN 2.4 SE              </t>
  </si>
  <si>
    <t>US1VTAD0019</t>
  </si>
  <si>
    <t xml:space="preserve">POULTNEY 3.5 E                </t>
  </si>
  <si>
    <t>US1VTRT0023</t>
  </si>
  <si>
    <t xml:space="preserve">OXFORD 4.0 W                  </t>
  </si>
  <si>
    <t>US1WIAD0010</t>
  </si>
  <si>
    <t xml:space="preserve">CUBA CITY 0.4 NNE             </t>
  </si>
  <si>
    <t>US1WIGT0003</t>
  </si>
  <si>
    <t xml:space="preserve">AMBERG 1.3 SW                 </t>
  </si>
  <si>
    <t>US1WIMR0003</t>
  </si>
  <si>
    <t xml:space="preserve">ST. CROIX FALLS 0.7 S         </t>
  </si>
  <si>
    <t>US1WIPK0024</t>
  </si>
  <si>
    <t xml:space="preserve">MANZANITA LAKE                </t>
  </si>
  <si>
    <t>USC00045311</t>
  </si>
  <si>
    <t xml:space="preserve">KESLEY                        </t>
  </si>
  <si>
    <t>USC00134402</t>
  </si>
  <si>
    <t xml:space="preserve">LIVERMORE FALLS 1 E           </t>
  </si>
  <si>
    <t>USC00174745</t>
  </si>
  <si>
    <t xml:space="preserve">NEWPORT 4SSE                  </t>
  </si>
  <si>
    <t>USC00205822</t>
  </si>
  <si>
    <t xml:space="preserve">RUDYARD 5SE                   </t>
  </si>
  <si>
    <t>USC00207188</t>
  </si>
  <si>
    <t xml:space="preserve">BROWNTON WWTP                 </t>
  </si>
  <si>
    <t>USC00211065</t>
  </si>
  <si>
    <t>USC00212038</t>
  </si>
  <si>
    <t xml:space="preserve">LAKE WILSON                   </t>
  </si>
  <si>
    <t>USC00214534</t>
  </si>
  <si>
    <t xml:space="preserve">BRIDGER 2 N                   </t>
  </si>
  <si>
    <t>USC00241102</t>
  </si>
  <si>
    <t xml:space="preserve">DANSVILLE                     </t>
  </si>
  <si>
    <t>USC00301974</t>
  </si>
  <si>
    <t xml:space="preserve">DELANSON 2NE                  </t>
  </si>
  <si>
    <t>USC00302031</t>
  </si>
  <si>
    <t>USC00325582</t>
  </si>
  <si>
    <t xml:space="preserve">UNION                         </t>
  </si>
  <si>
    <t>USC00358746</t>
  </si>
  <si>
    <t xml:space="preserve">GLEN HAZEL 2 NE DAM           </t>
  </si>
  <si>
    <t>USC00363311</t>
  </si>
  <si>
    <t xml:space="preserve">ROSETTE                       </t>
  </si>
  <si>
    <t>USC00427408</t>
  </si>
  <si>
    <t xml:space="preserve">VERGENNES                     </t>
  </si>
  <si>
    <t>USC00438597</t>
  </si>
  <si>
    <t xml:space="preserve">CUSTER 10.2 E                 </t>
  </si>
  <si>
    <t>US1SDCS0001</t>
  </si>
  <si>
    <t xml:space="preserve">BROOKFIELD                    </t>
  </si>
  <si>
    <t>USC00471062</t>
  </si>
  <si>
    <t xml:space="preserve">PRESCOTT VALLEY 1.1 ESE       </t>
  </si>
  <si>
    <t>US1AZYV0001</t>
  </si>
  <si>
    <t xml:space="preserve">BOULDER 4.5 W                 </t>
  </si>
  <si>
    <t>US1COBO0482</t>
  </si>
  <si>
    <t xml:space="preserve">PAONIA 2.1 SSE                </t>
  </si>
  <si>
    <t>US1CODL0025</t>
  </si>
  <si>
    <t xml:space="preserve">CRAWFORD 3.6 SW               </t>
  </si>
  <si>
    <t>US1CODL0048</t>
  </si>
  <si>
    <t xml:space="preserve">TRINIDAD 0.7 N                </t>
  </si>
  <si>
    <t>US1COLA0076</t>
  </si>
  <si>
    <t xml:space="preserve">ANKENY 3.7 NNE                </t>
  </si>
  <si>
    <t>US1IAPK0089</t>
  </si>
  <si>
    <t xml:space="preserve">FORT DODGE 1.6 ENE            </t>
  </si>
  <si>
    <t>US1IAWB0003</t>
  </si>
  <si>
    <t xml:space="preserve">DIXON 3.0 NNW                 </t>
  </si>
  <si>
    <t>US1ILLE0010</t>
  </si>
  <si>
    <t xml:space="preserve">PLAINVILLE 0.7 S              </t>
  </si>
  <si>
    <t>US1KSRO0011</t>
  </si>
  <si>
    <t xml:space="preserve">TURTLE RIVER 3.6 E            </t>
  </si>
  <si>
    <t>US1MNBM0012</t>
  </si>
  <si>
    <t xml:space="preserve">ELLENDALE 7.3 NW              </t>
  </si>
  <si>
    <t>US1NDDC0013</t>
  </si>
  <si>
    <t xml:space="preserve">FREEVILLE 1.5 NE              </t>
  </si>
  <si>
    <t>US1NYTM0005</t>
  </si>
  <si>
    <t xml:space="preserve">FOND DU LAC 0.8 SSW           </t>
  </si>
  <si>
    <t>US1WIDL0009</t>
  </si>
  <si>
    <t xml:space="preserve">ELLSWORTH 2.6 SW              </t>
  </si>
  <si>
    <t>US1WIPC0025</t>
  </si>
  <si>
    <t xml:space="preserve">VIOLA 3.5 WNW                 </t>
  </si>
  <si>
    <t>US1WIVR0003</t>
  </si>
  <si>
    <t xml:space="preserve">HUDSON 3SW                    </t>
  </si>
  <si>
    <t>USC00124165</t>
  </si>
  <si>
    <t>USC00204944</t>
  </si>
  <si>
    <t xml:space="preserve">HAZEN 0.4 ESE                 </t>
  </si>
  <si>
    <t>US1NDMR0007</t>
  </si>
  <si>
    <t xml:space="preserve">ALBANY 2.8 SW                 </t>
  </si>
  <si>
    <t>US1NHCR0041</t>
  </si>
  <si>
    <t xml:space="preserve">SISSETON 3.8 W                </t>
  </si>
  <si>
    <t>US1SDRB0001</t>
  </si>
  <si>
    <t xml:space="preserve">MIDDLEBURY 0.3 N              </t>
  </si>
  <si>
    <t>US1VTAD0024</t>
  </si>
  <si>
    <t xml:space="preserve">BLUE HILL 4 SW                </t>
  </si>
  <si>
    <t>USC00250961</t>
  </si>
  <si>
    <t xml:space="preserve">LONGMONT 1.4 WNW              </t>
  </si>
  <si>
    <t>US1COBO0254</t>
  </si>
  <si>
    <t xml:space="preserve">TABERNASH 1.9 NW              </t>
  </si>
  <si>
    <t>US1COGR0053</t>
  </si>
  <si>
    <t xml:space="preserve">SOUTH BELOIT 1.9 SE           </t>
  </si>
  <si>
    <t>US1ILWN0006</t>
  </si>
  <si>
    <t xml:space="preserve">OUTLOOK 5.6 WNW               </t>
  </si>
  <si>
    <t>US1MTSH0003</t>
  </si>
  <si>
    <t xml:space="preserve">MOUNTAIN 0.9 E                </t>
  </si>
  <si>
    <t>US1WIOC0008</t>
  </si>
  <si>
    <t xml:space="preserve">CASPER 10.9 WSW               </t>
  </si>
  <si>
    <t>US1WYNT0004</t>
  </si>
  <si>
    <t xml:space="preserve">JIMTOWN 0.2 WNW               </t>
  </si>
  <si>
    <t>CA1NS000004</t>
  </si>
  <si>
    <t xml:space="preserve">WOODSTOCK 1.2 ENE             </t>
  </si>
  <si>
    <t>CA1ON000525</t>
  </si>
  <si>
    <t xml:space="preserve">PRESCOTT VALLEY 1.0 W         </t>
  </si>
  <si>
    <t>US1AZYV0115</t>
  </si>
  <si>
    <t xml:space="preserve">ONYX 2.8 ENE                  </t>
  </si>
  <si>
    <t>US1CAKN0013</t>
  </si>
  <si>
    <t xml:space="preserve">HIGHLANDS RANCH 1.1 ENE       </t>
  </si>
  <si>
    <t>US1CODG0165</t>
  </si>
  <si>
    <t xml:space="preserve">HOTCHKISS 7.1 WNW             </t>
  </si>
  <si>
    <t>US1CODL0026</t>
  </si>
  <si>
    <t xml:space="preserve">CHERRY CREEK RESERVOIR 1.9 N  </t>
  </si>
  <si>
    <t>US1CODN0120</t>
  </si>
  <si>
    <t xml:space="preserve">DOLORES 4.0 SSW               </t>
  </si>
  <si>
    <t>US1COMZ0058</t>
  </si>
  <si>
    <t xml:space="preserve">MONTE VISTA 10.8 SW           </t>
  </si>
  <si>
    <t>US1CORG0021</t>
  </si>
  <si>
    <t xml:space="preserve">ANKENY 2.3 WNW                </t>
  </si>
  <si>
    <t>US1IAPK0014</t>
  </si>
  <si>
    <t xml:space="preserve">MADRID 6.4 S                  </t>
  </si>
  <si>
    <t>US1IAPK0036</t>
  </si>
  <si>
    <t xml:space="preserve">DES MOINES 4.1 N              </t>
  </si>
  <si>
    <t>US1IAPK0073</t>
  </si>
  <si>
    <t xml:space="preserve">BURR RIDGE 1.9 SW             </t>
  </si>
  <si>
    <t>US1ILDP0079</t>
  </si>
  <si>
    <t xml:space="preserve">NAPERVILLE 2.8 SSW            </t>
  </si>
  <si>
    <t>US1ILWL0137</t>
  </si>
  <si>
    <t xml:space="preserve">DRUMMOND 2.9 NE               </t>
  </si>
  <si>
    <t>US1MICP0007</t>
  </si>
  <si>
    <t xml:space="preserve">GLENCOE 3.2 NNW               </t>
  </si>
  <si>
    <t>US1MNMC0006</t>
  </si>
  <si>
    <t xml:space="preserve">COLUMBIA 2.3 SE               </t>
  </si>
  <si>
    <t>US1MOBN0042</t>
  </si>
  <si>
    <t xml:space="preserve">SANDIA HEIGHTS 0.6 SSE        </t>
  </si>
  <si>
    <t>US1NMBR0102</t>
  </si>
  <si>
    <t xml:space="preserve">CANDOR 1.8 N                  </t>
  </si>
  <si>
    <t>US1NYTG0020</t>
  </si>
  <si>
    <t xml:space="preserve">POTSDAM 2.6 WSW               </t>
  </si>
  <si>
    <t>US1OHDR0008</t>
  </si>
  <si>
    <t xml:space="preserve">TIGERTON 2.4 SE               </t>
  </si>
  <si>
    <t>US1WISW0003</t>
  </si>
  <si>
    <t xml:space="preserve">SIDELL 4N                     </t>
  </si>
  <si>
    <t>USC00117952</t>
  </si>
  <si>
    <t xml:space="preserve">REED CITY WWTP                </t>
  </si>
  <si>
    <t>USC00206884</t>
  </si>
  <si>
    <t xml:space="preserve">PINE RVR DAM                  </t>
  </si>
  <si>
    <t>USC00216547</t>
  </si>
  <si>
    <t xml:space="preserve">STEUBEN 4 SE                  </t>
  </si>
  <si>
    <t>USC00478164</t>
  </si>
  <si>
    <t xml:space="preserve">WAUTOMA-SILVER LAKE SAN DIST  </t>
  </si>
  <si>
    <t>USC00478987</t>
  </si>
  <si>
    <t xml:space="preserve">WOODLANDS 1.5 SE              </t>
  </si>
  <si>
    <t>CA1MB000020</t>
  </si>
  <si>
    <t xml:space="preserve">HIGH BLUFF 7.4 NNE            </t>
  </si>
  <si>
    <t>CA1MB000043</t>
  </si>
  <si>
    <t xml:space="preserve">MOUNTAIN LAKE PARK 0.4 E      </t>
  </si>
  <si>
    <t>US1MDGR0009</t>
  </si>
  <si>
    <t xml:space="preserve">HERMON 1.2 W                  </t>
  </si>
  <si>
    <t>US1MEPN0051</t>
  </si>
  <si>
    <t xml:space="preserve">FORESTVILLE-4E                </t>
  </si>
  <si>
    <t>USC00472851</t>
  </si>
  <si>
    <t xml:space="preserve">WIS RAPIDS GRAND AV B         </t>
  </si>
  <si>
    <t>USC00479345</t>
  </si>
  <si>
    <t xml:space="preserve">VIRDEN 3.8 SE                 </t>
  </si>
  <si>
    <t>CA1MB000075</t>
  </si>
  <si>
    <t xml:space="preserve">CONIFER 2.1 WSW               </t>
  </si>
  <si>
    <t>US1COJF0078</t>
  </si>
  <si>
    <t xml:space="preserve">AMERICAN FALLS 0.6 SE         </t>
  </si>
  <si>
    <t>US1IDPW0005</t>
  </si>
  <si>
    <t xml:space="preserve">HARWOOD HEIGHTS 0.4 NNE       </t>
  </si>
  <si>
    <t>US1ILCK0285</t>
  </si>
  <si>
    <t xml:space="preserve">SAVOY 0.9 N                   </t>
  </si>
  <si>
    <t>US1ILCP0082</t>
  </si>
  <si>
    <t xml:space="preserve">VALPARAISO 4.3 SW             </t>
  </si>
  <si>
    <t>US1INPT0012</t>
  </si>
  <si>
    <t xml:space="preserve">KANOPOLIS 0.8 SW              </t>
  </si>
  <si>
    <t>US1KSEW0002</t>
  </si>
  <si>
    <t xml:space="preserve">GRAND RAPIDS 6.1 N            </t>
  </si>
  <si>
    <t>US1MNIT0017</t>
  </si>
  <si>
    <t xml:space="preserve">NORTH CONWAY 1.4 SSW          </t>
  </si>
  <si>
    <t>US1NHCR0011</t>
  </si>
  <si>
    <t xml:space="preserve">ROUND LAKE 2.2 NNE            </t>
  </si>
  <si>
    <t>US1NYSR0039</t>
  </si>
  <si>
    <t xml:space="preserve">CANDOR 0.7 NW                 </t>
  </si>
  <si>
    <t>US1NYTG0026</t>
  </si>
  <si>
    <t xml:space="preserve">APPLETON 1.3 N                </t>
  </si>
  <si>
    <t>US1WIOG0007</t>
  </si>
  <si>
    <t xml:space="preserve">STEINBACH 0.8 SSE             </t>
  </si>
  <si>
    <t>CA1MB000063</t>
  </si>
  <si>
    <t xml:space="preserve">WEBSTER CITY 0.5 NW           </t>
  </si>
  <si>
    <t>US1IAHM0001</t>
  </si>
  <si>
    <t xml:space="preserve">BETTENDORF 2.2 SE             </t>
  </si>
  <si>
    <t>US1IAST0008</t>
  </si>
  <si>
    <t xml:space="preserve">MONTPELIER 0.6 NNE            </t>
  </si>
  <si>
    <t>US1IDBL0001</t>
  </si>
  <si>
    <t xml:space="preserve">HANOVER 0.2 NW                </t>
  </si>
  <si>
    <t>US1ILJD0006</t>
  </si>
  <si>
    <t xml:space="preserve">SUGAR GROVE 0.7 NE            </t>
  </si>
  <si>
    <t>US1ILKN0004</t>
  </si>
  <si>
    <t xml:space="preserve">LAFAYETTE 2.2 NE              </t>
  </si>
  <si>
    <t>US1INTP0028</t>
  </si>
  <si>
    <t xml:space="preserve">LARWILL 4.7 N                 </t>
  </si>
  <si>
    <t>US1INWY0012</t>
  </si>
  <si>
    <t xml:space="preserve">WILLOUGHBY 2.9 SW             </t>
  </si>
  <si>
    <t>US1OHLK0009</t>
  </si>
  <si>
    <t xml:space="preserve">BOWLING GREEN 0.8 W           </t>
  </si>
  <si>
    <t>US1OHWD0023</t>
  </si>
  <si>
    <t xml:space="preserve">RAPID CITY 4.7 E              </t>
  </si>
  <si>
    <t>US1SDPN0057</t>
  </si>
  <si>
    <t xml:space="preserve">NEW LONDON 4.1 N              </t>
  </si>
  <si>
    <t>US1WIOG0018</t>
  </si>
  <si>
    <t xml:space="preserve">EAGLE 3.4 SW                  </t>
  </si>
  <si>
    <t>US1WIWK0065</t>
  </si>
  <si>
    <t xml:space="preserve">PORT ROWAN 4.7 N - NSCIA      </t>
  </si>
  <si>
    <t>CA1ON000563</t>
  </si>
  <si>
    <t xml:space="preserve">SAGINAW 8NW                   </t>
  </si>
  <si>
    <t>USC00207221</t>
  </si>
  <si>
    <t xml:space="preserve">BOWDLE                        </t>
  </si>
  <si>
    <t>USC00390834</t>
  </si>
  <si>
    <t xml:space="preserve">BRAINARD 1.8 SSE              </t>
  </si>
  <si>
    <t>US10butl008</t>
  </si>
  <si>
    <t xml:space="preserve">CARMEL 1.5 NW                 </t>
  </si>
  <si>
    <t>US1INHM0064</t>
  </si>
  <si>
    <t xml:space="preserve">MONTGOMERY 1.9 SSE            </t>
  </si>
  <si>
    <t>US1MIHL0009</t>
  </si>
  <si>
    <t xml:space="preserve">SUNSPOT 0.2 SSW               </t>
  </si>
  <si>
    <t>US1NMOT0082</t>
  </si>
  <si>
    <t xml:space="preserve">HOLLAND PATENT 1.1 WNW        </t>
  </si>
  <si>
    <t>US1NYOD0043</t>
  </si>
  <si>
    <t xml:space="preserve">BUTLER 6.6 SW                 </t>
  </si>
  <si>
    <t>US1PABT0006</t>
  </si>
  <si>
    <t xml:space="preserve">PLATTEVILLE 0.3 NE            </t>
  </si>
  <si>
    <t>US1WIGT0002</t>
  </si>
  <si>
    <t xml:space="preserve">CISCO                         </t>
  </si>
  <si>
    <t>USC00111655</t>
  </si>
  <si>
    <t xml:space="preserve">UTICA                         </t>
  </si>
  <si>
    <t>USC00148323</t>
  </si>
  <si>
    <t xml:space="preserve">HOPKINS 1 N                   </t>
  </si>
  <si>
    <t>USC00203925</t>
  </si>
  <si>
    <t xml:space="preserve">NAPERVILLE 1.1 NW             </t>
  </si>
  <si>
    <t>US1ILDP0075</t>
  </si>
  <si>
    <t xml:space="preserve">BEASON 4.0 SW                 </t>
  </si>
  <si>
    <t>US1ILLG0009</t>
  </si>
  <si>
    <t xml:space="preserve">(KD9CQQ)UPLAND 0.7 ENE        </t>
  </si>
  <si>
    <t>US1INGR0029</t>
  </si>
  <si>
    <t xml:space="preserve">GOODRIDGE 7.4 SW              </t>
  </si>
  <si>
    <t>US1MNPG0003</t>
  </si>
  <si>
    <t xml:space="preserve">NEWCASTLE 0.6 SSW             </t>
  </si>
  <si>
    <t>US1UTIR0010</t>
  </si>
  <si>
    <t xml:space="preserve">ALAMOSA 1E                    </t>
  </si>
  <si>
    <t>USC00050128</t>
  </si>
  <si>
    <t xml:space="preserve">ROWE 3NE                      </t>
  </si>
  <si>
    <t>USC00196989</t>
  </si>
  <si>
    <t xml:space="preserve">LOUISVILLE 1.6 NNE            </t>
  </si>
  <si>
    <t>US1COBO0468</t>
  </si>
  <si>
    <t xml:space="preserve">CANON CITY 1.0 NNE            </t>
  </si>
  <si>
    <t>US1COFM0011</t>
  </si>
  <si>
    <t xml:space="preserve">CANON CITY 1.3 ENE            </t>
  </si>
  <si>
    <t>US1COFM0019</t>
  </si>
  <si>
    <t xml:space="preserve">ILIFF 8.9 NE                  </t>
  </si>
  <si>
    <t>US1COLG0067</t>
  </si>
  <si>
    <t xml:space="preserve">LOVELAND 2.7 E                </t>
  </si>
  <si>
    <t>US1COLR0687</t>
  </si>
  <si>
    <t xml:space="preserve">NEW HAMPTON 0.4 SW            </t>
  </si>
  <si>
    <t>US1IACW0002</t>
  </si>
  <si>
    <t xml:space="preserve">NORTH LIBERTY 0.7 SSW         </t>
  </si>
  <si>
    <t>US1IAJH0027</t>
  </si>
  <si>
    <t xml:space="preserve">LE CLAIRE 1.8 NNE             </t>
  </si>
  <si>
    <t>US1IAST0001</t>
  </si>
  <si>
    <t xml:space="preserve">SOMONAUK 1.9 NE               </t>
  </si>
  <si>
    <t>US1ILDK0024</t>
  </si>
  <si>
    <t xml:space="preserve">WHEATFIELD 2.8 S              </t>
  </si>
  <si>
    <t>US1INJS0001</t>
  </si>
  <si>
    <t xml:space="preserve">(KD9LWR) TRAIL CREEK 1.0 NNW  </t>
  </si>
  <si>
    <t>US1INLP0065</t>
  </si>
  <si>
    <t xml:space="preserve">ALBION 3.7 S                  </t>
  </si>
  <si>
    <t>US1INNB0011</t>
  </si>
  <si>
    <t xml:space="preserve">(KC9ZPE) MODOC 0.1 NNW        </t>
  </si>
  <si>
    <t>US1INRN0012</t>
  </si>
  <si>
    <t xml:space="preserve">OSSIAN 2.4 W                  </t>
  </si>
  <si>
    <t>US1INWL0014</t>
  </si>
  <si>
    <t xml:space="preserve">MONROE 3.0 S                  </t>
  </si>
  <si>
    <t>US1MIMR0004</t>
  </si>
  <si>
    <t xml:space="preserve">STANTON 5.0 ENE               </t>
  </si>
  <si>
    <t>US1MIMT0005</t>
  </si>
  <si>
    <t xml:space="preserve">HOWARD LAKE 1.2 NW            </t>
  </si>
  <si>
    <t>US1MNWR0042</t>
  </si>
  <si>
    <t xml:space="preserve">MILES CITY 1.2 ENE            </t>
  </si>
  <si>
    <t>US1MTCS0012</t>
  </si>
  <si>
    <t xml:space="preserve">HAZEN 0.4 SW                  </t>
  </si>
  <si>
    <t>US1NDMR0002</t>
  </si>
  <si>
    <t xml:space="preserve">FOX RUN 1.6 NNE               </t>
  </si>
  <si>
    <t>US1PABT0015</t>
  </si>
  <si>
    <t xml:space="preserve">SPRINGFIELD 7.6 WNW           </t>
  </si>
  <si>
    <t>US1SDBH0012</t>
  </si>
  <si>
    <t xml:space="preserve">EDGEMONT 14.2 NW              </t>
  </si>
  <si>
    <t>US1SDFR0024</t>
  </si>
  <si>
    <t xml:space="preserve">BOULDER 1.3 NNW               </t>
  </si>
  <si>
    <t>US1UTGF0003</t>
  </si>
  <si>
    <t xml:space="preserve">CLUTIER                       </t>
  </si>
  <si>
    <t>USC00131704</t>
  </si>
  <si>
    <t xml:space="preserve">NASHUA 2 SW                   </t>
  </si>
  <si>
    <t>USC00135876</t>
  </si>
  <si>
    <t xml:space="preserve">YORK 3N                       </t>
  </si>
  <si>
    <t>USC00259513</t>
  </si>
  <si>
    <t xml:space="preserve">MECKLENBURG 4SW               </t>
  </si>
  <si>
    <t>USC00305233</t>
  </si>
  <si>
    <t xml:space="preserve">CLAVET 11.3 SW                </t>
  </si>
  <si>
    <t>CA1SK000147</t>
  </si>
  <si>
    <t xml:space="preserve">PRESCOTT 6.0 N                </t>
  </si>
  <si>
    <t>US1AZYV0125</t>
  </si>
  <si>
    <t xml:space="preserve">LAKE ARROWHEAD 1.5 SE         </t>
  </si>
  <si>
    <t>US1CASR0058</t>
  </si>
  <si>
    <t xml:space="preserve">PEYTON 8.3 SW                 </t>
  </si>
  <si>
    <t>US1COEP0256</t>
  </si>
  <si>
    <t xml:space="preserve">WALSENBURG 11.5 W             </t>
  </si>
  <si>
    <t>US1COHF0041</t>
  </si>
  <si>
    <t xml:space="preserve">DOLORES 5.9 W                 </t>
  </si>
  <si>
    <t>US1COMZ0062</t>
  </si>
  <si>
    <t xml:space="preserve">SWINK 0.1 WNW                 </t>
  </si>
  <si>
    <t>US1COOT0023</t>
  </si>
  <si>
    <t xml:space="preserve">PUEBLO WEST 3.7 NNE           </t>
  </si>
  <si>
    <t>US1COPU0134</t>
  </si>
  <si>
    <t xml:space="preserve">NEW HAMPTON 0.3 NNW           </t>
  </si>
  <si>
    <t>US1IACW0003</t>
  </si>
  <si>
    <t xml:space="preserve">BRIDGEVIEW 1.3 NNW            </t>
  </si>
  <si>
    <t>US1ILCK0012</t>
  </si>
  <si>
    <t xml:space="preserve">CARLINVILLE 3.4 SW            </t>
  </si>
  <si>
    <t>US1ILMP0007</t>
  </si>
  <si>
    <t xml:space="preserve">NAPPANEE 4.8 NE               </t>
  </si>
  <si>
    <t>US1INEL0061</t>
  </si>
  <si>
    <t xml:space="preserve">(WA9QGL)ANDREWS 3.2 ESE       </t>
  </si>
  <si>
    <t>US1INHT0011</t>
  </si>
  <si>
    <t xml:space="preserve">DE MOTTE 0.8 NNW              </t>
  </si>
  <si>
    <t>US1INJS0037</t>
  </si>
  <si>
    <t xml:space="preserve">VALPARAISO 2.0 WSW            </t>
  </si>
  <si>
    <t>US1INPT0003</t>
  </si>
  <si>
    <t xml:space="preserve">VALPARAISO 2.2 WNW            </t>
  </si>
  <si>
    <t>US1INPT0133</t>
  </si>
  <si>
    <t xml:space="preserve">HUDSON 4.6 N                  </t>
  </si>
  <si>
    <t>US1INSN0003</t>
  </si>
  <si>
    <t xml:space="preserve">HAYS 8.9 NNE                  </t>
  </si>
  <si>
    <t>US1KSEL0024</t>
  </si>
  <si>
    <t xml:space="preserve">OTSEGO 0.9 WNW                </t>
  </si>
  <si>
    <t>US1MIAN0027</t>
  </si>
  <si>
    <t xml:space="preserve">TROMMALD 6.1 NW               </t>
  </si>
  <si>
    <t>US1MNCW0016</t>
  </si>
  <si>
    <t xml:space="preserve">MISSOULA 4.9 N                </t>
  </si>
  <si>
    <t>US1MTMS0012</t>
  </si>
  <si>
    <t xml:space="preserve">SELFRIDGE 0.2 ENE             </t>
  </si>
  <si>
    <t>US1NDSX0002</t>
  </si>
  <si>
    <t xml:space="preserve">WHITE ROCK 1.5 NNE            </t>
  </si>
  <si>
    <t>US1NMLA0010</t>
  </si>
  <si>
    <t xml:space="preserve">ALCALDE 14 NE                 </t>
  </si>
  <si>
    <t>US1NMRA0014</t>
  </si>
  <si>
    <t xml:space="preserve">MAGDALENA 2.4 NE              </t>
  </si>
  <si>
    <t>US1NMSC0057</t>
  </si>
  <si>
    <t xml:space="preserve">DUNDEE 6.2 E                  </t>
  </si>
  <si>
    <t>US1NYSY0011</t>
  </si>
  <si>
    <t xml:space="preserve">QUEENSBURY 2.5 E              </t>
  </si>
  <si>
    <t>US1NYWR0013</t>
  </si>
  <si>
    <t>US1OHDR0007</t>
  </si>
  <si>
    <t xml:space="preserve">ROULETTE 1.8 NNE              </t>
  </si>
  <si>
    <t>US1PAPT0002</t>
  </si>
  <si>
    <t xml:space="preserve">COOPERSTOWN 1.3 E             </t>
  </si>
  <si>
    <t>US1PAVN0007</t>
  </si>
  <si>
    <t xml:space="preserve">BROOKINGS 1.4 SW              </t>
  </si>
  <si>
    <t>US1SDBK0003</t>
  </si>
  <si>
    <t xml:space="preserve">WHITE 0.4 WNW                 </t>
  </si>
  <si>
    <t>US1SDBK0024</t>
  </si>
  <si>
    <t xml:space="preserve">BISON 24.1 SW                 </t>
  </si>
  <si>
    <t>US1SDPK0006</t>
  </si>
  <si>
    <t xml:space="preserve">MOAB 3.3 SE                   </t>
  </si>
  <si>
    <t>US1UTGR0007</t>
  </si>
  <si>
    <t xml:space="preserve">MOUNTAIN 1.1 SW               </t>
  </si>
  <si>
    <t>US1WIOC0001</t>
  </si>
  <si>
    <t xml:space="preserve">LARAMIE 1.7 N                 </t>
  </si>
  <si>
    <t>US1WYAB0045</t>
  </si>
  <si>
    <t xml:space="preserve">WORLAND 7.8 SW                </t>
  </si>
  <si>
    <t>US1WYWH0009</t>
  </si>
  <si>
    <t xml:space="preserve">MT LAGUNA #3                  </t>
  </si>
  <si>
    <t>USC00045968</t>
  </si>
  <si>
    <t xml:space="preserve">MT PULASKI                    </t>
  </si>
  <si>
    <t>USC00115927</t>
  </si>
  <si>
    <t xml:space="preserve">ELMORE 5 E                    </t>
  </si>
  <si>
    <t>USC00332585</t>
  </si>
  <si>
    <t xml:space="preserve">EMIGRANT SPRINGS              </t>
  </si>
  <si>
    <t>USC00352654</t>
  </si>
  <si>
    <t xml:space="preserve">PORT ROWAN 6.2 SW - NSCIA     </t>
  </si>
  <si>
    <t>CA1ON000353</t>
  </si>
  <si>
    <t xml:space="preserve">HOPKINTON 5.4 WSW             </t>
  </si>
  <si>
    <t>US1IADW0006</t>
  </si>
  <si>
    <t xml:space="preserve">DORCHESTER 1.0 SSE            </t>
  </si>
  <si>
    <t>CA1NB000016</t>
  </si>
  <si>
    <t xml:space="preserve">PRESCOTT 4.6 N                </t>
  </si>
  <si>
    <t>US1AZYV0042</t>
  </si>
  <si>
    <t xml:space="preserve">MAD RIVER 1.7 SW              </t>
  </si>
  <si>
    <t>US1CATY0028</t>
  </si>
  <si>
    <t xml:space="preserve">LIVERMORE 12.2 NW             </t>
  </si>
  <si>
    <t>US1COLR1017</t>
  </si>
  <si>
    <t xml:space="preserve">HAXTUN 0.2 N                  </t>
  </si>
  <si>
    <t>US1COPH0037</t>
  </si>
  <si>
    <t xml:space="preserve">HOMER 2.0 N                   </t>
  </si>
  <si>
    <t>US1ILCP0001</t>
  </si>
  <si>
    <t xml:space="preserve">CHAMPAIGN 2.5 S               </t>
  </si>
  <si>
    <t>US1ILCP0062</t>
  </si>
  <si>
    <t xml:space="preserve">(KA9VIS) HARTFORD CITY 0.7 N  </t>
  </si>
  <si>
    <t>US1INBL0011</t>
  </si>
  <si>
    <t xml:space="preserve">WANATAH 4.4 ESE               </t>
  </si>
  <si>
    <t>US1INLP0002</t>
  </si>
  <si>
    <t xml:space="preserve">ANDERSON 2.0 S                </t>
  </si>
  <si>
    <t>US1INMD0025</t>
  </si>
  <si>
    <t xml:space="preserve">HOFFMAN 4.0 WSW               </t>
  </si>
  <si>
    <t>US1MNGR0011</t>
  </si>
  <si>
    <t xml:space="preserve">WEST UNITY 0.7 WSW            </t>
  </si>
  <si>
    <t>US1NHSL0003</t>
  </si>
  <si>
    <t xml:space="preserve">KETTERING 0.2 ESE             </t>
  </si>
  <si>
    <t>US1OHMY0009</t>
  </si>
  <si>
    <t xml:space="preserve">LEXINGTON 0.9 NW              </t>
  </si>
  <si>
    <t>US1OHRC0003</t>
  </si>
  <si>
    <t xml:space="preserve">ASHLAND 1.4 ESE               </t>
  </si>
  <si>
    <t>US1ORJC0002</t>
  </si>
  <si>
    <t xml:space="preserve">BENTON 0.3 WNW                </t>
  </si>
  <si>
    <t>US1WILF0005</t>
  </si>
  <si>
    <t xml:space="preserve">WAUKESHA 7.2 SSW              </t>
  </si>
  <si>
    <t>US1WIWK0043</t>
  </si>
  <si>
    <t xml:space="preserve">LISLE-MORTON ARBORETUM        </t>
  </si>
  <si>
    <t>USC00115097</t>
  </si>
  <si>
    <t xml:space="preserve">DAVENPORT WFO                 </t>
  </si>
  <si>
    <t>USC00132070</t>
  </si>
  <si>
    <t xml:space="preserve">ONAMIA RS                     </t>
  </si>
  <si>
    <t>USC00216166</t>
  </si>
  <si>
    <t xml:space="preserve">STOW 4 SE                     </t>
  </si>
  <si>
    <t>USC00338062</t>
  </si>
  <si>
    <t xml:space="preserve">LODGEPOLE 5SW                 </t>
  </si>
  <si>
    <t>USC00394956</t>
  </si>
  <si>
    <t xml:space="preserve">TRURO 1.6 ESE                 </t>
  </si>
  <si>
    <t>CA1NS000062</t>
  </si>
  <si>
    <t xml:space="preserve">PRINCE ALBERT 2.1 ESE         </t>
  </si>
  <si>
    <t>CA1SK000099</t>
  </si>
  <si>
    <t xml:space="preserve">PENROSE 1.2 ESE               </t>
  </si>
  <si>
    <t>US1COFM0001</t>
  </si>
  <si>
    <t xml:space="preserve">DYER 1.0 WNW                  </t>
  </si>
  <si>
    <t>US1INLK0015</t>
  </si>
  <si>
    <t xml:space="preserve">AMISTAD 8.5 WSW               </t>
  </si>
  <si>
    <t>US1NMUN0017</t>
  </si>
  <si>
    <t xml:space="preserve">CHIPPEWA FALLS 1.2 E          </t>
  </si>
  <si>
    <t>US1WICH0007</t>
  </si>
  <si>
    <t xml:space="preserve">WFO PUEBLO                    </t>
  </si>
  <si>
    <t>USC00058992</t>
  </si>
  <si>
    <t xml:space="preserve">HILLSDALE                     </t>
  </si>
  <si>
    <t>USC00203823</t>
  </si>
  <si>
    <t xml:space="preserve">CALEDONIA 12.4 NW             </t>
  </si>
  <si>
    <t>CA1ON000103</t>
  </si>
  <si>
    <t xml:space="preserve">TAYLOR 3.2 WNW                </t>
  </si>
  <si>
    <t>US1AZNV0009</t>
  </si>
  <si>
    <t xml:space="preserve">GUNNISON 6.6 N                </t>
  </si>
  <si>
    <t>US1COGN0040</t>
  </si>
  <si>
    <t xml:space="preserve">MONTEVISTA 2.7 SSE            </t>
  </si>
  <si>
    <t>US1CORG0002</t>
  </si>
  <si>
    <t xml:space="preserve">FAIRFAX 4.0 NW                </t>
  </si>
  <si>
    <t>US1IABT0012</t>
  </si>
  <si>
    <t xml:space="preserve">NEVADA 4.6 S                  </t>
  </si>
  <si>
    <t>US1IASR0034</t>
  </si>
  <si>
    <t xml:space="preserve">PARK VIEW 0.2 WSW             </t>
  </si>
  <si>
    <t>US1IAST0003</t>
  </si>
  <si>
    <t xml:space="preserve">NEW LENOX 1.8 SE              </t>
  </si>
  <si>
    <t>US1ILWL0063</t>
  </si>
  <si>
    <t xml:space="preserve">WARSAW 3.7 E                  </t>
  </si>
  <si>
    <t>US1INKS0059</t>
  </si>
  <si>
    <t xml:space="preserve">OTTAWA LAKE 1.4 SSW           </t>
  </si>
  <si>
    <t>US1MIMR0016</t>
  </si>
  <si>
    <t xml:space="preserve">KENSINGTON 5.9 NE             </t>
  </si>
  <si>
    <t>US1MNDS0006</t>
  </si>
  <si>
    <t xml:space="preserve">GRANTS 1.0 W                  </t>
  </si>
  <si>
    <t>US1NMCB0005</t>
  </si>
  <si>
    <t xml:space="preserve">ENDICOTT 2.8 NNE              </t>
  </si>
  <si>
    <t>US1NYBM0051</t>
  </si>
  <si>
    <t xml:space="preserve">PARMA 1.9 NNW                 </t>
  </si>
  <si>
    <t>US1OHCY0024</t>
  </si>
  <si>
    <t xml:space="preserve">GREENSBURG 0.6 WNW            </t>
  </si>
  <si>
    <t>US1PAWT0009</t>
  </si>
  <si>
    <t xml:space="preserve">HURON 1.1 NNE                 </t>
  </si>
  <si>
    <t>US1SDBD0024</t>
  </si>
  <si>
    <t xml:space="preserve">HIGHMORE 21.3 N               </t>
  </si>
  <si>
    <t>US1SDHY0006</t>
  </si>
  <si>
    <t xml:space="preserve">MITCHELL                      </t>
  </si>
  <si>
    <t>USC00395669</t>
  </si>
  <si>
    <t xml:space="preserve">NORA 4 SSE                    </t>
  </si>
  <si>
    <t>USC00446125</t>
  </si>
  <si>
    <t xml:space="preserve">WINNIPEG 8.5 E                </t>
  </si>
  <si>
    <t>CA1MB000124</t>
  </si>
  <si>
    <t xml:space="preserve">SASKATOON 8.0 S               </t>
  </si>
  <si>
    <t>CA1SK000051</t>
  </si>
  <si>
    <t xml:space="preserve">PEYTON 5.4 NNW                </t>
  </si>
  <si>
    <t>US1COEP0365</t>
  </si>
  <si>
    <t xml:space="preserve">IOWA CITY 8.0 NE              </t>
  </si>
  <si>
    <t>US1IAJH0021</t>
  </si>
  <si>
    <t xml:space="preserve">CEDAR RAPIDS 2.5 WSW          </t>
  </si>
  <si>
    <t>US1IALN0039</t>
  </si>
  <si>
    <t xml:space="preserve">URBANA 4.2 ESE                </t>
  </si>
  <si>
    <t>US1ILCP0095</t>
  </si>
  <si>
    <t xml:space="preserve">LAFAYETTE 2.2 S               </t>
  </si>
  <si>
    <t>US1INTP0022</t>
  </si>
  <si>
    <t xml:space="preserve">SOLON 3.9 ESE                 </t>
  </si>
  <si>
    <t>US1MESM0004</t>
  </si>
  <si>
    <t xml:space="preserve">MIDDLETOWN 3.5 SW             </t>
  </si>
  <si>
    <t>US1MOMY0002</t>
  </si>
  <si>
    <t xml:space="preserve">HARDIN 0.6 ENE                </t>
  </si>
  <si>
    <t>US1MTBH0002</t>
  </si>
  <si>
    <t xml:space="preserve">MADISON 1.7 SE                </t>
  </si>
  <si>
    <t>US1NHCR0009</t>
  </si>
  <si>
    <t xml:space="preserve">RIO RANCHO 4.7 NE             </t>
  </si>
  <si>
    <t>US1NMSN0066</t>
  </si>
  <si>
    <t xml:space="preserve">RENO 2.4 SSW                  </t>
  </si>
  <si>
    <t>US1NVWH0011</t>
  </si>
  <si>
    <t xml:space="preserve">SUN VALLEY 0.9 N              </t>
  </si>
  <si>
    <t>US1NVWH0064</t>
  </si>
  <si>
    <t xml:space="preserve">DALLAS 8.8 S                  </t>
  </si>
  <si>
    <t>US1SDGY0001</t>
  </si>
  <si>
    <t xml:space="preserve">MADISON 4.0 SW                </t>
  </si>
  <si>
    <t>US1WIDA0072</t>
  </si>
  <si>
    <t xml:space="preserve">NEW LENOX 3.3 E               </t>
  </si>
  <si>
    <t>US1ILWL0097</t>
  </si>
  <si>
    <t xml:space="preserve">BRISTOL 0.4 SSE               </t>
  </si>
  <si>
    <t>US1NHGR0001</t>
  </si>
  <si>
    <t xml:space="preserve">NEW BERLIN 1.5 NE             </t>
  </si>
  <si>
    <t>US1NYOT0029</t>
  </si>
  <si>
    <t xml:space="preserve">MUSCODA 0.5 WSW               </t>
  </si>
  <si>
    <t>US1WIGT0006</t>
  </si>
  <si>
    <t xml:space="preserve">STRATFORD 2.3 NNE             </t>
  </si>
  <si>
    <t>CA1PE000001</t>
  </si>
  <si>
    <t xml:space="preserve">OVERGAARD 1.4 ENE             </t>
  </si>
  <si>
    <t>US1AZNV0024</t>
  </si>
  <si>
    <t xml:space="preserve">PRESCOTT VALLEY 3.7 NNW       </t>
  </si>
  <si>
    <t>US1AZYV0043</t>
  </si>
  <si>
    <t xml:space="preserve">DURANGO 0.8 SSW               </t>
  </si>
  <si>
    <t>US1COLP0022</t>
  </si>
  <si>
    <t xml:space="preserve">WAUKEE 0.6 W                  </t>
  </si>
  <si>
    <t>US1IADL0018</t>
  </si>
  <si>
    <t xml:space="preserve">JAMAICA 3.2 S                 </t>
  </si>
  <si>
    <t>US1IAGT0001</t>
  </si>
  <si>
    <t xml:space="preserve">IDAHO FALLS 11.7 NE           </t>
  </si>
  <si>
    <t>US1IDBV0006</t>
  </si>
  <si>
    <t xml:space="preserve">LUCILE 1.2 NNE                </t>
  </si>
  <si>
    <t>US1IDID0006</t>
  </si>
  <si>
    <t xml:space="preserve">PLAINFIELD 4.8 SW             </t>
  </si>
  <si>
    <t>US1ILKD0034</t>
  </si>
  <si>
    <t xml:space="preserve">PLAINFIELD 2.4 SSE            </t>
  </si>
  <si>
    <t>US1ILWL0051</t>
  </si>
  <si>
    <t xml:space="preserve">NAPERVILLE 4.0 SSW            </t>
  </si>
  <si>
    <t>US1ILWL0092</t>
  </si>
  <si>
    <t xml:space="preserve">LEBANON 4.5 NNE               </t>
  </si>
  <si>
    <t>US1INBN0010</t>
  </si>
  <si>
    <t xml:space="preserve">YORKTOWN 1.1 NNW              </t>
  </si>
  <si>
    <t>US1INDL0012</t>
  </si>
  <si>
    <t xml:space="preserve">UTICA 5.9 SSW                 </t>
  </si>
  <si>
    <t>US1KSNS0005</t>
  </si>
  <si>
    <t xml:space="preserve">NATOMA 6.7 NNE                </t>
  </si>
  <si>
    <t>US1KSOB0005</t>
  </si>
  <si>
    <t xml:space="preserve">PROSPECT 2.6 W                </t>
  </si>
  <si>
    <t>US1MEWL0027</t>
  </si>
  <si>
    <t xml:space="preserve">EAST TAWAS 0.8 WSW            </t>
  </si>
  <si>
    <t>US1MIIC0003</t>
  </si>
  <si>
    <t xml:space="preserve">LOWELL 3.5 SSW                </t>
  </si>
  <si>
    <t>US1MIKN0096</t>
  </si>
  <si>
    <t xml:space="preserve">MILAN 2.2 N                   </t>
  </si>
  <si>
    <t>US1NMCB0001</t>
  </si>
  <si>
    <t xml:space="preserve">SAPELLO 3.9 NW                </t>
  </si>
  <si>
    <t>US1NMSM0020</t>
  </si>
  <si>
    <t xml:space="preserve">AURORA 2.4 N                  </t>
  </si>
  <si>
    <t>US1NYCY0026</t>
  </si>
  <si>
    <t xml:space="preserve">COOPERSTOWN 0.3 S             </t>
  </si>
  <si>
    <t>US1NYOT0002</t>
  </si>
  <si>
    <t xml:space="preserve">KENTON 6.1 E                  </t>
  </si>
  <si>
    <t>US1OKCM0009</t>
  </si>
  <si>
    <t xml:space="preserve">ASHLAND 0.7 SSE               </t>
  </si>
  <si>
    <t>US1ORJC0069</t>
  </si>
  <si>
    <t xml:space="preserve">KLAMATH FALLS 8 SE            </t>
  </si>
  <si>
    <t>US1ORKL0004</t>
  </si>
  <si>
    <t xml:space="preserve">WILD ROSE 0.5 E               </t>
  </si>
  <si>
    <t>US1WIWH0007</t>
  </si>
  <si>
    <t>USC00111083</t>
  </si>
  <si>
    <t xml:space="preserve">CALMAR NE                     </t>
  </si>
  <si>
    <t>USC00131126</t>
  </si>
  <si>
    <t xml:space="preserve">BRADSHAW                      </t>
  </si>
  <si>
    <t>USC00251065</t>
  </si>
  <si>
    <t xml:space="preserve">PENROSE 1.7 WNW               </t>
  </si>
  <si>
    <t>US1COFM0008</t>
  </si>
  <si>
    <t xml:space="preserve">SAVOY 0.6 SSE                 </t>
  </si>
  <si>
    <t>US1ILCP0109</t>
  </si>
  <si>
    <t xml:space="preserve">NORMAL 3.6 NE                 </t>
  </si>
  <si>
    <t>US1ILMCL038</t>
  </si>
  <si>
    <t xml:space="preserve">HUNTINGTON 0.3 W              </t>
  </si>
  <si>
    <t>US1INHT0001</t>
  </si>
  <si>
    <t xml:space="preserve">MILBURN 6.6 NE                </t>
  </si>
  <si>
    <t>US1NELP0001</t>
  </si>
  <si>
    <t xml:space="preserve">ST. MARYS 1.7 SE              </t>
  </si>
  <si>
    <t>US1PAEL0001</t>
  </si>
  <si>
    <t xml:space="preserve">NEW LONDON 1.6 ENE            </t>
  </si>
  <si>
    <t>CA1PE000010</t>
  </si>
  <si>
    <t xml:space="preserve">MARIPOSA 3.7 NNW              </t>
  </si>
  <si>
    <t>US1CAMP0001</t>
  </si>
  <si>
    <t xml:space="preserve">FREEPORT 2.9 WSW              </t>
  </si>
  <si>
    <t>US1ILSP0026</t>
  </si>
  <si>
    <t xml:space="preserve">RENSSELAER 6.2 SE             </t>
  </si>
  <si>
    <t>US1INJS0032</t>
  </si>
  <si>
    <t xml:space="preserve">(K9WKK)TIPTON 1.3 NW          </t>
  </si>
  <si>
    <t>US1INTN0009</t>
  </si>
  <si>
    <t xml:space="preserve">COLUMBIA 3.4 WNW              </t>
  </si>
  <si>
    <t>US1MOBN0001</t>
  </si>
  <si>
    <t xml:space="preserve">SWANTON 6.7 NNE               </t>
  </si>
  <si>
    <t>US1OHLS0023</t>
  </si>
  <si>
    <t xml:space="preserve">TROY 3.7 S                    </t>
  </si>
  <si>
    <t>US1OHMM0011</t>
  </si>
  <si>
    <t xml:space="preserve">KENTON 12.1 S                 </t>
  </si>
  <si>
    <t>US1OKCM0012</t>
  </si>
  <si>
    <t xml:space="preserve">PLEASANT PRAIRIE 3.8 NW       </t>
  </si>
  <si>
    <t>US1WIKN0011</t>
  </si>
  <si>
    <t xml:space="preserve">BICKLEIGH                     </t>
  </si>
  <si>
    <t>CA004040587</t>
  </si>
  <si>
    <t xml:space="preserve">ROSENORT 0.0 NNW              </t>
  </si>
  <si>
    <t>CA1MB000205</t>
  </si>
  <si>
    <t xml:space="preserve">WOLFVILLE 7.1 ESE             </t>
  </si>
  <si>
    <t>CA1NS000003</t>
  </si>
  <si>
    <t xml:space="preserve">TRURO 5.0 ENE                 </t>
  </si>
  <si>
    <t>CA1NS000013</t>
  </si>
  <si>
    <t xml:space="preserve">DUNROBIN 5.8 NE MIVCA         </t>
  </si>
  <si>
    <t>CA1ON000120</t>
  </si>
  <si>
    <t xml:space="preserve">AURORA 4.5 NW                 </t>
  </si>
  <si>
    <t>US1COAD0170</t>
  </si>
  <si>
    <t xml:space="preserve">MONTE VISTA 0.8 W             </t>
  </si>
  <si>
    <t>US1CORG0023</t>
  </si>
  <si>
    <t xml:space="preserve">ELDORA 1.2 ENE                </t>
  </si>
  <si>
    <t>US1IAHD0005</t>
  </si>
  <si>
    <t xml:space="preserve">ARTHUR 3.7 SSW                </t>
  </si>
  <si>
    <t>US1IAID0004</t>
  </si>
  <si>
    <t xml:space="preserve">DES MOINES 4.5 WNW            </t>
  </si>
  <si>
    <t>US1IAPK0003</t>
  </si>
  <si>
    <t xml:space="preserve">DAVENPORT 0.9 SSW             </t>
  </si>
  <si>
    <t>US1IAST0004</t>
  </si>
  <si>
    <t xml:space="preserve">CLINTON 0.4 WSW               </t>
  </si>
  <si>
    <t>US1ILDW0007</t>
  </si>
  <si>
    <t xml:space="preserve">SPECULATOR 10.0 SSW           </t>
  </si>
  <si>
    <t>US1NYHM0001</t>
  </si>
  <si>
    <t xml:space="preserve">DOLGEVILLE 1.9 NW             </t>
  </si>
  <si>
    <t>US1NYHR0012</t>
  </si>
  <si>
    <t xml:space="preserve">COUNTRY KNOLLS 1.2 WNW        </t>
  </si>
  <si>
    <t>US1NYSR0036</t>
  </si>
  <si>
    <t xml:space="preserve">MOUNT GILEAD 4.9 ESE          </t>
  </si>
  <si>
    <t>US1OHMW0004</t>
  </si>
  <si>
    <t xml:space="preserve">MANSFIELD 5.1 WSW             </t>
  </si>
  <si>
    <t>US1OHRC0009</t>
  </si>
  <si>
    <t xml:space="preserve">ST. GEORGE 11.9 N             </t>
  </si>
  <si>
    <t>US1UTWG0015</t>
  </si>
  <si>
    <t xml:space="preserve">OGDEN                         </t>
  </si>
  <si>
    <t>USC00116344</t>
  </si>
  <si>
    <t xml:space="preserve">ARGYLE                        </t>
  </si>
  <si>
    <t>USC00470287</t>
  </si>
  <si>
    <t xml:space="preserve">ARGYLE 8.5 N                  </t>
  </si>
  <si>
    <t>CA1MB000113</t>
  </si>
  <si>
    <t xml:space="preserve">HELENA 10.6 N                 </t>
  </si>
  <si>
    <t>US1MTLC0004</t>
  </si>
  <si>
    <t xml:space="preserve">WESTMORELAND 4N               </t>
  </si>
  <si>
    <t>USC00309248</t>
  </si>
  <si>
    <t xml:space="preserve">BRULE RS                      </t>
  </si>
  <si>
    <t>USC00471131</t>
  </si>
  <si>
    <t xml:space="preserve">L'ANSE AU CLAIR 0.1 NW        </t>
  </si>
  <si>
    <t>CA1NL000013</t>
  </si>
  <si>
    <t xml:space="preserve">HORDVILLE 1.5 S               </t>
  </si>
  <si>
    <t>US10hami001</t>
  </si>
  <si>
    <t xml:space="preserve">ORD 6.8 SSE                   </t>
  </si>
  <si>
    <t>US10vall002</t>
  </si>
  <si>
    <t xml:space="preserve">TEHACHAPI 3.4 WNW             </t>
  </si>
  <si>
    <t>US1CAKN0031</t>
  </si>
  <si>
    <t xml:space="preserve">DORRIS 0.2 SW                 </t>
  </si>
  <si>
    <t>US1CASK0010</t>
  </si>
  <si>
    <t xml:space="preserve">HESPERIA 3.9 SW               </t>
  </si>
  <si>
    <t>US1CASR0026</t>
  </si>
  <si>
    <t xml:space="preserve">SEDALIA 10.5 S                </t>
  </si>
  <si>
    <t>US1CODG0185</t>
  </si>
  <si>
    <t xml:space="preserve">HOTCHKISS 5.1 WNW             </t>
  </si>
  <si>
    <t>US1CODL0022</t>
  </si>
  <si>
    <t xml:space="preserve">TRINIDAD 1.9 ENE              </t>
  </si>
  <si>
    <t>US1COLA0071</t>
  </si>
  <si>
    <t xml:space="preserve">PALISADE 0.8 ESE              </t>
  </si>
  <si>
    <t>US1COME0159</t>
  </si>
  <si>
    <t xml:space="preserve">MONTROSE 2.0 E                </t>
  </si>
  <si>
    <t>US1COMT0027</t>
  </si>
  <si>
    <t xml:space="preserve">CORTEZ 10 WNW                 </t>
  </si>
  <si>
    <t>US1COMZ0035</t>
  </si>
  <si>
    <t xml:space="preserve">YELLOW JACKET 1.5 NW          </t>
  </si>
  <si>
    <t>US1COMZ0055</t>
  </si>
  <si>
    <t xml:space="preserve">WINTHROP 5.6 NNE              </t>
  </si>
  <si>
    <t>US1IABC0009</t>
  </si>
  <si>
    <t xml:space="preserve">CALAMUS 2.0 NE                </t>
  </si>
  <si>
    <t>US1IACN0002</t>
  </si>
  <si>
    <t xml:space="preserve">DES MOINES 3.7 NW             </t>
  </si>
  <si>
    <t>US1IAPK0095</t>
  </si>
  <si>
    <t xml:space="preserve">BELLEVUE 0.3 SSE              </t>
  </si>
  <si>
    <t>US1IDBN0003</t>
  </si>
  <si>
    <t xml:space="preserve">HOMEWOOD 0.1 ESE              </t>
  </si>
  <si>
    <t>US1ILCK0064</t>
  </si>
  <si>
    <t xml:space="preserve">LAKE FOREST 2.1 NNE           </t>
  </si>
  <si>
    <t>US1ILLK0022</t>
  </si>
  <si>
    <t xml:space="preserve">MANSFIELD 3.0 WSW             </t>
  </si>
  <si>
    <t>US1ILPT0013</t>
  </si>
  <si>
    <t xml:space="preserve">CHATHAM 1.4 ESE               </t>
  </si>
  <si>
    <t>US1ILSG0011</t>
  </si>
  <si>
    <t xml:space="preserve">CHATHAM 1.5 E                 </t>
  </si>
  <si>
    <t>US1ILSG0045</t>
  </si>
  <si>
    <t xml:space="preserve">MODE 3.7 NW                   </t>
  </si>
  <si>
    <t>US1ILSH0003</t>
  </si>
  <si>
    <t xml:space="preserve">MORTON 1.0 S                  </t>
  </si>
  <si>
    <t>US1ILTZ0001</t>
  </si>
  <si>
    <t xml:space="preserve">WASHINGTON 1.7 NE             </t>
  </si>
  <si>
    <t>US1ILTZ0023</t>
  </si>
  <si>
    <t xml:space="preserve">FORT WAYNE 5.5 N              </t>
  </si>
  <si>
    <t>US1INAL0053</t>
  </si>
  <si>
    <t xml:space="preserve">ZIONSVILLE 4.3 NNW            </t>
  </si>
  <si>
    <t>US1INBN0053</t>
  </si>
  <si>
    <t xml:space="preserve">LAPEL 4.7 NW                  </t>
  </si>
  <si>
    <t>US1INHM0019</t>
  </si>
  <si>
    <t xml:space="preserve">BEDFORD 6.5 SE                </t>
  </si>
  <si>
    <t>US1INLW0005</t>
  </si>
  <si>
    <t xml:space="preserve">BLOOMINGTON 6.5 WNW           </t>
  </si>
  <si>
    <t>US1INMN0007</t>
  </si>
  <si>
    <t xml:space="preserve">(KC9RPX)ELLETTSVILLE 0.5 W    </t>
  </si>
  <si>
    <t>US1INMN0023</t>
  </si>
  <si>
    <t xml:space="preserve">MOUNT AYR 1.6 NNE             </t>
  </si>
  <si>
    <t>US1INNW0001</t>
  </si>
  <si>
    <t xml:space="preserve">HAYS 0.3 E                    </t>
  </si>
  <si>
    <t>US1KSEL0017</t>
  </si>
  <si>
    <t xml:space="preserve">HAYS 0.9 ESE                  </t>
  </si>
  <si>
    <t>US1KSEL0030</t>
  </si>
  <si>
    <t xml:space="preserve">ELLSWORTH 0.3 E               </t>
  </si>
  <si>
    <t>US1KSEW0003</t>
  </si>
  <si>
    <t xml:space="preserve">RUSSELL 8.1 NW                </t>
  </si>
  <si>
    <t>US1KSRS0010</t>
  </si>
  <si>
    <t xml:space="preserve">RUSSELL 11.8 NNE              </t>
  </si>
  <si>
    <t>US1KSRS0030</t>
  </si>
  <si>
    <t xml:space="preserve">ACCIDENT 3.9 E                </t>
  </si>
  <si>
    <t>US1MDGR0012</t>
  </si>
  <si>
    <t xml:space="preserve">PINE RIVER 5.6 SSW            </t>
  </si>
  <si>
    <t>US1MNCS0015</t>
  </si>
  <si>
    <t xml:space="preserve">ORONO 1.7 WNW                 </t>
  </si>
  <si>
    <t>US1MNHN0213</t>
  </si>
  <si>
    <t xml:space="preserve">BAKER 24.7 SSE                </t>
  </si>
  <si>
    <t>US1MTFL0003</t>
  </si>
  <si>
    <t xml:space="preserve">BIG TIMBER 4.1 ESE            </t>
  </si>
  <si>
    <t>US1MTSG0006</t>
  </si>
  <si>
    <t xml:space="preserve">RHAME 1.9 E                   </t>
  </si>
  <si>
    <t>US1NDBW0001</t>
  </si>
  <si>
    <t xml:space="preserve">ALBUQUERQUE 3.4 SE            </t>
  </si>
  <si>
    <t>US1NMBR0012</t>
  </si>
  <si>
    <t xml:space="preserve">ALBUQUERQUE 5.0 WSW           </t>
  </si>
  <si>
    <t>US1NMBR0165</t>
  </si>
  <si>
    <t xml:space="preserve">SANDIA PARK 3.6 E             </t>
  </si>
  <si>
    <t>US1NMBR0170</t>
  </si>
  <si>
    <t xml:space="preserve">ALBUQUERQUE 3.8 SSE           </t>
  </si>
  <si>
    <t>US1NMBR0197</t>
  </si>
  <si>
    <t xml:space="preserve">PIE TOWN 0.1 WNW              </t>
  </si>
  <si>
    <t>US1NMCT0019</t>
  </si>
  <si>
    <t xml:space="preserve">LOS ALAMOS 7.1 SE             </t>
  </si>
  <si>
    <t>US1NMLA0015</t>
  </si>
  <si>
    <t xml:space="preserve">MAGDALENA 0.8 NW              </t>
  </si>
  <si>
    <t>US1NMSC0056</t>
  </si>
  <si>
    <t xml:space="preserve">BERNALILLO 1.8 NE             </t>
  </si>
  <si>
    <t>US1NMSN0109</t>
  </si>
  <si>
    <t xml:space="preserve">FOLSOM 10.5 ENE               </t>
  </si>
  <si>
    <t>US1NMUN0009</t>
  </si>
  <si>
    <t xml:space="preserve">CLAYTON 1.1 W                 </t>
  </si>
  <si>
    <t>US1NMUN0022</t>
  </si>
  <si>
    <t xml:space="preserve">RENO 22.2 NNE                 </t>
  </si>
  <si>
    <t>US1NVWH0100</t>
  </si>
  <si>
    <t xml:space="preserve">GROTON 0.5 NW                 </t>
  </si>
  <si>
    <t>US1NYTM0004</t>
  </si>
  <si>
    <t xml:space="preserve">FINDLAY 0.4 WSW               </t>
  </si>
  <si>
    <t>US1OHHC0012</t>
  </si>
  <si>
    <t xml:space="preserve">ELYRIA 0.4 SE                 </t>
  </si>
  <si>
    <t>US1OHLR0008</t>
  </si>
  <si>
    <t xml:space="preserve">TROY 3.1 S                    </t>
  </si>
  <si>
    <t>US1OHMM0013</t>
  </si>
  <si>
    <t xml:space="preserve">MARION 4.2 SSE                </t>
  </si>
  <si>
    <t>US1OHMR0003</t>
  </si>
  <si>
    <t xml:space="preserve">MIAMISBURG 1.5 SE             </t>
  </si>
  <si>
    <t>US1OHMY0046</t>
  </si>
  <si>
    <t xml:space="preserve">SIDNEY 5.4 SW                 </t>
  </si>
  <si>
    <t>US1OHSH0020</t>
  </si>
  <si>
    <t xml:space="preserve">HIGHMORE 12.4 N               </t>
  </si>
  <si>
    <t>US1SDHY0001</t>
  </si>
  <si>
    <t xml:space="preserve">OLDHAM 0.9 E                  </t>
  </si>
  <si>
    <t>US1SDKY0009</t>
  </si>
  <si>
    <t xml:space="preserve">BOX ELDER 8.0 NNE             </t>
  </si>
  <si>
    <t>US1SDMD0001</t>
  </si>
  <si>
    <t xml:space="preserve">GAYVILLE 1.8 SSW              </t>
  </si>
  <si>
    <t>US1SDYN0003</t>
  </si>
  <si>
    <t xml:space="preserve">SALT LAKE CITY 3.3 E          </t>
  </si>
  <si>
    <t>US1UTSL0047</t>
  </si>
  <si>
    <t xml:space="preserve">JONESVILLE 3.1 WSW            </t>
  </si>
  <si>
    <t>US1VALE0002</t>
  </si>
  <si>
    <t xml:space="preserve">PESHASTIN 5.3 SSW             </t>
  </si>
  <si>
    <t>US1WACH0008</t>
  </si>
  <si>
    <t xml:space="preserve">SNOQUALMIE PASS 2.6 SSE       </t>
  </si>
  <si>
    <t>US1WAKT0008</t>
  </si>
  <si>
    <t xml:space="preserve">WATERFORD 1.0 SSW             </t>
  </si>
  <si>
    <t>US1WIRC0016</t>
  </si>
  <si>
    <t xml:space="preserve">N JUDSON 3 S                  </t>
  </si>
  <si>
    <t>USC00126401</t>
  </si>
  <si>
    <t xml:space="preserve">LURAY 3 SE                    </t>
  </si>
  <si>
    <t>USC00144893</t>
  </si>
  <si>
    <t xml:space="preserve">WAKEFIELD 4 W                 </t>
  </si>
  <si>
    <t>USC00148503</t>
  </si>
  <si>
    <t xml:space="preserve">WATSON 1 NE                   </t>
  </si>
  <si>
    <t>USC00218729</t>
  </si>
  <si>
    <t xml:space="preserve">HOYT 2 WSW                    </t>
  </si>
  <si>
    <t>USC00244302</t>
  </si>
  <si>
    <t xml:space="preserve">WAYNE                         </t>
  </si>
  <si>
    <t>USC00259045</t>
  </si>
  <si>
    <t xml:space="preserve">WENDOVER 16NW                 </t>
  </si>
  <si>
    <t>USC00269005</t>
  </si>
  <si>
    <t xml:space="preserve">WESTBY 3ENE                   </t>
  </si>
  <si>
    <t>USC00479062</t>
  </si>
  <si>
    <t xml:space="preserve">CHAMCOOK 6.1 NNW              </t>
  </si>
  <si>
    <t>CA1NB000007</t>
  </si>
  <si>
    <t xml:space="preserve">BADDECK FORKS 2.5 E           </t>
  </si>
  <si>
    <t>CA1NS000074</t>
  </si>
  <si>
    <t xml:space="preserve">TIMPAS 11.6 W                 </t>
  </si>
  <si>
    <t>US1COOT0033</t>
  </si>
  <si>
    <t xml:space="preserve">PUEBLO 17 W                   </t>
  </si>
  <si>
    <t>US1COPU0014</t>
  </si>
  <si>
    <t xml:space="preserve">PUEBLO WEST 4.9 SW            </t>
  </si>
  <si>
    <t>US1COPU0080</t>
  </si>
  <si>
    <t xml:space="preserve">MORRIS 6.4 ESE                </t>
  </si>
  <si>
    <t>US1ILGY0016</t>
  </si>
  <si>
    <t xml:space="preserve">BURLINGTON 0.1 NNE            </t>
  </si>
  <si>
    <t>US1INCR0009</t>
  </si>
  <si>
    <t xml:space="preserve">(KC9IYD)KOKOMO 4.0 WNW        </t>
  </si>
  <si>
    <t>US1INHW0021</t>
  </si>
  <si>
    <t xml:space="preserve">REMINGTON 0.3 N               </t>
  </si>
  <si>
    <t>US1INJS0047</t>
  </si>
  <si>
    <t xml:space="preserve">CHESTERTON 4.2 E              </t>
  </si>
  <si>
    <t>US1INPT0091</t>
  </si>
  <si>
    <t xml:space="preserve">TIONESTA 7.3 SSE              </t>
  </si>
  <si>
    <t>US1PAFR0001</t>
  </si>
  <si>
    <t xml:space="preserve">SIOUX FALLS 3.4 WSW           </t>
  </si>
  <si>
    <t>US1SDMH0023</t>
  </si>
  <si>
    <t xml:space="preserve">TAZEWELL 2.9 WNW              </t>
  </si>
  <si>
    <t>US1VATZ0004</t>
  </si>
  <si>
    <t xml:space="preserve">KINGWOOD 0.6 E                </t>
  </si>
  <si>
    <t>US1WVPR0008</t>
  </si>
  <si>
    <t xml:space="preserve">ELLICOTT 7S                   </t>
  </si>
  <si>
    <t>USC00052668</t>
  </si>
  <si>
    <t xml:space="preserve">WOODBURN 3N                   </t>
  </si>
  <si>
    <t>USC00129724</t>
  </si>
  <si>
    <t xml:space="preserve">COGGON                        </t>
  </si>
  <si>
    <t>USC00131705</t>
  </si>
  <si>
    <t>USC00201476</t>
  </si>
  <si>
    <t>USC00275868</t>
  </si>
  <si>
    <t xml:space="preserve">BUSKIRK                       </t>
  </si>
  <si>
    <t>USC00301068</t>
  </si>
  <si>
    <t xml:space="preserve">GREENE                        </t>
  </si>
  <si>
    <t>USC00303444</t>
  </si>
  <si>
    <t xml:space="preserve">COVINGTON 2 WSW               </t>
  </si>
  <si>
    <t>USC00361833</t>
  </si>
  <si>
    <t xml:space="preserve">WESTPORT 2 NW                 </t>
  </si>
  <si>
    <t>USC00399138</t>
  </si>
  <si>
    <t xml:space="preserve">ALLENTON                      </t>
  </si>
  <si>
    <t>USC00470080</t>
  </si>
  <si>
    <t xml:space="preserve">MT HOREB                      </t>
  </si>
  <si>
    <t>USC00475674</t>
  </si>
  <si>
    <t xml:space="preserve">TAKHINI RIVER RANCH           </t>
  </si>
  <si>
    <t>CA002101095</t>
  </si>
  <si>
    <t xml:space="preserve">HUDSON 4.1 NNW                </t>
  </si>
  <si>
    <t>US1INSN0002</t>
  </si>
  <si>
    <t xml:space="preserve">WINTHROP 9.4 W                </t>
  </si>
  <si>
    <t>US1MEAN0032</t>
  </si>
  <si>
    <t xml:space="preserve">EDMORE 3.8 ESE                </t>
  </si>
  <si>
    <t>US1MIMT0008</t>
  </si>
  <si>
    <t xml:space="preserve">FARGO 2.1 N                   </t>
  </si>
  <si>
    <t>US1NDCS0025</t>
  </si>
  <si>
    <t xml:space="preserve">ALBERT 5SE                    </t>
  </si>
  <si>
    <t>USC00140119</t>
  </si>
  <si>
    <t xml:space="preserve">BRANDON 6.1 WNW - 4H          </t>
  </si>
  <si>
    <t>CA1MB000155</t>
  </si>
  <si>
    <t xml:space="preserve">ANTIGONISH 0.6 WSW            </t>
  </si>
  <si>
    <t>CA1NS000111</t>
  </si>
  <si>
    <t xml:space="preserve">DRAYTON 7.0 S                 </t>
  </si>
  <si>
    <t>CA1ON000144</t>
  </si>
  <si>
    <t xml:space="preserve">COLORADO SPRINGS 6.6 SE       </t>
  </si>
  <si>
    <t>US1COEP0180</t>
  </si>
  <si>
    <t xml:space="preserve">MONTROSE 4.0 NW               </t>
  </si>
  <si>
    <t>US1COMT0009</t>
  </si>
  <si>
    <t xml:space="preserve">MONTE VISTA 2.4 E             </t>
  </si>
  <si>
    <t>US1CORG0010</t>
  </si>
  <si>
    <t xml:space="preserve">CHARLOTTE 1.9 WNW             </t>
  </si>
  <si>
    <t>US1IACN0017</t>
  </si>
  <si>
    <t xml:space="preserve">MONDAMIN 1.7 SSW              </t>
  </si>
  <si>
    <t>US1IAHR0007</t>
  </si>
  <si>
    <t xml:space="preserve">SOLON 0.3 ESE                 </t>
  </si>
  <si>
    <t>US1IAJH0001</t>
  </si>
  <si>
    <t xml:space="preserve">CHICAGO RIDGE 0.2 WSW         </t>
  </si>
  <si>
    <t>US1ILCK0152</t>
  </si>
  <si>
    <t xml:space="preserve">ROGERS PARK 1.5 SW            </t>
  </si>
  <si>
    <t>US1ILCK0214</t>
  </si>
  <si>
    <t xml:space="preserve">SPRINGFIELD 4.4 W             </t>
  </si>
  <si>
    <t>US1ILSG0017</t>
  </si>
  <si>
    <t xml:space="preserve">FORT WAYNE 4.1 NE             </t>
  </si>
  <si>
    <t>US1INAL0001</t>
  </si>
  <si>
    <t xml:space="preserve">VALPARAISO 1.8 NW             </t>
  </si>
  <si>
    <t>US1INPT0063</t>
  </si>
  <si>
    <t xml:space="preserve">BELLEVILLE 4.2 N              </t>
  </si>
  <si>
    <t>US1KSRP0003</t>
  </si>
  <si>
    <t xml:space="preserve">SOUTH RANGE 12.6 WSW          </t>
  </si>
  <si>
    <t>US1MIHG0016</t>
  </si>
  <si>
    <t xml:space="preserve">COMSTOCK PARK 3.7 NNE         </t>
  </si>
  <si>
    <t>US1MIKN0060</t>
  </si>
  <si>
    <t xml:space="preserve">FORT SMITH 0.5 ENE            </t>
  </si>
  <si>
    <t>US1MTBH0006</t>
  </si>
  <si>
    <t xml:space="preserve">ALBUQUERQUE 5.5 S             </t>
  </si>
  <si>
    <t>US1NMBR0292</t>
  </si>
  <si>
    <t xml:space="preserve">ESPAÃ±OLA 5.4 WNW             </t>
  </si>
  <si>
    <t>US1NMRA0022</t>
  </si>
  <si>
    <t xml:space="preserve">SPRINGFIELD 7.4 SW            </t>
  </si>
  <si>
    <t>US1OHCK0013</t>
  </si>
  <si>
    <t xml:space="preserve">BRADFORD 2.3 NW               </t>
  </si>
  <si>
    <t>US1OHDR0001</t>
  </si>
  <si>
    <t xml:space="preserve">ORTON 4.7 SSE                 </t>
  </si>
  <si>
    <t>US1UTGF0005</t>
  </si>
  <si>
    <t xml:space="preserve">PLAINFIELD 3 NE               </t>
  </si>
  <si>
    <t>USC00116849</t>
  </si>
  <si>
    <t>USC00368244</t>
  </si>
  <si>
    <t xml:space="preserve">WINNIPEG 10.3 E               </t>
  </si>
  <si>
    <t>CA1MB000143</t>
  </si>
  <si>
    <t xml:space="preserve">BOLINGBROOK 2.7 NE            </t>
  </si>
  <si>
    <t>US1ILDP0102</t>
  </si>
  <si>
    <t xml:space="preserve">PULASKI 3.7 W                 </t>
  </si>
  <si>
    <t>US1WISW0005</t>
  </si>
  <si>
    <t xml:space="preserve">WALDERSEE 0.1 S               </t>
  </si>
  <si>
    <t>CA1MB000076</t>
  </si>
  <si>
    <t xml:space="preserve">SLUICE POINT 0.4 SSE          </t>
  </si>
  <si>
    <t>CA1NS000105</t>
  </si>
  <si>
    <t xml:space="preserve">VIBANK 0.1 N                  </t>
  </si>
  <si>
    <t>CA1SK000003</t>
  </si>
  <si>
    <t xml:space="preserve">GORDON 8.0 ESE                </t>
  </si>
  <si>
    <t>US10sher031</t>
  </si>
  <si>
    <t xml:space="preserve">HOTCHKISS 5.4 NE              </t>
  </si>
  <si>
    <t>US1CODL0043</t>
  </si>
  <si>
    <t xml:space="preserve">COLORADO SPRINGS 6.9 NE       </t>
  </si>
  <si>
    <t>US1COEP0282</t>
  </si>
  <si>
    <t xml:space="preserve">MONTROSE 1.6 E                </t>
  </si>
  <si>
    <t>US1COMT0036</t>
  </si>
  <si>
    <t xml:space="preserve">ANKENY 1.5 NNE                </t>
  </si>
  <si>
    <t>US1IAPK0097</t>
  </si>
  <si>
    <t xml:space="preserve">ARLINGTON HEIGHTS 1.2 SW      </t>
  </si>
  <si>
    <t>US1ILCK0163</t>
  </si>
  <si>
    <t xml:space="preserve">OAK FOREST 0.6 N              </t>
  </si>
  <si>
    <t>US1ILCK0306</t>
  </si>
  <si>
    <t xml:space="preserve">MINOOKA 0.3 NE                </t>
  </si>
  <si>
    <t>US1ILGY0010</t>
  </si>
  <si>
    <t xml:space="preserve">GENEVA 1.0 SSW                </t>
  </si>
  <si>
    <t>US1ILKN0022</t>
  </si>
  <si>
    <t xml:space="preserve">MCCORDSVILLE 2.6 NE           </t>
  </si>
  <si>
    <t>US1INHN0011</t>
  </si>
  <si>
    <t xml:space="preserve">RENSSELAER 1.9 SSW            </t>
  </si>
  <si>
    <t>US1INJS0007</t>
  </si>
  <si>
    <t xml:space="preserve">WARSAW 1.4 N                  </t>
  </si>
  <si>
    <t>US1INKS0051</t>
  </si>
  <si>
    <t xml:space="preserve">MORROWVILLE 4.8 SSW           </t>
  </si>
  <si>
    <t>US1KSWS0012</t>
  </si>
  <si>
    <t xml:space="preserve">KARLSTAD 0.2 SSW              </t>
  </si>
  <si>
    <t>US1MNKT0002</t>
  </si>
  <si>
    <t xml:space="preserve">MARSHALL 0.6 S                </t>
  </si>
  <si>
    <t>US1MNLY0002</t>
  </si>
  <si>
    <t xml:space="preserve">LUCAN 0.2 ESE                 </t>
  </si>
  <si>
    <t>US1MNRW0003</t>
  </si>
  <si>
    <t xml:space="preserve">KINGDOM CITY 3.2 NNW          </t>
  </si>
  <si>
    <t>US1MOCW0018</t>
  </si>
  <si>
    <t xml:space="preserve">MARSHALL 13.6 NNW             </t>
  </si>
  <si>
    <t>US1NCMS0005</t>
  </si>
  <si>
    <t xml:space="preserve">JEMEZ PUEBLO 5.7 NNW          </t>
  </si>
  <si>
    <t>US1NMSN0089</t>
  </si>
  <si>
    <t xml:space="preserve">WILMINGTON 0.6 WNW            </t>
  </si>
  <si>
    <t>US1VTWH0016</t>
  </si>
  <si>
    <t xml:space="preserve">WENATCHEE 4.5 S               </t>
  </si>
  <si>
    <t>US1WACH0031</t>
  </si>
  <si>
    <t>USC00115876</t>
  </si>
  <si>
    <t xml:space="preserve">TRAER                         </t>
  </si>
  <si>
    <t>USC00138315</t>
  </si>
  <si>
    <t xml:space="preserve">ADDISON                       </t>
  </si>
  <si>
    <t>USC00300023</t>
  </si>
  <si>
    <t xml:space="preserve">BUTTE ST PIERRE               </t>
  </si>
  <si>
    <t>CA004041000</t>
  </si>
  <si>
    <t xml:space="preserve">MARYFIELD 0.4 E               </t>
  </si>
  <si>
    <t>CA1SK000137</t>
  </si>
  <si>
    <t xml:space="preserve">DE MOTTE 4.1 SW               </t>
  </si>
  <si>
    <t>US1INJS0049</t>
  </si>
  <si>
    <t xml:space="preserve">NOGAL 4.6 SSE                 </t>
  </si>
  <si>
    <t>US1NMLN0013</t>
  </si>
  <si>
    <t xml:space="preserve">AVERILL PARK 0.9 WNW          </t>
  </si>
  <si>
    <t>US1NYRN0001</t>
  </si>
  <si>
    <t xml:space="preserve">SMITH VALLEY 1.9 SE           </t>
  </si>
  <si>
    <t>US1NYSY0001</t>
  </si>
  <si>
    <t xml:space="preserve">WATERTOWN 2.7 E               </t>
  </si>
  <si>
    <t>US1SDCD0008</t>
  </si>
  <si>
    <t xml:space="preserve">RYE 11.2 E                    </t>
  </si>
  <si>
    <t>US1COPU0079</t>
  </si>
  <si>
    <t xml:space="preserve">HESSVILLE 1.8 WSW             </t>
  </si>
  <si>
    <t>US1NYMG0003</t>
  </si>
  <si>
    <t xml:space="preserve">ALAMOSA 6.6 NW                </t>
  </si>
  <si>
    <t>US1COAM0036</t>
  </si>
  <si>
    <t xml:space="preserve">CEDAR FALLS 0.4 WNW           </t>
  </si>
  <si>
    <t>US1IABH0003</t>
  </si>
  <si>
    <t xml:space="preserve">WEST BEND 5.4 W               </t>
  </si>
  <si>
    <t>US1IAPA0005</t>
  </si>
  <si>
    <t xml:space="preserve">ASHTON 0.4 SSW                </t>
  </si>
  <si>
    <t>US1ILLE0008</t>
  </si>
  <si>
    <t xml:space="preserve">LEBANON 1.9 NNW               </t>
  </si>
  <si>
    <t>US1INBN0056</t>
  </si>
  <si>
    <t xml:space="preserve">PATTERSONVILLE 4.2 SSW        </t>
  </si>
  <si>
    <t>US1NYSC0017</t>
  </si>
  <si>
    <t xml:space="preserve">WELLINGTON 5.5 SW             </t>
  </si>
  <si>
    <t>US1OHLR0002</t>
  </si>
  <si>
    <t xml:space="preserve">AMERICAN FORK 1.1 ESE         </t>
  </si>
  <si>
    <t>US1UTUT0024</t>
  </si>
  <si>
    <t xml:space="preserve">PITTSFORD 2.3 SSE             </t>
  </si>
  <si>
    <t>US1VTRT0008</t>
  </si>
  <si>
    <t xml:space="preserve">RIDGEWAY 1.6 SE               </t>
  </si>
  <si>
    <t>US1WIIW0005</t>
  </si>
  <si>
    <t xml:space="preserve">SHERIDAN LAKE 4E              </t>
  </si>
  <si>
    <t>USC00057586</t>
  </si>
  <si>
    <t xml:space="preserve">ROANOKE                       </t>
  </si>
  <si>
    <t>USC00117329</t>
  </si>
  <si>
    <t xml:space="preserve">CASTLETON 2 S                 </t>
  </si>
  <si>
    <t>USC00121326</t>
  </si>
  <si>
    <t xml:space="preserve">WENTWORTH                     </t>
  </si>
  <si>
    <t>USC00279091</t>
  </si>
  <si>
    <t xml:space="preserve">WHITESVILLE 1N                </t>
  </si>
  <si>
    <t>USC00309425</t>
  </si>
  <si>
    <t xml:space="preserve">WILMOT                        </t>
  </si>
  <si>
    <t>USC00399337</t>
  </si>
  <si>
    <t xml:space="preserve">FRIENDSHIP                    </t>
  </si>
  <si>
    <t>USC00472973</t>
  </si>
  <si>
    <t xml:space="preserve">MONTPELIER 3.3 ESE            </t>
  </si>
  <si>
    <t>US1NDSM0012</t>
  </si>
  <si>
    <t xml:space="preserve">GAYS MILLS 6.1 SE             </t>
  </si>
  <si>
    <t>US1WICR0001</t>
  </si>
  <si>
    <t xml:space="preserve">ELLINWOOD #1                  </t>
  </si>
  <si>
    <t>USC00142445</t>
  </si>
  <si>
    <t xml:space="preserve">LAVOY 11.4 N                  </t>
  </si>
  <si>
    <t>CA1AB000031</t>
  </si>
  <si>
    <t xml:space="preserve">REGINA 5.6 SE                 </t>
  </si>
  <si>
    <t>CA1SK000175</t>
  </si>
  <si>
    <t xml:space="preserve">GREELEY 0.8 NW                </t>
  </si>
  <si>
    <t>US1COWE0536</t>
  </si>
  <si>
    <t xml:space="preserve">WINDSOR HEIGHTS 0.8 SE        </t>
  </si>
  <si>
    <t>US1IAPK0037</t>
  </si>
  <si>
    <t xml:space="preserve">MOUNTAIN HOME 0.9 SW          </t>
  </si>
  <si>
    <t>US1IDEL0003</t>
  </si>
  <si>
    <t xml:space="preserve">DALLAS CITY 3.0 SSE           </t>
  </si>
  <si>
    <t>US1ILHN0001</t>
  </si>
  <si>
    <t xml:space="preserve">(KB9CRA)GAS CITY 0.3 N        </t>
  </si>
  <si>
    <t>US1INGR0026</t>
  </si>
  <si>
    <t xml:space="preserve">COLUMBIA CITY 6.9 N           </t>
  </si>
  <si>
    <t>US1INWY0001</t>
  </si>
  <si>
    <t xml:space="preserve">PLYMOUTH 3.7 N                </t>
  </si>
  <si>
    <t>US1NHGR0049</t>
  </si>
  <si>
    <t xml:space="preserve">SISSETON 10.4 ENE             </t>
  </si>
  <si>
    <t>US1SDRB0004</t>
  </si>
  <si>
    <t xml:space="preserve">PROVIDENCE 0.8 WNW            </t>
  </si>
  <si>
    <t>US1UTCH0008</t>
  </si>
  <si>
    <t xml:space="preserve">KNOX WWTP                     </t>
  </si>
  <si>
    <t>USC00124657</t>
  </si>
  <si>
    <t xml:space="preserve">LEBANON 6W                    </t>
  </si>
  <si>
    <t>USC00124910</t>
  </si>
  <si>
    <t>USC00207280</t>
  </si>
  <si>
    <t xml:space="preserve">WELLSVILLE                    </t>
  </si>
  <si>
    <t>USC00309072</t>
  </si>
  <si>
    <t xml:space="preserve">HAYTI                         </t>
  </si>
  <si>
    <t>USC00393681</t>
  </si>
  <si>
    <t xml:space="preserve">BADGER 3.1 NW                 </t>
  </si>
  <si>
    <t>US1IAWB0005</t>
  </si>
  <si>
    <t xml:space="preserve">OAK PARK 1.5 S                </t>
  </si>
  <si>
    <t>US1ILCK0145</t>
  </si>
  <si>
    <t xml:space="preserve">SIDNEY 0.9 N                  </t>
  </si>
  <si>
    <t>US1ILCP0037</t>
  </si>
  <si>
    <t xml:space="preserve">PEOTONE 0.4 ENE               </t>
  </si>
  <si>
    <t>US1ILWL0046</t>
  </si>
  <si>
    <t xml:space="preserve">NATIONAL CITY 4.5 NNE         </t>
  </si>
  <si>
    <t>US1MIIC0006</t>
  </si>
  <si>
    <t xml:space="preserve">SANTA FE 10.7 S               </t>
  </si>
  <si>
    <t>US1NMSF0081</t>
  </si>
  <si>
    <t xml:space="preserve">WATERVILLE 2.4 NNE            </t>
  </si>
  <si>
    <t>US1OHLS0022</t>
  </si>
  <si>
    <t xml:space="preserve">TIPP CITY 0.6 SE              </t>
  </si>
  <si>
    <t>US1OHMM0014</t>
  </si>
  <si>
    <t xml:space="preserve">CRYSTAL LAKE 4NW              </t>
  </si>
  <si>
    <t>USC00112048</t>
  </si>
  <si>
    <t xml:space="preserve">PEOTONE                       </t>
  </si>
  <si>
    <t>USC00116725</t>
  </si>
  <si>
    <t xml:space="preserve">COOKSBURG 2 NW                </t>
  </si>
  <si>
    <t>USC00361751</t>
  </si>
  <si>
    <t>CA008300497</t>
  </si>
  <si>
    <t xml:space="preserve">GRAND FALLS-WINDSOR 1.2 S     </t>
  </si>
  <si>
    <t>CA1NL000081</t>
  </si>
  <si>
    <t xml:space="preserve">ALTURAS 9.5 E                 </t>
  </si>
  <si>
    <t>US1CAMC0004</t>
  </si>
  <si>
    <t xml:space="preserve">(KC9DCR)HARTFORD CITY 0.3 SSW </t>
  </si>
  <si>
    <t>US1INBL0015</t>
  </si>
  <si>
    <t xml:space="preserve">NESS CITY 0.5 WNW             </t>
  </si>
  <si>
    <t>US1KSNS0013</t>
  </si>
  <si>
    <t xml:space="preserve">BRIDGEWATER 4.3 SSE           </t>
  </si>
  <si>
    <t>US1NYOT0004</t>
  </si>
  <si>
    <t xml:space="preserve">HARFORD 1.4 NNE               </t>
  </si>
  <si>
    <t>US1PASS0019</t>
  </si>
  <si>
    <t xml:space="preserve">NEEPAWA 0.3 WSW               </t>
  </si>
  <si>
    <t>CA1MB000079</t>
  </si>
  <si>
    <t xml:space="preserve">FREDERICTON 5.1 SSE           </t>
  </si>
  <si>
    <t>CA1NB000006</t>
  </si>
  <si>
    <t xml:space="preserve">AURORA 1.0 ESE                </t>
  </si>
  <si>
    <t>US10hami004</t>
  </si>
  <si>
    <t xml:space="preserve">FLAGSTAFF 4.1 NE              </t>
  </si>
  <si>
    <t>US1AZCN0046</t>
  </si>
  <si>
    <t xml:space="preserve">ALAMOSA 5.8 WNW               </t>
  </si>
  <si>
    <t>US1COAM0001</t>
  </si>
  <si>
    <t xml:space="preserve">BOULDER 2.2 NW                </t>
  </si>
  <si>
    <t>US1COBO0452</t>
  </si>
  <si>
    <t xml:space="preserve">FORT GARLAND 5.8 ESE          </t>
  </si>
  <si>
    <t>US1COCS0011</t>
  </si>
  <si>
    <t xml:space="preserve">SECURITY 3.1 NNW              </t>
  </si>
  <si>
    <t>US1COEP0388</t>
  </si>
  <si>
    <t xml:space="preserve">MONTROSE 2.9 ESE              </t>
  </si>
  <si>
    <t>US1COMT0015</t>
  </si>
  <si>
    <t xml:space="preserve">DOLORES 0.0 ENE               </t>
  </si>
  <si>
    <t>US1COMZ0065</t>
  </si>
  <si>
    <t xml:space="preserve">PUEBLO WEST 3.8 WSW           </t>
  </si>
  <si>
    <t>US1COPU0094</t>
  </si>
  <si>
    <t xml:space="preserve">PUEBLO WEST 2.2 NNE           </t>
  </si>
  <si>
    <t>US1COPU0133</t>
  </si>
  <si>
    <t xml:space="preserve">SWISHER 0.4 NNE               </t>
  </si>
  <si>
    <t>US1IAJH0014</t>
  </si>
  <si>
    <t xml:space="preserve">CENTER POINT 0.6 NNW          </t>
  </si>
  <si>
    <t>US1IALN0030</t>
  </si>
  <si>
    <t xml:space="preserve">ELMHURST 0.4 SW               </t>
  </si>
  <si>
    <t>US1ILDP0038</t>
  </si>
  <si>
    <t xml:space="preserve">ALBION 0.2 SW                 </t>
  </si>
  <si>
    <t>US1ILEW0003</t>
  </si>
  <si>
    <t xml:space="preserve">WARSAW 5.8 SE                 </t>
  </si>
  <si>
    <t>US1ILHN0002</t>
  </si>
  <si>
    <t xml:space="preserve">NORTH AURORA 1.5 NE           </t>
  </si>
  <si>
    <t>US1ILKN0033</t>
  </si>
  <si>
    <t xml:space="preserve">OTTAWA 1.6 N                  </t>
  </si>
  <si>
    <t>US1ILLS0017</t>
  </si>
  <si>
    <t xml:space="preserve">FORT WAYNE 5.4 WSW            </t>
  </si>
  <si>
    <t>US1INAL0006</t>
  </si>
  <si>
    <t xml:space="preserve">FORT WAYNE 7.1 WSW            </t>
  </si>
  <si>
    <t>US1INAL0042</t>
  </si>
  <si>
    <t xml:space="preserve">GRABILL 0.1 SW                </t>
  </si>
  <si>
    <t>US1INAL0072</t>
  </si>
  <si>
    <t xml:space="preserve">MARION 1.8 NW                 </t>
  </si>
  <si>
    <t>US1INGR0002</t>
  </si>
  <si>
    <t xml:space="preserve">SHERIDAN 2.0 SW               </t>
  </si>
  <si>
    <t>US1INHM0061</t>
  </si>
  <si>
    <t xml:space="preserve">BROWNSBURG 0.8 NNW            </t>
  </si>
  <si>
    <t>US1INHS0047</t>
  </si>
  <si>
    <t xml:space="preserve">DE MOTTE 1.2 SSW              </t>
  </si>
  <si>
    <t>US1INJS0045</t>
  </si>
  <si>
    <t xml:space="preserve">ST. JOHN 2.8 SE               </t>
  </si>
  <si>
    <t>US1INLK0099</t>
  </si>
  <si>
    <t xml:space="preserve">(N9JPX)PARAGON 3.2 ENE        </t>
  </si>
  <si>
    <t>US1INMG0024</t>
  </si>
  <si>
    <t xml:space="preserve">COLUMBIA CITY 4.6 S           </t>
  </si>
  <si>
    <t>US1INWY0017</t>
  </si>
  <si>
    <t xml:space="preserve">LEOTI 6.4 SSW                 </t>
  </si>
  <si>
    <t>US1KSWH0005</t>
  </si>
  <si>
    <t xml:space="preserve">GRAND RAPIDS 2.0 E            </t>
  </si>
  <si>
    <t>US1MNIT0001</t>
  </si>
  <si>
    <t xml:space="preserve">HUTCHINSON 0.9 NNE            </t>
  </si>
  <si>
    <t>US1MNMC0003</t>
  </si>
  <si>
    <t xml:space="preserve">EDGERTON 0.5 W                </t>
  </si>
  <si>
    <t>US1MNPS0001</t>
  </si>
  <si>
    <t xml:space="preserve">HARRISBURG 5.9 SSE            </t>
  </si>
  <si>
    <t>US1MOBN0020</t>
  </si>
  <si>
    <t xml:space="preserve">COLUMBIA 2.1 W                </t>
  </si>
  <si>
    <t>US1MOBN0082</t>
  </si>
  <si>
    <t xml:space="preserve">GERALDINE 12.0 E              </t>
  </si>
  <si>
    <t>US1MTCH0006</t>
  </si>
  <si>
    <t xml:space="preserve">EKALAKA 9.4 WNW               </t>
  </si>
  <si>
    <t>US1MTCT0005</t>
  </si>
  <si>
    <t xml:space="preserve">SEELEY LAKE 2.3 ESE           </t>
  </si>
  <si>
    <t>US1MTMS0018</t>
  </si>
  <si>
    <t xml:space="preserve">SAVAGE 1.0 S                  </t>
  </si>
  <si>
    <t>US1MTRC0001</t>
  </si>
  <si>
    <t xml:space="preserve">HASTINGS 0.3 E                </t>
  </si>
  <si>
    <t>US1NEAD0011</t>
  </si>
  <si>
    <t xml:space="preserve">OMAHA 7.0 W                   </t>
  </si>
  <si>
    <t>US1NEDG0008</t>
  </si>
  <si>
    <t xml:space="preserve">WESTON 0.2 ENE                </t>
  </si>
  <si>
    <t>US1NESN0003</t>
  </si>
  <si>
    <t xml:space="preserve">ALBUQUERQUE 2.1 SE            </t>
  </si>
  <si>
    <t>US1NMBR0032</t>
  </si>
  <si>
    <t xml:space="preserve">ALBUQUERQUE 6.1 NW            </t>
  </si>
  <si>
    <t>US1NMBR0248</t>
  </si>
  <si>
    <t xml:space="preserve">BAYARD 8.9 ENE                </t>
  </si>
  <si>
    <t>US1NMGR0004</t>
  </si>
  <si>
    <t xml:space="preserve">ALCALDE 10.8 NW               </t>
  </si>
  <si>
    <t>US1NMRA0048</t>
  </si>
  <si>
    <t xml:space="preserve">PECOS 6.8 N                   </t>
  </si>
  <si>
    <t>US1NMSM0028</t>
  </si>
  <si>
    <t xml:space="preserve">ARROYO HONDO 1.5 S            </t>
  </si>
  <si>
    <t>US1NMTS0047</t>
  </si>
  <si>
    <t xml:space="preserve">RENO 6.8 SE                   </t>
  </si>
  <si>
    <t>US1NVWH0144</t>
  </si>
  <si>
    <t xml:space="preserve">PENN YAN 5.1 NNW              </t>
  </si>
  <si>
    <t>US1NYYT0005</t>
  </si>
  <si>
    <t xml:space="preserve">BATAVIA 3.3 NE                </t>
  </si>
  <si>
    <t>US1OHCM0014</t>
  </si>
  <si>
    <t xml:space="preserve">HILLIARD 1.8 W                </t>
  </si>
  <si>
    <t>US1OHFR0030</t>
  </si>
  <si>
    <t xml:space="preserve">WESTERVILLE 0.7 N             </t>
  </si>
  <si>
    <t>US1OHFR0083</t>
  </si>
  <si>
    <t xml:space="preserve">MCCLURE 3.4 SSE               </t>
  </si>
  <si>
    <t>US1OHHY0005</t>
  </si>
  <si>
    <t xml:space="preserve">NAPOLEON 4.5 NNW              </t>
  </si>
  <si>
    <t>US1OHHY0009</t>
  </si>
  <si>
    <t xml:space="preserve">FREDERICKTOWN 4.0 NNW         </t>
  </si>
  <si>
    <t>US1OHKN0004</t>
  </si>
  <si>
    <t xml:space="preserve">NEW LEBANON 0.6 SSE           </t>
  </si>
  <si>
    <t>US1OHMY0017</t>
  </si>
  <si>
    <t xml:space="preserve">CENTERVILLE 3.9 S             </t>
  </si>
  <si>
    <t>US1OHMY0039</t>
  </si>
  <si>
    <t xml:space="preserve">HOUSTON 1.3 NNE               </t>
  </si>
  <si>
    <t>US1OHSH0011</t>
  </si>
  <si>
    <t xml:space="preserve">FORT LORAMIE 0.8 NNW          </t>
  </si>
  <si>
    <t>US1OHSH0015</t>
  </si>
  <si>
    <t xml:space="preserve">LEBANON 3.4 E                 </t>
  </si>
  <si>
    <t>US1OHWR0014</t>
  </si>
  <si>
    <t xml:space="preserve">GRANTS PASS 9.5 W             </t>
  </si>
  <si>
    <t>US1ORJS0016</t>
  </si>
  <si>
    <t xml:space="preserve">FLORA 1.0 SE                  </t>
  </si>
  <si>
    <t>US1ORWL0003</t>
  </si>
  <si>
    <t xml:space="preserve">STICKNEY 3.8 SW               </t>
  </si>
  <si>
    <t>US1SDAR0008</t>
  </si>
  <si>
    <t xml:space="preserve">SIOUX FALLS 2.6 ESE           </t>
  </si>
  <si>
    <t>US1SDMH0002</t>
  </si>
  <si>
    <t xml:space="preserve">BISON 20.3 SSE                </t>
  </si>
  <si>
    <t>US1SDPK0028</t>
  </si>
  <si>
    <t xml:space="preserve">MONDOVI 12.1 SSE              </t>
  </si>
  <si>
    <t>US1WIBF0002</t>
  </si>
  <si>
    <t xml:space="preserve">POYNETTE 6.3 WNW              </t>
  </si>
  <si>
    <t>US1WICB0011</t>
  </si>
  <si>
    <t xml:space="preserve">STURGEON BAY 2.6 WNW          </t>
  </si>
  <si>
    <t>US1WIDR0007</t>
  </si>
  <si>
    <t xml:space="preserve">FRANKLIN 1 W                  </t>
  </si>
  <si>
    <t>USC00123093</t>
  </si>
  <si>
    <t xml:space="preserve">GARRETT                       </t>
  </si>
  <si>
    <t>USC00123206</t>
  </si>
  <si>
    <t xml:space="preserve">TRIBUNE 1W                    </t>
  </si>
  <si>
    <t>USC00148235</t>
  </si>
  <si>
    <t xml:space="preserve">POKEGAMA DAM                  </t>
  </si>
  <si>
    <t>USC00216612</t>
  </si>
  <si>
    <t xml:space="preserve">WINNIBIGOSHISH DAM            </t>
  </si>
  <si>
    <t>USC00219059</t>
  </si>
  <si>
    <t xml:space="preserve">SIDNEY 2 S                    </t>
  </si>
  <si>
    <t>USC00247562</t>
  </si>
  <si>
    <t xml:space="preserve">FRANKLIN #2                   </t>
  </si>
  <si>
    <t>USC00253037</t>
  </si>
  <si>
    <t>USC00274556</t>
  </si>
  <si>
    <t xml:space="preserve">WINNIPEG 3.3 W                </t>
  </si>
  <si>
    <t>CA1MB000202</t>
  </si>
  <si>
    <t xml:space="preserve">HEYBURN 0.2 SW                </t>
  </si>
  <si>
    <t>US1IDMN0002</t>
  </si>
  <si>
    <t xml:space="preserve">LA SALLE 0.1 W                </t>
  </si>
  <si>
    <t>US1ILLS0034</t>
  </si>
  <si>
    <t xml:space="preserve">DELHI 1.5 NNE                 </t>
  </si>
  <si>
    <t>US1NYDL0005</t>
  </si>
  <si>
    <t xml:space="preserve">WINNIPEG 7.6 ENE              </t>
  </si>
  <si>
    <t>CA1MB000056</t>
  </si>
  <si>
    <t xml:space="preserve">GRAND TRACADIE 2.3 SE         </t>
  </si>
  <si>
    <t>CA1PE000026</t>
  </si>
  <si>
    <t xml:space="preserve">AMANA 4.7 W                   </t>
  </si>
  <si>
    <t>US1IAIA0006</t>
  </si>
  <si>
    <t xml:space="preserve">OAK LAWN 1.6 WNW              </t>
  </si>
  <si>
    <t>US1ILCK0211</t>
  </si>
  <si>
    <t xml:space="preserve">CHICAGO HEIGHTS 2.4 NNW       </t>
  </si>
  <si>
    <t>US1ILCK0296</t>
  </si>
  <si>
    <t xml:space="preserve">MARION 5.6 NE                 </t>
  </si>
  <si>
    <t>US1INGR0012</t>
  </si>
  <si>
    <t xml:space="preserve">TROY 2.1 NNE                  </t>
  </si>
  <si>
    <t>US1NYRN0020</t>
  </si>
  <si>
    <t xml:space="preserve">WILMINGTON 3.6 W              </t>
  </si>
  <si>
    <t>US1OHCN0006</t>
  </si>
  <si>
    <t xml:space="preserve">ANDOVER #2                    </t>
  </si>
  <si>
    <t>USC00390120</t>
  </si>
  <si>
    <t xml:space="preserve">WINDSOR 2.6 SW                </t>
  </si>
  <si>
    <t>US1COLR1059</t>
  </si>
  <si>
    <t xml:space="preserve">ROCKY FORD 0.5 SSW            </t>
  </si>
  <si>
    <t>US1COOT0038</t>
  </si>
  <si>
    <t xml:space="preserve">RYE 7.5 E                     </t>
  </si>
  <si>
    <t>US1COPU0121</t>
  </si>
  <si>
    <t xml:space="preserve">DALLAS CENTER 1.5 E           </t>
  </si>
  <si>
    <t>US1IADL0031</t>
  </si>
  <si>
    <t xml:space="preserve">DONNELLY 3.1 NE               </t>
  </si>
  <si>
    <t>US1IDVL0003</t>
  </si>
  <si>
    <t xml:space="preserve">CARBON HILL 3.1 N             </t>
  </si>
  <si>
    <t>US1ILGY0001</t>
  </si>
  <si>
    <t xml:space="preserve">GOSPORT 4.2 E                 </t>
  </si>
  <si>
    <t>US1INMG0014</t>
  </si>
  <si>
    <t xml:space="preserve">BISON 2.9 NW                  </t>
  </si>
  <si>
    <t>US1KSRH0004</t>
  </si>
  <si>
    <t xml:space="preserve">SOLWAY 2.1 S                  </t>
  </si>
  <si>
    <t>US1MNBM0014</t>
  </si>
  <si>
    <t xml:space="preserve">FERGUS FALLS 5.6 NNE          </t>
  </si>
  <si>
    <t>US1MNOT0016</t>
  </si>
  <si>
    <t xml:space="preserve">COLUMBIA 0.6 W                </t>
  </si>
  <si>
    <t>US1MOBN0050</t>
  </si>
  <si>
    <t xml:space="preserve">CINCINNATI 8.9 NW             </t>
  </si>
  <si>
    <t>US1OHHM0013</t>
  </si>
  <si>
    <t xml:space="preserve">TWIN LAKES RSVR               </t>
  </si>
  <si>
    <t>USC00058501</t>
  </si>
  <si>
    <t xml:space="preserve">GLENNIE 2SE                   </t>
  </si>
  <si>
    <t>USC00203188</t>
  </si>
  <si>
    <t xml:space="preserve">WISE 1SE                      </t>
  </si>
  <si>
    <t>USC00449215</t>
  </si>
  <si>
    <t xml:space="preserve">EAGLECREST BASE               </t>
  </si>
  <si>
    <t>USC00502610</t>
  </si>
  <si>
    <t xml:space="preserve">POCATELLO 1.9 E               </t>
  </si>
  <si>
    <t>US1IDBK0011</t>
  </si>
  <si>
    <t xml:space="preserve">ROUND LAKE 4.1 NE             </t>
  </si>
  <si>
    <t>US1NYSR0035</t>
  </si>
  <si>
    <t xml:space="preserve">WILMINGTON 2.2 N              </t>
  </si>
  <si>
    <t>US1OHCN0010</t>
  </si>
  <si>
    <t xml:space="preserve">WINNIPEG 10.5 SSE             </t>
  </si>
  <si>
    <t>CA1MB000201</t>
  </si>
  <si>
    <t xml:space="preserve">SCOTS BAY 3.1 WNW             </t>
  </si>
  <si>
    <t>CA1NS000081</t>
  </si>
  <si>
    <t xml:space="preserve">MERRIMAN 5.3 N                </t>
  </si>
  <si>
    <t>US10cher018</t>
  </si>
  <si>
    <t xml:space="preserve">CARBONDALE 4.6 NNE            </t>
  </si>
  <si>
    <t>US1COGF0049</t>
  </si>
  <si>
    <t xml:space="preserve">LIMON 0.3 W                   </t>
  </si>
  <si>
    <t>US1COLN0053</t>
  </si>
  <si>
    <t xml:space="preserve">FORT COLLINS 1.0 SE           </t>
  </si>
  <si>
    <t>US1COLR1056</t>
  </si>
  <si>
    <t xml:space="preserve">DES MOINES 5.4 WNW            </t>
  </si>
  <si>
    <t>US1IAPK0088</t>
  </si>
  <si>
    <t xml:space="preserve">DES MOINES 5.3 NW             </t>
  </si>
  <si>
    <t>US1IAPK0098</t>
  </si>
  <si>
    <t xml:space="preserve">BATAVIA 0.7 WSW               </t>
  </si>
  <si>
    <t>US1ILKN0005</t>
  </si>
  <si>
    <t xml:space="preserve">NORMAL 1.1 SSE                </t>
  </si>
  <si>
    <t>US1ILMCL046</t>
  </si>
  <si>
    <t xml:space="preserve">THORNTOWN 3.4 SW              </t>
  </si>
  <si>
    <t>US1INBN0017</t>
  </si>
  <si>
    <t xml:space="preserve">MARION 6.5 N                  </t>
  </si>
  <si>
    <t>US1INGR0032</t>
  </si>
  <si>
    <t xml:space="preserve">BROWNSBURG 4.6 S              </t>
  </si>
  <si>
    <t>US1INHS0004</t>
  </si>
  <si>
    <t xml:space="preserve">KOKOMO 4.6 ESE                </t>
  </si>
  <si>
    <t>US1INHW0003</t>
  </si>
  <si>
    <t xml:space="preserve">MOORESVILLE 3.8 NE            </t>
  </si>
  <si>
    <t>US1INMG0018</t>
  </si>
  <si>
    <t xml:space="preserve">DENVER 1.3 NE                 </t>
  </si>
  <si>
    <t>US1INMM0004</t>
  </si>
  <si>
    <t xml:space="preserve">INDIANAPOLIS 10.9 NW          </t>
  </si>
  <si>
    <t>US1INMR0083</t>
  </si>
  <si>
    <t xml:space="preserve">INDIANAPOLIS 9.3 E            </t>
  </si>
  <si>
    <t>US1INMR0157</t>
  </si>
  <si>
    <t xml:space="preserve">BATESVILLE 1.3 SW             </t>
  </si>
  <si>
    <t>US1INRP0012</t>
  </si>
  <si>
    <t xml:space="preserve">HAM LAKE 2.2 E                </t>
  </si>
  <si>
    <t>US1MNAA0031</t>
  </si>
  <si>
    <t xml:space="preserve">KENSINGTON 4.1 W              </t>
  </si>
  <si>
    <t>US1MNGR0004</t>
  </si>
  <si>
    <t xml:space="preserve">COLERAINE 1.5 S               </t>
  </si>
  <si>
    <t>US1MNIT0020</t>
  </si>
  <si>
    <t xml:space="preserve">FARIBAULT 0.1 NE              </t>
  </si>
  <si>
    <t>US1MNRC0030</t>
  </si>
  <si>
    <t xml:space="preserve">COLUMBIA 6.9 WNW              </t>
  </si>
  <si>
    <t>US1MOBN0012</t>
  </si>
  <si>
    <t xml:space="preserve">KALISPELL 2.5 WNW             </t>
  </si>
  <si>
    <t>US1MTFH0030</t>
  </si>
  <si>
    <t xml:space="preserve">AMISTAD 7.7 SW                </t>
  </si>
  <si>
    <t>US1NMUN0016</t>
  </si>
  <si>
    <t xml:space="preserve">NISKAYUNA 2.0 N               </t>
  </si>
  <si>
    <t>US1NYSC0016</t>
  </si>
  <si>
    <t xml:space="preserve">NEWFIELD 2.5 S                </t>
  </si>
  <si>
    <t>US1NYTM0015</t>
  </si>
  <si>
    <t xml:space="preserve">SPRINGFIELD 7.0 WSW           </t>
  </si>
  <si>
    <t>US1OHCK0014</t>
  </si>
  <si>
    <t xml:space="preserve">XENIA 2.8 SW                  </t>
  </si>
  <si>
    <t>US1OHGR0026</t>
  </si>
  <si>
    <t xml:space="preserve">HUBER HEIGHTS 1.8 NNW         </t>
  </si>
  <si>
    <t>US1OHMY0018</t>
  </si>
  <si>
    <t xml:space="preserve">O'BRIEN 2 SW                  </t>
  </si>
  <si>
    <t>US1ORJS0001</t>
  </si>
  <si>
    <t xml:space="preserve">HARTLAND 4.4 NNE              </t>
  </si>
  <si>
    <t>US1WIWK0055</t>
  </si>
  <si>
    <t xml:space="preserve">TERRA ALTA 4.9 NNE            </t>
  </si>
  <si>
    <t>US1WVPR0010</t>
  </si>
  <si>
    <t xml:space="preserve">LOVINGTON                     </t>
  </si>
  <si>
    <t>USC00115219</t>
  </si>
  <si>
    <t xml:space="preserve">GARWIN                        </t>
  </si>
  <si>
    <t>USC00133120</t>
  </si>
  <si>
    <t xml:space="preserve">GLASCO                        </t>
  </si>
  <si>
    <t>USC00143088</t>
  </si>
  <si>
    <t xml:space="preserve">VELVA                         </t>
  </si>
  <si>
    <t>USC00328990</t>
  </si>
  <si>
    <t xml:space="preserve">DOLAND                        </t>
  </si>
  <si>
    <t>USC00392371</t>
  </si>
  <si>
    <t xml:space="preserve">WELLINGTON 3 E                </t>
  </si>
  <si>
    <t>USC00429368</t>
  </si>
  <si>
    <t xml:space="preserve">KARVAL 4.8 W                  </t>
  </si>
  <si>
    <t>US1COLN0034</t>
  </si>
  <si>
    <t xml:space="preserve">PUEBLO WEST 6.0 W             </t>
  </si>
  <si>
    <t>US1COPU0055</t>
  </si>
  <si>
    <t xml:space="preserve">MISSOULA 4.4 W                </t>
  </si>
  <si>
    <t>US1MTMS0014</t>
  </si>
  <si>
    <t xml:space="preserve">EARLVILLE 0.4 W               </t>
  </si>
  <si>
    <t>US1NYMD0009</t>
  </si>
  <si>
    <t xml:space="preserve">BLOOMINGTON WTR WKS           </t>
  </si>
  <si>
    <t>USC00110761</t>
  </si>
  <si>
    <t xml:space="preserve">HARROW 8.1 ESE                </t>
  </si>
  <si>
    <t>CA1ON000260</t>
  </si>
  <si>
    <t xml:space="preserve">BOULDER 2.4 SW                </t>
  </si>
  <si>
    <t>US1COBO0514</t>
  </si>
  <si>
    <t xml:space="preserve">ERSKINE 7.6 SW                </t>
  </si>
  <si>
    <t>US1MNPK0002</t>
  </si>
  <si>
    <t xml:space="preserve">WILSALL 0.3 NW                </t>
  </si>
  <si>
    <t>US1MTPK0005</t>
  </si>
  <si>
    <t xml:space="preserve">E SURRY                       </t>
  </si>
  <si>
    <t>USC00172443</t>
  </si>
  <si>
    <t xml:space="preserve">MORENCI                       </t>
  </si>
  <si>
    <t>USC00205603</t>
  </si>
  <si>
    <t xml:space="preserve">EDON 4S                       </t>
  </si>
  <si>
    <t>USC00332513</t>
  </si>
  <si>
    <t xml:space="preserve">DENMARK WWTP                  </t>
  </si>
  <si>
    <t>USC00472055</t>
  </si>
  <si>
    <t xml:space="preserve">SHOSHONI                      </t>
  </si>
  <si>
    <t>USC00488209</t>
  </si>
  <si>
    <t xml:space="preserve">SUSSEX 1.0 WNW - KWRC         </t>
  </si>
  <si>
    <t>CA1NB000029</t>
  </si>
  <si>
    <t xml:space="preserve">WELLINGTON 1.6 NE             </t>
  </si>
  <si>
    <t>CA1PE000003</t>
  </si>
  <si>
    <t xml:space="preserve">HARTSEL 12.0 S                </t>
  </si>
  <si>
    <t>US1COPK0090</t>
  </si>
  <si>
    <t xml:space="preserve">CLIVE 1.2 E                   </t>
  </si>
  <si>
    <t>US1IAPK0068</t>
  </si>
  <si>
    <t xml:space="preserve">CHARLESTON 4.7 SSW            </t>
  </si>
  <si>
    <t>US1ILCE0008</t>
  </si>
  <si>
    <t xml:space="preserve">(W9DBA)MORGANTOWN 6.7 SSE     </t>
  </si>
  <si>
    <t>US1INBR0005</t>
  </si>
  <si>
    <t xml:space="preserve">PLAINVILLE 1.3 S              </t>
  </si>
  <si>
    <t>US1INDV0012</t>
  </si>
  <si>
    <t xml:space="preserve">HAMILTON 1.7 E                </t>
  </si>
  <si>
    <t>US1INSN0005</t>
  </si>
  <si>
    <t xml:space="preserve">COLUMBIA CITY 5.4 N           </t>
  </si>
  <si>
    <t>US1INWY0011</t>
  </si>
  <si>
    <t xml:space="preserve">EAST SURRY                    </t>
  </si>
  <si>
    <t>US1MEHN0002</t>
  </si>
  <si>
    <t xml:space="preserve">CLAYTON 16.0 SSW              </t>
  </si>
  <si>
    <t>US1NMUN0011</t>
  </si>
  <si>
    <t xml:space="preserve">WAPAKONETA 0.3 SW             </t>
  </si>
  <si>
    <t>US1OHAZ0001</t>
  </si>
  <si>
    <t xml:space="preserve">HANOVERTON 0.4 ENE            </t>
  </si>
  <si>
    <t>US1OHCB0008</t>
  </si>
  <si>
    <t xml:space="preserve">HILLIARD 0.7 NW               </t>
  </si>
  <si>
    <t>US1OHFR0081</t>
  </si>
  <si>
    <t xml:space="preserve">MADISON 0.9 WSW               </t>
  </si>
  <si>
    <t>US1OHLK0011</t>
  </si>
  <si>
    <t xml:space="preserve">CANFIELD 0.5 N                </t>
  </si>
  <si>
    <t>US1OHMH0011</t>
  </si>
  <si>
    <t xml:space="preserve">BONDUEL 3.3 NW                </t>
  </si>
  <si>
    <t>US1WISW0006</t>
  </si>
  <si>
    <t xml:space="preserve">SHERIDAN 12.9 ESE             </t>
  </si>
  <si>
    <t>US1WYSH0017</t>
  </si>
  <si>
    <t xml:space="preserve">GLEN ELLYN 4S                 </t>
  </si>
  <si>
    <t>USC00113490</t>
  </si>
  <si>
    <t xml:space="preserve">IONIA 2 W                     </t>
  </si>
  <si>
    <t>USC00134094</t>
  </si>
  <si>
    <t xml:space="preserve">SINES DEEP CREEK              </t>
  </si>
  <si>
    <t>USC00188315</t>
  </si>
  <si>
    <t xml:space="preserve">CLAY CTR 6 ESE                </t>
  </si>
  <si>
    <t>USC00251680</t>
  </si>
  <si>
    <t xml:space="preserve">BRUSH 0.8 S                   </t>
  </si>
  <si>
    <t>US1COMR0001</t>
  </si>
  <si>
    <t xml:space="preserve">LA GRANGE PARK 0.7 SSW        </t>
  </si>
  <si>
    <t>US1ILCK0098</t>
  </si>
  <si>
    <t xml:space="preserve">WEST FARGO 3.8 SSE            </t>
  </si>
  <si>
    <t>US1NDCS0001</t>
  </si>
  <si>
    <t xml:space="preserve">UNION 1.0 WSW                 </t>
  </si>
  <si>
    <t>US1OHMY0034</t>
  </si>
  <si>
    <t xml:space="preserve">KILLDEER                      </t>
  </si>
  <si>
    <t>USC00324722</t>
  </si>
  <si>
    <t xml:space="preserve">CLAY CENTER 4.8 SSE           </t>
  </si>
  <si>
    <t>US10clay008</t>
  </si>
  <si>
    <t xml:space="preserve">FOUNTAIN 1.8 NNE              </t>
  </si>
  <si>
    <t>US1COEP0202</t>
  </si>
  <si>
    <t xml:space="preserve">EL PASO 5.2 NNW               </t>
  </si>
  <si>
    <t>US1ILWF0014</t>
  </si>
  <si>
    <t xml:space="preserve">MARTINSVILLE 2.3 SE           </t>
  </si>
  <si>
    <t>US1INMG0021</t>
  </si>
  <si>
    <t xml:space="preserve">SPENCER 7.0 S                 </t>
  </si>
  <si>
    <t>US1INOW0009</t>
  </si>
  <si>
    <t xml:space="preserve">WINONA 3.7 SSW                </t>
  </si>
  <si>
    <t>US1KSLG0002</t>
  </si>
  <si>
    <t xml:space="preserve">NESS CITY 0.3 S               </t>
  </si>
  <si>
    <t>US1KSNS0023</t>
  </si>
  <si>
    <t xml:space="preserve">MILFORD 0.8 SSW               </t>
  </si>
  <si>
    <t>US1MEPN0047</t>
  </si>
  <si>
    <t xml:space="preserve">ALMA 0.3 NW                   </t>
  </si>
  <si>
    <t>US1MIGR0003</t>
  </si>
  <si>
    <t xml:space="preserve">OVANDO 2.9 SW                 </t>
  </si>
  <si>
    <t>US1MTPW0003</t>
  </si>
  <si>
    <t xml:space="preserve">WAHOO 1.7 S                   </t>
  </si>
  <si>
    <t>US1NESN0001</t>
  </si>
  <si>
    <t xml:space="preserve">ALBUQUERQUE 5.0 ESE           </t>
  </si>
  <si>
    <t>US1NMBR0239</t>
  </si>
  <si>
    <t xml:space="preserve">WALTON 6.5 W                  </t>
  </si>
  <si>
    <t>US1NYDL0024</t>
  </si>
  <si>
    <t xml:space="preserve">LAGRANGEVILLE 3.4 NE          </t>
  </si>
  <si>
    <t>US1NYDT0012</t>
  </si>
  <si>
    <t xml:space="preserve">CASTALIA 1.8 NNE              </t>
  </si>
  <si>
    <t>US1OHER0008</t>
  </si>
  <si>
    <t xml:space="preserve">PRINEVILLE 2.6 ENE            </t>
  </si>
  <si>
    <t>US1ORCK0005</t>
  </si>
  <si>
    <t xml:space="preserve">DANVILLE 2.2 NW               </t>
  </si>
  <si>
    <t>US1VTCL0030</t>
  </si>
  <si>
    <t xml:space="preserve">THOMAS 7.4 N                  </t>
  </si>
  <si>
    <t>US1WVPR0011</t>
  </si>
  <si>
    <t xml:space="preserve">MANHATTAN 5 NE                </t>
  </si>
  <si>
    <t>USC00115314</t>
  </si>
  <si>
    <t xml:space="preserve">MEDORA 1 S                    </t>
  </si>
  <si>
    <t>USC00115539</t>
  </si>
  <si>
    <t xml:space="preserve">CHALMERS 5 W                  </t>
  </si>
  <si>
    <t>USC00121417</t>
  </si>
  <si>
    <t xml:space="preserve">WARSAW 5SW                    </t>
  </si>
  <si>
    <t>USC00129243</t>
  </si>
  <si>
    <t xml:space="preserve">HYDER                         </t>
  </si>
  <si>
    <t>USC00503821</t>
  </si>
  <si>
    <t xml:space="preserve">DONNELLY 2.9 NW               </t>
  </si>
  <si>
    <t>US1MNSV0004</t>
  </si>
  <si>
    <t xml:space="preserve">ALBERTA FORD FOR CTR          </t>
  </si>
  <si>
    <t>USC00200089</t>
  </si>
  <si>
    <t xml:space="preserve">POSTVILLE 5.5 NE              </t>
  </si>
  <si>
    <t>US1IAAL0006</t>
  </si>
  <si>
    <t xml:space="preserve">BOONE 4.5 WSW                 </t>
  </si>
  <si>
    <t>US1IABN0012</t>
  </si>
  <si>
    <t xml:space="preserve">DANVILLE 0.6 NW               </t>
  </si>
  <si>
    <t>US1ILVR0014</t>
  </si>
  <si>
    <t xml:space="preserve">BULT FIELD-MONEE 4.9 SE       </t>
  </si>
  <si>
    <t>US1ILWL0149</t>
  </si>
  <si>
    <t xml:space="preserve">MONTICELLO 1.0 NNE            </t>
  </si>
  <si>
    <t>US1INWH0018</t>
  </si>
  <si>
    <t xml:space="preserve">SYRACUSE 7.2 WSW              </t>
  </si>
  <si>
    <t>US1KSHM0005</t>
  </si>
  <si>
    <t xml:space="preserve">WAYNE 3.2 SSE                 </t>
  </si>
  <si>
    <t>US1MEKB0010</t>
  </si>
  <si>
    <t xml:space="preserve">DEER RIVER 3.7 W              </t>
  </si>
  <si>
    <t>US1MNIT0010</t>
  </si>
  <si>
    <t xml:space="preserve">HILLSBORO 0.3 WSW             </t>
  </si>
  <si>
    <t>US1NMSR0046</t>
  </si>
  <si>
    <t>US1OHCN0015</t>
  </si>
  <si>
    <t xml:space="preserve">AUGUSTA                       </t>
  </si>
  <si>
    <t>USC00110330</t>
  </si>
  <si>
    <t xml:space="preserve">DES MOINES SNOW               </t>
  </si>
  <si>
    <t>USC00132201</t>
  </si>
  <si>
    <t xml:space="preserve">ROBLIN FRIESEN 3 NORTHWEST    </t>
  </si>
  <si>
    <t>CA00501B4G2</t>
  </si>
  <si>
    <t xml:space="preserve">SPRINGFIELD 4.2 NNE           </t>
  </si>
  <si>
    <t>CA1NS000045</t>
  </si>
  <si>
    <t xml:space="preserve">CENTRELEA 1.2 NNW             </t>
  </si>
  <si>
    <t>CA1NS000083</t>
  </si>
  <si>
    <t xml:space="preserve">CHATHAM 6.5 SW                </t>
  </si>
  <si>
    <t>CA1ON000006</t>
  </si>
  <si>
    <t xml:space="preserve">MIAMI 8.3 WSW                 </t>
  </si>
  <si>
    <t>US1AZPN0072</t>
  </si>
  <si>
    <t xml:space="preserve">ORDWAY 1.3 E                  </t>
  </si>
  <si>
    <t>US1COCR0012</t>
  </si>
  <si>
    <t xml:space="preserve">CEDAREDGE 1.0 NE              </t>
  </si>
  <si>
    <t>US1CODL0040</t>
  </si>
  <si>
    <t xml:space="preserve">CEDAREDGE 1.3 E               </t>
  </si>
  <si>
    <t>US1CODL0054</t>
  </si>
  <si>
    <t xml:space="preserve">WALSENBURG 0.8 NW             </t>
  </si>
  <si>
    <t>US1COHF0021</t>
  </si>
  <si>
    <t xml:space="preserve">LIMON 6.9 NE                  </t>
  </si>
  <si>
    <t>US1COLN0054</t>
  </si>
  <si>
    <t xml:space="preserve">BELLVUE 2.1 S                 </t>
  </si>
  <si>
    <t>US1COLR1043</t>
  </si>
  <si>
    <t xml:space="preserve">LOVELAND 5.3 SSW              </t>
  </si>
  <si>
    <t>US1COLR1091</t>
  </si>
  <si>
    <t xml:space="preserve">MONTROSE 2.0 SSE              </t>
  </si>
  <si>
    <t>US1COMT0028</t>
  </si>
  <si>
    <t xml:space="preserve">MONTROSE 8.1 WNW              </t>
  </si>
  <si>
    <t>US1COMT0045</t>
  </si>
  <si>
    <t xml:space="preserve">MONTROSE 1.5 ESE              </t>
  </si>
  <si>
    <t>US1COMT0049</t>
  </si>
  <si>
    <t xml:space="preserve">MOUNT AUBURN 2.2 NNW          </t>
  </si>
  <si>
    <t>US1IABT0011</t>
  </si>
  <si>
    <t xml:space="preserve">PERSIA 2.0 S                  </t>
  </si>
  <si>
    <t>US1IAHR0004</t>
  </si>
  <si>
    <t xml:space="preserve">LOGAN 0.8 WNW                 </t>
  </si>
  <si>
    <t>US1IAHR0016</t>
  </si>
  <si>
    <t xml:space="preserve">LESTER 0.2 E                  </t>
  </si>
  <si>
    <t>US1IALY0002</t>
  </si>
  <si>
    <t xml:space="preserve">ALTOONA 1.5 SSE               </t>
  </si>
  <si>
    <t>US1IAPK0083</t>
  </si>
  <si>
    <t xml:space="preserve">AMES 2.1 N                    </t>
  </si>
  <si>
    <t>US1IASR0012</t>
  </si>
  <si>
    <t xml:space="preserve">POCATELLO 2.5 NE              </t>
  </si>
  <si>
    <t>US1IDBK0016</t>
  </si>
  <si>
    <t xml:space="preserve">SANDPOINT 10.3 NNE            </t>
  </si>
  <si>
    <t>US1IDBR0029</t>
  </si>
  <si>
    <t xml:space="preserve">MALAD CITY 0.1 ESE            </t>
  </si>
  <si>
    <t>US1IDON0004</t>
  </si>
  <si>
    <t xml:space="preserve">CHAMPAIGN 0.6 NNE             </t>
  </si>
  <si>
    <t>US1ILCP0111</t>
  </si>
  <si>
    <t xml:space="preserve">SOUTH ELGIN 0.5 NW            </t>
  </si>
  <si>
    <t>US1ILKN0020</t>
  </si>
  <si>
    <t xml:space="preserve">ATLANTA 7.1 W                 </t>
  </si>
  <si>
    <t>US1ILLG0030</t>
  </si>
  <si>
    <t xml:space="preserve">SOUTH JACKSONVILLE 0.3 E      </t>
  </si>
  <si>
    <t>US1ILMG0013</t>
  </si>
  <si>
    <t xml:space="preserve">GIRARD 1.2 W                  </t>
  </si>
  <si>
    <t>US1ILMP0004</t>
  </si>
  <si>
    <t xml:space="preserve">MOLINE 0.7 NNE                </t>
  </si>
  <si>
    <t>US1ILRI0013</t>
  </si>
  <si>
    <t xml:space="preserve">TREMONT 3.6 E                 </t>
  </si>
  <si>
    <t>US1ILTZ0010</t>
  </si>
  <si>
    <t xml:space="preserve">MOUNT CARMEL 4.2 NW           </t>
  </si>
  <si>
    <t>US1ILWB0003</t>
  </si>
  <si>
    <t xml:space="preserve">CRETE 3.3 ENE FRANKTUARY FARM </t>
  </si>
  <si>
    <t>US1ILWL0136</t>
  </si>
  <si>
    <t xml:space="preserve">NEW MILLFORD 3.3 W            </t>
  </si>
  <si>
    <t>US1ILWN0010</t>
  </si>
  <si>
    <t xml:space="preserve">FORT WAYNE 7.0 NE             </t>
  </si>
  <si>
    <t>US1INAL0039</t>
  </si>
  <si>
    <t xml:space="preserve">(WA9TTB)GALVESTON 1.0 ESE     </t>
  </si>
  <si>
    <t>US1INCS0011</t>
  </si>
  <si>
    <t xml:space="preserve">BRAZIL 2.7 WNW                </t>
  </si>
  <si>
    <t>US1INCY0008</t>
  </si>
  <si>
    <t xml:space="preserve">(KB9CIY)GREENSBURG 6.0 SW     </t>
  </si>
  <si>
    <t>US1INDC0006</t>
  </si>
  <si>
    <t xml:space="preserve">(WD8NMZ)BRIGHT 3.5 NNW        </t>
  </si>
  <si>
    <t>US1INDR0013</t>
  </si>
  <si>
    <t xml:space="preserve">SPRINGVILLE 6.0 W             </t>
  </si>
  <si>
    <t>US1INGN0009</t>
  </si>
  <si>
    <t xml:space="preserve">CARMEL 1.5 W                  </t>
  </si>
  <si>
    <t>US1INHM0005</t>
  </si>
  <si>
    <t xml:space="preserve">(KD9JAS)KOKOMO 1.8 S          </t>
  </si>
  <si>
    <t>US1INHW0027</t>
  </si>
  <si>
    <t xml:space="preserve">ELLETTSVILLE 2.7 NE           </t>
  </si>
  <si>
    <t>US1INMN0003</t>
  </si>
  <si>
    <t xml:space="preserve">LAWRENCE 2.0 ENE              </t>
  </si>
  <si>
    <t>US1INMR0002</t>
  </si>
  <si>
    <t xml:space="preserve">GOSPORT 4.0 WSW               </t>
  </si>
  <si>
    <t>US1INOW0006</t>
  </si>
  <si>
    <t xml:space="preserve">GREENCASTLE 3.6 ESE           </t>
  </si>
  <si>
    <t>US1INPM0011</t>
  </si>
  <si>
    <t xml:space="preserve">(KC9FXU) WINCHESTER 2.2 WSW   </t>
  </si>
  <si>
    <t>US1INRN0006</t>
  </si>
  <si>
    <t xml:space="preserve">OSGOOD 4.1 NE                 </t>
  </si>
  <si>
    <t>US1INRP0004</t>
  </si>
  <si>
    <t xml:space="preserve">WABASH 0.3 NNW                </t>
  </si>
  <si>
    <t>US1INWB0018</t>
  </si>
  <si>
    <t xml:space="preserve">COLUMBIA CITY 1.5 NNW         </t>
  </si>
  <si>
    <t>US1INWY0023</t>
  </si>
  <si>
    <t xml:space="preserve">GALATIA 4.6 E                 </t>
  </si>
  <si>
    <t>US1KSBT0021</t>
  </si>
  <si>
    <t xml:space="preserve">GRINNELL 4.3 SSW              </t>
  </si>
  <si>
    <t>US1KSGO0001</t>
  </si>
  <si>
    <t xml:space="preserve">ULYSSES 6.6 WNW               </t>
  </si>
  <si>
    <t>US1KSGT0003</t>
  </si>
  <si>
    <t xml:space="preserve">COOLIDGE 0.1 W                </t>
  </si>
  <si>
    <t>US1KSHM0026</t>
  </si>
  <si>
    <t xml:space="preserve">LYONS 1.7 S                   </t>
  </si>
  <si>
    <t>US1KSRC0002</t>
  </si>
  <si>
    <t xml:space="preserve">MANHATTAN 1.9 NW              </t>
  </si>
  <si>
    <t>US1KSRL0006</t>
  </si>
  <si>
    <t xml:space="preserve">RUSSELL 2.4 SSW               </t>
  </si>
  <si>
    <t>US1KSRS0027</t>
  </si>
  <si>
    <t xml:space="preserve">SALINA 7.0 N                  </t>
  </si>
  <si>
    <t>US1KSSA0011</t>
  </si>
  <si>
    <t xml:space="preserve">HIGHLAND HEIGHTS 1.2 SSW      </t>
  </si>
  <si>
    <t>US1KYCB0005</t>
  </si>
  <si>
    <t xml:space="preserve">HOLLAND 3.0 W                 </t>
  </si>
  <si>
    <t>US1MIOW0044</t>
  </si>
  <si>
    <t xml:space="preserve">COLUMBIA 4.9 NNW              </t>
  </si>
  <si>
    <t>US1MOBN0018</t>
  </si>
  <si>
    <t xml:space="preserve">VOLBORG 18 SW                 </t>
  </si>
  <si>
    <t>US1MTPR0002</t>
  </si>
  <si>
    <t xml:space="preserve">KILLDEER 5.4 SW               </t>
  </si>
  <si>
    <t>US1NDDN0011</t>
  </si>
  <si>
    <t xml:space="preserve">MARSHALL 2 W                  </t>
  </si>
  <si>
    <t>US1NDDN0014</t>
  </si>
  <si>
    <t xml:space="preserve">CARRINGTON 0.3 W              </t>
  </si>
  <si>
    <t>US1NDFS0009</t>
  </si>
  <si>
    <t xml:space="preserve">MINOT 4.1 WNW                 </t>
  </si>
  <si>
    <t>US1NDWR0021</t>
  </si>
  <si>
    <t xml:space="preserve">CHADRON 0.5 W                 </t>
  </si>
  <si>
    <t>US1NEDS0002</t>
  </si>
  <si>
    <t xml:space="preserve">CLOUDCROFT 4.0 E              </t>
  </si>
  <si>
    <t>US1NMOT0027</t>
  </si>
  <si>
    <t xml:space="preserve">MOSQUERO 15 SSE               </t>
  </si>
  <si>
    <t>US1NMSM0001</t>
  </si>
  <si>
    <t xml:space="preserve">ROWE 11.5 S                   </t>
  </si>
  <si>
    <t>US1NMSM0027</t>
  </si>
  <si>
    <t xml:space="preserve">RIO RANCHO 5.6 NE             </t>
  </si>
  <si>
    <t>US1NMSN0026</t>
  </si>
  <si>
    <t xml:space="preserve">MOUNTAINAIR 1.0 S             </t>
  </si>
  <si>
    <t>US1NMTR0001</t>
  </si>
  <si>
    <t xml:space="preserve">RENSSELAERVILLE 2.1 NNW       </t>
  </si>
  <si>
    <t>US1NYAB0010</t>
  </si>
  <si>
    <t xml:space="preserve">OXFORD 0.8 NNW                </t>
  </si>
  <si>
    <t>US1NYCN0014</t>
  </si>
  <si>
    <t xml:space="preserve">DUNDEE 5.7 ESE                </t>
  </si>
  <si>
    <t>US1NYSY0012</t>
  </si>
  <si>
    <t xml:space="preserve">SULLIVAN 1.1 NNE              </t>
  </si>
  <si>
    <t>US1OHAS0005</t>
  </si>
  <si>
    <t xml:space="preserve">DUBLIN 3.2 ENE                </t>
  </si>
  <si>
    <t>US1OHFR0002</t>
  </si>
  <si>
    <t xml:space="preserve">ADA 5.4 NE                    </t>
  </si>
  <si>
    <t>US1OHHD0014</t>
  </si>
  <si>
    <t xml:space="preserve">NAPOLEON 0.6 WSW              </t>
  </si>
  <si>
    <t>US1OHHY0007</t>
  </si>
  <si>
    <t xml:space="preserve">BOWLING GREEN 2.7 NW          </t>
  </si>
  <si>
    <t>US1OHWD0012</t>
  </si>
  <si>
    <t xml:space="preserve">PERRYSBURG 1.6 WSW            </t>
  </si>
  <si>
    <t>US1OHWD0014</t>
  </si>
  <si>
    <t xml:space="preserve">SENECA 0.7 NNE                </t>
  </si>
  <si>
    <t>US1PAVN0005</t>
  </si>
  <si>
    <t xml:space="preserve">MEADOW 10 SE                  </t>
  </si>
  <si>
    <t>US1SDPK0010</t>
  </si>
  <si>
    <t xml:space="preserve">BYRDSTOWN 2.8 SSW             </t>
  </si>
  <si>
    <t>US1TNPT0003</t>
  </si>
  <si>
    <t xml:space="preserve">GRAND MARSH 1.9 SSW           </t>
  </si>
  <si>
    <t>US1WIAD0008</t>
  </si>
  <si>
    <t xml:space="preserve">GROVELAND 2                   </t>
  </si>
  <si>
    <t>USC00043669</t>
  </si>
  <si>
    <t xml:space="preserve">HAPPY CAMP RS                 </t>
  </si>
  <si>
    <t>USC00043761</t>
  </si>
  <si>
    <t xml:space="preserve">TULELAKE                      </t>
  </si>
  <si>
    <t>USC00049053</t>
  </si>
  <si>
    <t xml:space="preserve">SHOSHONE                      </t>
  </si>
  <si>
    <t>USC00057618</t>
  </si>
  <si>
    <t xml:space="preserve">TOWNER                        </t>
  </si>
  <si>
    <t>USC00058345</t>
  </si>
  <si>
    <t xml:space="preserve">VALLECITO DAM                 </t>
  </si>
  <si>
    <t>USC00058582</t>
  </si>
  <si>
    <t xml:space="preserve">LANSING                       </t>
  </si>
  <si>
    <t>USC00114890</t>
  </si>
  <si>
    <t xml:space="preserve">AVILLA 3SW                    </t>
  </si>
  <si>
    <t>USC00120014</t>
  </si>
  <si>
    <t xml:space="preserve">LAPEL 4 S                     </t>
  </si>
  <si>
    <t>USC00124832</t>
  </si>
  <si>
    <t xml:space="preserve">MOROCCO 1 NW                  </t>
  </si>
  <si>
    <t>USC00125888</t>
  </si>
  <si>
    <t xml:space="preserve">MUNCIE                        </t>
  </si>
  <si>
    <t>USC00126023</t>
  </si>
  <si>
    <t xml:space="preserve">AKRON                         </t>
  </si>
  <si>
    <t>USC00130088</t>
  </si>
  <si>
    <t>USC00133032</t>
  </si>
  <si>
    <t xml:space="preserve">ZEARING                       </t>
  </si>
  <si>
    <t>USC00139750</t>
  </si>
  <si>
    <t xml:space="preserve">HAYS                          </t>
  </si>
  <si>
    <t>USC00143523</t>
  </si>
  <si>
    <t>USC00144775</t>
  </si>
  <si>
    <t xml:space="preserve">BELLTOWER                     </t>
  </si>
  <si>
    <t>USC00240636</t>
  </si>
  <si>
    <t xml:space="preserve">GABBS 1NE                     </t>
  </si>
  <si>
    <t>USC00262948</t>
  </si>
  <si>
    <t xml:space="preserve">BREWERTON LOCK 23             </t>
  </si>
  <si>
    <t>USC00300870</t>
  </si>
  <si>
    <t xml:space="preserve">COUDERSPORT 1 SW              </t>
  </si>
  <si>
    <t>USC00361802</t>
  </si>
  <si>
    <t xml:space="preserve">VICTOR 4 N                    </t>
  </si>
  <si>
    <t>USC00398652</t>
  </si>
  <si>
    <t xml:space="preserve">WINNER                        </t>
  </si>
  <si>
    <t>USC00399367</t>
  </si>
  <si>
    <t xml:space="preserve">SISSONVILLE 1SW               </t>
  </si>
  <si>
    <t>USC00468191</t>
  </si>
  <si>
    <t>USC00470486</t>
  </si>
  <si>
    <t xml:space="preserve">CODY                          </t>
  </si>
  <si>
    <t>USC00481840</t>
  </si>
  <si>
    <t xml:space="preserve">GRANDE PRAIRIE 3.5 NE         </t>
  </si>
  <si>
    <t>CA1AB000014</t>
  </si>
  <si>
    <t xml:space="preserve">OWEN SOUND 1.5 NW - GSCA      </t>
  </si>
  <si>
    <t>CA1ON000005</t>
  </si>
  <si>
    <t xml:space="preserve">BELMONT 2.7 SSE               </t>
  </si>
  <si>
    <t>US1MEWL0003</t>
  </si>
  <si>
    <t xml:space="preserve">RENO 3.9 W                    </t>
  </si>
  <si>
    <t>US1NVWH0025</t>
  </si>
  <si>
    <t xml:space="preserve">NEWCASTLE 26.2 WSW            </t>
  </si>
  <si>
    <t>US1WYWS0029</t>
  </si>
  <si>
    <t xml:space="preserve">CEDAREDGE 2.3 W               </t>
  </si>
  <si>
    <t>US1CODL0021</t>
  </si>
  <si>
    <t xml:space="preserve">GLENWOOD SPRINGS .64 S        </t>
  </si>
  <si>
    <t>US1COGF0001</t>
  </si>
  <si>
    <t xml:space="preserve">GRAND JUNCTION 2.3 E          </t>
  </si>
  <si>
    <t>US1COME0125</t>
  </si>
  <si>
    <t xml:space="preserve">RIVERDALE 0.5 N               </t>
  </si>
  <si>
    <t>US1IAST0042</t>
  </si>
  <si>
    <t xml:space="preserve">CALDWELL 7.3 WSW              </t>
  </si>
  <si>
    <t>US1IDCY0026</t>
  </si>
  <si>
    <t xml:space="preserve">ROGERS PARK 0.6 ESE           </t>
  </si>
  <si>
    <t>US1ILCK0232</t>
  </si>
  <si>
    <t xml:space="preserve">NAPERVILLE 2.1 ESE            </t>
  </si>
  <si>
    <t>US1ILDP0027</t>
  </si>
  <si>
    <t xml:space="preserve">GENEVA 1.3 NW                 </t>
  </si>
  <si>
    <t>US1ILKN0121</t>
  </si>
  <si>
    <t xml:space="preserve">FREEPORT 1.7 ESE              </t>
  </si>
  <si>
    <t>US1ILSP0014</t>
  </si>
  <si>
    <t xml:space="preserve">MUNCIE 1.2 SE                 </t>
  </si>
  <si>
    <t>US1INDL0032</t>
  </si>
  <si>
    <t xml:space="preserve">CARMEL 1.4 NNE                </t>
  </si>
  <si>
    <t>US1INHM0034</t>
  </si>
  <si>
    <t xml:space="preserve">RILEY 0.3 NNW                 </t>
  </si>
  <si>
    <t>US1INVG0023</t>
  </si>
  <si>
    <t xml:space="preserve">WHITEFISH 0.8 ESE             </t>
  </si>
  <si>
    <t>US1MTFH0004</t>
  </si>
  <si>
    <t xml:space="preserve">SCHENECTADY 3.3 E             </t>
  </si>
  <si>
    <t>US1NYSC0011</t>
  </si>
  <si>
    <t xml:space="preserve">FAYETTEVILLE 0.5 W            </t>
  </si>
  <si>
    <t>US1OHBR0008</t>
  </si>
  <si>
    <t xml:space="preserve">SUNBURY 5.7 ESE               </t>
  </si>
  <si>
    <t>US1OHDL0010</t>
  </si>
  <si>
    <t xml:space="preserve">WYOMING 1.2 NW                </t>
  </si>
  <si>
    <t>US1OHHM0003</t>
  </si>
  <si>
    <t xml:space="preserve">EATON 1.0 N                   </t>
  </si>
  <si>
    <t>US1OHPB0001</t>
  </si>
  <si>
    <t xml:space="preserve">BUTTE FALLS 4.5 NNW           </t>
  </si>
  <si>
    <t>US1ORJC0074</t>
  </si>
  <si>
    <t xml:space="preserve">ESPY 0.8 S                    </t>
  </si>
  <si>
    <t>US1PACLM007</t>
  </si>
  <si>
    <t xml:space="preserve">OKATON 2.6 NW                 </t>
  </si>
  <si>
    <t>US1SDJN0003</t>
  </si>
  <si>
    <t xml:space="preserve">BLAINE                        </t>
  </si>
  <si>
    <t>USC00140877</t>
  </si>
  <si>
    <t xml:space="preserve">NAPOLEON 1NE                  </t>
  </si>
  <si>
    <t>USC00335667</t>
  </si>
  <si>
    <t xml:space="preserve">CRAIGSVILLE 0.6 NE            </t>
  </si>
  <si>
    <t>US1WVNC0004</t>
  </si>
  <si>
    <t xml:space="preserve">DURANGO 0.7 NNE               </t>
  </si>
  <si>
    <t>US1COLP0041</t>
  </si>
  <si>
    <t xml:space="preserve">HEYWORTH 0.6 E                </t>
  </si>
  <si>
    <t>US1ILMCL004</t>
  </si>
  <si>
    <t xml:space="preserve">SPRINGFIELD 4.2 W             </t>
  </si>
  <si>
    <t>US1ILSG0034</t>
  </si>
  <si>
    <t xml:space="preserve">MANHATTAN 9.8 NW              </t>
  </si>
  <si>
    <t>US1KSRL0020</t>
  </si>
  <si>
    <t xml:space="preserve">MOUNT PLEASANT 1.4 WSW        </t>
  </si>
  <si>
    <t>US1OHJF0009</t>
  </si>
  <si>
    <t xml:space="preserve">SCHOHARIE                     </t>
  </si>
  <si>
    <t>USC00307520</t>
  </si>
  <si>
    <t xml:space="preserve">STE ANNE 4.8 E                </t>
  </si>
  <si>
    <t>CA1MB000090</t>
  </si>
  <si>
    <t xml:space="preserve">BLENHEIM 4.9 SSE              </t>
  </si>
  <si>
    <t>CA1ON000174</t>
  </si>
  <si>
    <t xml:space="preserve">INDEPENDENCE 0.2 NNW          </t>
  </si>
  <si>
    <t>US1CAIN0008</t>
  </si>
  <si>
    <t xml:space="preserve">KARVAL 9.8 WSW                </t>
  </si>
  <si>
    <t>US1COLN0018</t>
  </si>
  <si>
    <t xml:space="preserve">LIMON 0.5 S                   </t>
  </si>
  <si>
    <t>US1COLN0050</t>
  </si>
  <si>
    <t xml:space="preserve">REDSTONE 4.9 N                </t>
  </si>
  <si>
    <t>US1COPT0016</t>
  </si>
  <si>
    <t xml:space="preserve">PUEBLO WEST 2.1 SE            </t>
  </si>
  <si>
    <t>US1COPU0070</t>
  </si>
  <si>
    <t xml:space="preserve">ELDRIDGE 0.7 SSW              </t>
  </si>
  <si>
    <t>US1IAST0030</t>
  </si>
  <si>
    <t xml:space="preserve">GREENLEAF 0.4 E               </t>
  </si>
  <si>
    <t>US1IDCY0021</t>
  </si>
  <si>
    <t xml:space="preserve">COAL VALLEY 1.9 SE            </t>
  </si>
  <si>
    <t>US1ILHY0005</t>
  </si>
  <si>
    <t xml:space="preserve">YALE 0.1 SSW                  </t>
  </si>
  <si>
    <t>US1ILJS0005</t>
  </si>
  <si>
    <t xml:space="preserve">GRANITE CITY 1.4 ENE          </t>
  </si>
  <si>
    <t>US1ILMD0010</t>
  </si>
  <si>
    <t xml:space="preserve">ATHENS 1.0 N                  </t>
  </si>
  <si>
    <t>US1ILME0009</t>
  </si>
  <si>
    <t xml:space="preserve">PEKIN 3.6 SSE                 </t>
  </si>
  <si>
    <t>US1ILTZ0026</t>
  </si>
  <si>
    <t xml:space="preserve">COLUMBUS 3.2 ENE              </t>
  </si>
  <si>
    <t>US1INBW0010</t>
  </si>
  <si>
    <t xml:space="preserve">DE MOTTE 5.9 S                </t>
  </si>
  <si>
    <t>US1INJS0031</t>
  </si>
  <si>
    <t xml:space="preserve">SPEEDWAY 6.2 SSW              </t>
  </si>
  <si>
    <t>US1INMR0013</t>
  </si>
  <si>
    <t xml:space="preserve">SHOALS 4.0 E                  </t>
  </si>
  <si>
    <t>US1INMT0003</t>
  </si>
  <si>
    <t xml:space="preserve">GREAT BARRINGTON 0.4 N        </t>
  </si>
  <si>
    <t>US1MABE0002</t>
  </si>
  <si>
    <t xml:space="preserve">SIDNEY 2.6 NNW                </t>
  </si>
  <si>
    <t>US1MEKB0025</t>
  </si>
  <si>
    <t xml:space="preserve">AGUA FRIA 2.0 SW              </t>
  </si>
  <si>
    <t>US1NMSF0044</t>
  </si>
  <si>
    <t>US1NMSN0053</t>
  </si>
  <si>
    <t xml:space="preserve">ARROYO HONDO 4.8 WSW          </t>
  </si>
  <si>
    <t>US1NMTS0001</t>
  </si>
  <si>
    <t xml:space="preserve">SPARKS 1.7 E                  </t>
  </si>
  <si>
    <t>US1NVWH0031</t>
  </si>
  <si>
    <t xml:space="preserve">NEW HARTFORD 0.8 S            </t>
  </si>
  <si>
    <t>US1NYOD0019</t>
  </si>
  <si>
    <t xml:space="preserve">CLAY 2.0 SE                   </t>
  </si>
  <si>
    <t>US1NYOG0066</t>
  </si>
  <si>
    <t xml:space="preserve">WESTERVILLE 4.3 ESE           </t>
  </si>
  <si>
    <t>US1OHFR0087</t>
  </si>
  <si>
    <t xml:space="preserve">CINCINNATI 8.4 NW             </t>
  </si>
  <si>
    <t>US1OHHM0023</t>
  </si>
  <si>
    <t xml:space="preserve">DAYTON 3.2 SSE                </t>
  </si>
  <si>
    <t>US1OHMY0023</t>
  </si>
  <si>
    <t xml:space="preserve">PORT CLINTON 6.8 W            </t>
  </si>
  <si>
    <t>US1OHOT0009</t>
  </si>
  <si>
    <t xml:space="preserve">JACKSONVILLE 8.9 WSW          </t>
  </si>
  <si>
    <t>US1ORJC0027</t>
  </si>
  <si>
    <t xml:space="preserve">WAUWATOSA 1.9 E               </t>
  </si>
  <si>
    <t>US1WIMW0046</t>
  </si>
  <si>
    <t xml:space="preserve">CECIL 5.6 ENE                 </t>
  </si>
  <si>
    <t>US1WISW0001</t>
  </si>
  <si>
    <t xml:space="preserve">GRAND JUNCTION WFO            </t>
  </si>
  <si>
    <t>USC00053486</t>
  </si>
  <si>
    <t xml:space="preserve">INDIANAPOLIS NWFO             </t>
  </si>
  <si>
    <t>USC00124260</t>
  </si>
  <si>
    <t xml:space="preserve">MARSHALLTWN POL CN PL         </t>
  </si>
  <si>
    <t>USC00135203</t>
  </si>
  <si>
    <t xml:space="preserve">GRETNA 4NE                    </t>
  </si>
  <si>
    <t>USC00253467</t>
  </si>
  <si>
    <t xml:space="preserve">ORCHARD 9NNE                  </t>
  </si>
  <si>
    <t>USC00256328</t>
  </si>
  <si>
    <t xml:space="preserve">ST PARIS 2 NE                 </t>
  </si>
  <si>
    <t>USC00337400</t>
  </si>
  <si>
    <t xml:space="preserve">TROY 0.7 E                    </t>
  </si>
  <si>
    <t>US1NYRN0015</t>
  </si>
  <si>
    <t xml:space="preserve">PEORIA 5NW                    </t>
  </si>
  <si>
    <t>USC00116710</t>
  </si>
  <si>
    <t xml:space="preserve">BRANDON 3.1 NNE               </t>
  </si>
  <si>
    <t>CA1MB000292</t>
  </si>
  <si>
    <t xml:space="preserve">PARNELL 0.1 SSW               </t>
  </si>
  <si>
    <t>US1IAIA0013</t>
  </si>
  <si>
    <t xml:space="preserve">ELY 0.5 SE                    </t>
  </si>
  <si>
    <t>US1IALN0003</t>
  </si>
  <si>
    <t xml:space="preserve">KIRKMAN 1.0 SE                </t>
  </si>
  <si>
    <t>US1IASH0006</t>
  </si>
  <si>
    <t xml:space="preserve">LOGANSPORT 0.6 E              </t>
  </si>
  <si>
    <t>US1INCS0016</t>
  </si>
  <si>
    <t xml:space="preserve">NEW CASTLE 3.2 W              </t>
  </si>
  <si>
    <t>US1INHY0016</t>
  </si>
  <si>
    <t xml:space="preserve">GREENCASTLE 1.0 NNW           </t>
  </si>
  <si>
    <t>US1INPM0016</t>
  </si>
  <si>
    <t xml:space="preserve">BATESVILLE 4.3 SSW            </t>
  </si>
  <si>
    <t>US1INRP0005</t>
  </si>
  <si>
    <t xml:space="preserve">ULYSSES 3.8 ENE               </t>
  </si>
  <si>
    <t>US1KSGT0005</t>
  </si>
  <si>
    <t xml:space="preserve">PALMER 0.6 SSW                </t>
  </si>
  <si>
    <t>US1KSWS0013</t>
  </si>
  <si>
    <t xml:space="preserve">BURLINGTON 0.4 SW             </t>
  </si>
  <si>
    <t>US1KYBN0012</t>
  </si>
  <si>
    <t xml:space="preserve">WINSLOW 1.2 SSE               </t>
  </si>
  <si>
    <t>US1MEKB0006</t>
  </si>
  <si>
    <t xml:space="preserve">VALENTINE 0.7 W               </t>
  </si>
  <si>
    <t>US1NECH0001</t>
  </si>
  <si>
    <t xml:space="preserve">RAYMOND 7.3 WNW               </t>
  </si>
  <si>
    <t>US1NELA0022</t>
  </si>
  <si>
    <t xml:space="preserve">GRETNA 0.1 SSE                </t>
  </si>
  <si>
    <t>US1NESY0009</t>
  </si>
  <si>
    <t xml:space="preserve">WEST CHESTERFIELD 0.3 WNW     </t>
  </si>
  <si>
    <t>US1NHCH0002</t>
  </si>
  <si>
    <t xml:space="preserve">EDGEWOOD 2.7 W                </t>
  </si>
  <si>
    <t>US1NMSF0050</t>
  </si>
  <si>
    <t xml:space="preserve">RENO 9.7 SE                   </t>
  </si>
  <si>
    <t>US1NVWH0047</t>
  </si>
  <si>
    <t xml:space="preserve">GREENVILLE 0.7 E              </t>
  </si>
  <si>
    <t>US1NYGR0007</t>
  </si>
  <si>
    <t xml:space="preserve">WILMINGTON 7.4 NNW            </t>
  </si>
  <si>
    <t>US1OHCN0014</t>
  </si>
  <si>
    <t xml:space="preserve">JACKSONVILLE 10 S             </t>
  </si>
  <si>
    <t>US1ORJC0011</t>
  </si>
  <si>
    <t xml:space="preserve">WEST BEND 5.4 SE              </t>
  </si>
  <si>
    <t>US1WIWS0015</t>
  </si>
  <si>
    <t xml:space="preserve">WAVERLY 1W                    </t>
  </si>
  <si>
    <t>USC00058860</t>
  </si>
  <si>
    <t xml:space="preserve">HADDAM                        </t>
  </si>
  <si>
    <t>USC00143323</t>
  </si>
  <si>
    <t xml:space="preserve">LOUISIANA                     </t>
  </si>
  <si>
    <t>USC00235098</t>
  </si>
  <si>
    <t xml:space="preserve">CLINTWOOD 1W                  </t>
  </si>
  <si>
    <t>USC00441825</t>
  </si>
  <si>
    <t xml:space="preserve">ALAMOSA 1.2 NE                </t>
  </si>
  <si>
    <t>US1COAM0021</t>
  </si>
  <si>
    <t xml:space="preserve">LA HARPE 0.7 E                </t>
  </si>
  <si>
    <t>US1ILHN0007</t>
  </si>
  <si>
    <t xml:space="preserve">BROOKVILLE 5.9 NNW            </t>
  </si>
  <si>
    <t>US1KSSA0014</t>
  </si>
  <si>
    <t>US1KSSH0004</t>
  </si>
  <si>
    <t xml:space="preserve">EMPORIUM 2.6 S                </t>
  </si>
  <si>
    <t>US1PACR0001</t>
  </si>
  <si>
    <t xml:space="preserve">VERSHIRE 1.5 ESE              </t>
  </si>
  <si>
    <t>US1VTOG0011</t>
  </si>
  <si>
    <t xml:space="preserve">GRAND RPDS FOREST LAB         </t>
  </si>
  <si>
    <t>USC00213303</t>
  </si>
  <si>
    <t xml:space="preserve">NEW YORK MILLS                </t>
  </si>
  <si>
    <t>USC00215902</t>
  </si>
  <si>
    <t xml:space="preserve">WEST BEND FIRE STN            </t>
  </si>
  <si>
    <t>USC00479053</t>
  </si>
  <si>
    <t xml:space="preserve">GLENWOOD SPRINGS 7.2 S        </t>
  </si>
  <si>
    <t>US1COGF0073</t>
  </si>
  <si>
    <t xml:space="preserve">DURANGO 7.1 N                 </t>
  </si>
  <si>
    <t>US1COLP0034</t>
  </si>
  <si>
    <t xml:space="preserve">EDINBURG 3.0 W                </t>
  </si>
  <si>
    <t>US1ILCN0004</t>
  </si>
  <si>
    <t xml:space="preserve">LOGANSPORT 2.2 NNW            </t>
  </si>
  <si>
    <t>US1INCS0007</t>
  </si>
  <si>
    <t xml:space="preserve">ALBERT 3.3 NW                 </t>
  </si>
  <si>
    <t>US1KSRH0008</t>
  </si>
  <si>
    <t xml:space="preserve">LONG EDDY 6.5 NNE             </t>
  </si>
  <si>
    <t>US1NYDL0023</t>
  </si>
  <si>
    <t xml:space="preserve">DANVILLE 3 SW                 </t>
  </si>
  <si>
    <t>USC00122041</t>
  </si>
  <si>
    <t xml:space="preserve">MONTICELLO                    </t>
  </si>
  <si>
    <t>USC00135669</t>
  </si>
  <si>
    <t xml:space="preserve">LA CRESCENT DAM 7             </t>
  </si>
  <si>
    <t>USC00214418</t>
  </si>
  <si>
    <t xml:space="preserve">BALMORAL 5.4 NNW              </t>
  </si>
  <si>
    <t>CA1MB000114</t>
  </si>
  <si>
    <t xml:space="preserve">OXBOW 7.6 NNE - USWA          </t>
  </si>
  <si>
    <t>CA1SK000157</t>
  </si>
  <si>
    <t xml:space="preserve">ALAMOSA 1.1 N                 </t>
  </si>
  <si>
    <t>US1COAM0031</t>
  </si>
  <si>
    <t xml:space="preserve">ALAMOSA 1.7 ENE               </t>
  </si>
  <si>
    <t>US1COAM0035</t>
  </si>
  <si>
    <t xml:space="preserve">RYE 1.0 SSE                   </t>
  </si>
  <si>
    <t>US1COPU0099</t>
  </si>
  <si>
    <t xml:space="preserve">GREELEY 3.5 N                 </t>
  </si>
  <si>
    <t>US1COWE0533</t>
  </si>
  <si>
    <t xml:space="preserve">BONDURANT 1.0 NNW             </t>
  </si>
  <si>
    <t>US1IAPK0080</t>
  </si>
  <si>
    <t xml:space="preserve">NEW HOLLAND 0.3 ESE           </t>
  </si>
  <si>
    <t>US1ILLG0038</t>
  </si>
  <si>
    <t xml:space="preserve">LAWRENCEBURG 3.1 WNW          </t>
  </si>
  <si>
    <t>US1INDR0015</t>
  </si>
  <si>
    <t xml:space="preserve">AVON 1.6 NNW                  </t>
  </si>
  <si>
    <t>US1INHS0021</t>
  </si>
  <si>
    <t xml:space="preserve">LYNN 0.3 WNW                  </t>
  </si>
  <si>
    <t>US1INRN0009</t>
  </si>
  <si>
    <t xml:space="preserve">NESS CITY 11.6 SW             </t>
  </si>
  <si>
    <t>US1KSNS0017</t>
  </si>
  <si>
    <t xml:space="preserve">LAKEVILLE 2.1 SW              </t>
  </si>
  <si>
    <t>US1MNDK0049</t>
  </si>
  <si>
    <t xml:space="preserve">DULUTH 4.8 NW                 </t>
  </si>
  <si>
    <t>US1MNSL0138</t>
  </si>
  <si>
    <t xml:space="preserve">WILDERVILLE 1.0 WNW           </t>
  </si>
  <si>
    <t>US1ORJS0025</t>
  </si>
  <si>
    <t xml:space="preserve">BRATTLEBORO 0.7 S             </t>
  </si>
  <si>
    <t>US1VTWH0029</t>
  </si>
  <si>
    <t xml:space="preserve">PLOVER 1.8 W                  </t>
  </si>
  <si>
    <t>US1WIPT0011</t>
  </si>
  <si>
    <t xml:space="preserve">RIVERTON 0.5 S                </t>
  </si>
  <si>
    <t>US1WYFM0052</t>
  </si>
  <si>
    <t xml:space="preserve">HYSHAM                        </t>
  </si>
  <si>
    <t>USC00244358</t>
  </si>
  <si>
    <t xml:space="preserve">HOMER GLEN 0.8 ENE            </t>
  </si>
  <si>
    <t>US1ILWL0016</t>
  </si>
  <si>
    <t xml:space="preserve">ST. ANNS 2.8 NW               </t>
  </si>
  <si>
    <t>CA1NS000039</t>
  </si>
  <si>
    <t xml:space="preserve">MCCOOL JUNCTION 1.1 ENE       </t>
  </si>
  <si>
    <t>US10york034</t>
  </si>
  <si>
    <t xml:space="preserve">HYDESVILLE 11.4 NE            </t>
  </si>
  <si>
    <t>US1CAHM0047</t>
  </si>
  <si>
    <t xml:space="preserve">FOXFIELD 0.9 ENE              </t>
  </si>
  <si>
    <t>US1COAR0356</t>
  </si>
  <si>
    <t xml:space="preserve">CROWLEY 0.2 E                 </t>
  </si>
  <si>
    <t>US1COCR0008</t>
  </si>
  <si>
    <t xml:space="preserve">SUGAR CITY 2.3 S              </t>
  </si>
  <si>
    <t>US1COCR0015</t>
  </si>
  <si>
    <t xml:space="preserve">MONTROSE 6.3 WSW              </t>
  </si>
  <si>
    <t>US1COMT0050</t>
  </si>
  <si>
    <t xml:space="preserve">LA JUNTA 17.5 S               </t>
  </si>
  <si>
    <t>US1COOT0042</t>
  </si>
  <si>
    <t xml:space="preserve">PUEBLO 1.1 ENE                </t>
  </si>
  <si>
    <t>US1COPU0060</t>
  </si>
  <si>
    <t xml:space="preserve">LAMAR 2.9 S                   </t>
  </si>
  <si>
    <t>US1COPW0034</t>
  </si>
  <si>
    <t xml:space="preserve">CENTRAL CITY 6.7 W            </t>
  </si>
  <si>
    <t>US1IALN0007</t>
  </si>
  <si>
    <t xml:space="preserve">INDIANOLA 0.8 SSW             </t>
  </si>
  <si>
    <t>US1IAWR0007</t>
  </si>
  <si>
    <t xml:space="preserve">SAGLE 1.8 NNE                 </t>
  </si>
  <si>
    <t>US1IDBR0003</t>
  </si>
  <si>
    <t xml:space="preserve">DECLO 5.3 ENE                 </t>
  </si>
  <si>
    <t>US1IDCS0002</t>
  </si>
  <si>
    <t xml:space="preserve">BERWYN 0.9 NW                 </t>
  </si>
  <si>
    <t>US1ILCK0282</t>
  </si>
  <si>
    <t xml:space="preserve">CHAMPAIGN 1.2 S               </t>
  </si>
  <si>
    <t>US1ILCP0027</t>
  </si>
  <si>
    <t xml:space="preserve">ST. JOSEPH 0.9 SSW            </t>
  </si>
  <si>
    <t>US1ILCP0031</t>
  </si>
  <si>
    <t xml:space="preserve">CAROL STREAM 0.3 SSE          </t>
  </si>
  <si>
    <t>US1ILDP0042</t>
  </si>
  <si>
    <t xml:space="preserve">NAPERVILLE 2.5 ESE            </t>
  </si>
  <si>
    <t>US1ILDP0049</t>
  </si>
  <si>
    <t xml:space="preserve">MOUNT VERNON 5.2 SSW          </t>
  </si>
  <si>
    <t>US1ILJF0010</t>
  </si>
  <si>
    <t xml:space="preserve">DANVERS 1.7 WNW               </t>
  </si>
  <si>
    <t>US1ILMCL009</t>
  </si>
  <si>
    <t xml:space="preserve">BLOOMINGTON 5.0 WSW           </t>
  </si>
  <si>
    <t>US1ILMCL039</t>
  </si>
  <si>
    <t xml:space="preserve">EDWARDSVILLE 0.9 WSW          </t>
  </si>
  <si>
    <t>US1ILMD0020</t>
  </si>
  <si>
    <t xml:space="preserve">HENNING 3.4 SSE               </t>
  </si>
  <si>
    <t>US1ILVR0004</t>
  </si>
  <si>
    <t xml:space="preserve">HOOPESTON 0.8 W               </t>
  </si>
  <si>
    <t>US1ILVR0017</t>
  </si>
  <si>
    <t xml:space="preserve">NEW LENOX 2.0 ESE             </t>
  </si>
  <si>
    <t>US1ILWL0147</t>
  </si>
  <si>
    <t xml:space="preserve">FORT WAYNE 2.6 NW             </t>
  </si>
  <si>
    <t>US1INAL0078</t>
  </si>
  <si>
    <t xml:space="preserve">NASHVILLE 6.6 WNW             </t>
  </si>
  <si>
    <t>US1INBR0003</t>
  </si>
  <si>
    <t xml:space="preserve">(WD9HTN)COLUMBUS 2.2 NE       </t>
  </si>
  <si>
    <t>US1INBW0014</t>
  </si>
  <si>
    <t xml:space="preserve">JASONVILLE 4.0 ENE            </t>
  </si>
  <si>
    <t>US1INCY0004</t>
  </si>
  <si>
    <t xml:space="preserve">CLAY CITY 0.4 SE              </t>
  </si>
  <si>
    <t>US1INCY0005</t>
  </si>
  <si>
    <t xml:space="preserve">(K9CJC) SPRINGPORT 3.5 NE     </t>
  </si>
  <si>
    <t>US1INDL0025</t>
  </si>
  <si>
    <t xml:space="preserve">AURORA 3.9 W                  </t>
  </si>
  <si>
    <t>US1INDR0003</t>
  </si>
  <si>
    <t xml:space="preserve">WASHINGTON 3.3 SE             </t>
  </si>
  <si>
    <t>US1INDV0017</t>
  </si>
  <si>
    <t xml:space="preserve">ROCHESTER 2.4 NW              </t>
  </si>
  <si>
    <t>US1INFL0003</t>
  </si>
  <si>
    <t xml:space="preserve">(W9JKL) PORTLAND 0.6 SSW      </t>
  </si>
  <si>
    <t>US1INJY0022</t>
  </si>
  <si>
    <t xml:space="preserve">CLAYPOOL 1.2 E                </t>
  </si>
  <si>
    <t>US1INKS0022</t>
  </si>
  <si>
    <t xml:space="preserve">MITCHELL 4.1 E                </t>
  </si>
  <si>
    <t>US1INLW0004</t>
  </si>
  <si>
    <t xml:space="preserve">INDIANAPOLIS 6.7 N            </t>
  </si>
  <si>
    <t>US1INMR0048</t>
  </si>
  <si>
    <t xml:space="preserve">KALVESTA 0.7 NNW              </t>
  </si>
  <si>
    <t>US1KSFI0009</t>
  </si>
  <si>
    <t xml:space="preserve">GOFF 3.9 SSW                  </t>
  </si>
  <si>
    <t>US1KSNM0005</t>
  </si>
  <si>
    <t xml:space="preserve">MANHATTAN 3.0 W               </t>
  </si>
  <si>
    <t>US1KSRL0048</t>
  </si>
  <si>
    <t xml:space="preserve">UNION 3.0 W                   </t>
  </si>
  <si>
    <t>US1MEKX0012</t>
  </si>
  <si>
    <t xml:space="preserve">ETNA 3.2 WSW                  </t>
  </si>
  <si>
    <t>US1MEPN0026</t>
  </si>
  <si>
    <t xml:space="preserve">BATTLE LAKE 2S                </t>
  </si>
  <si>
    <t>US1MNOT0003</t>
  </si>
  <si>
    <t xml:space="preserve">DULUTH 11.8 NNE               </t>
  </si>
  <si>
    <t>US1MNSL0105</t>
  </si>
  <si>
    <t xml:space="preserve">MAHTOMEDI 1.3 S               </t>
  </si>
  <si>
    <t>US1MNWG0066</t>
  </si>
  <si>
    <t xml:space="preserve">FLORISSANT 2.9 W              </t>
  </si>
  <si>
    <t>US1MOSL0024</t>
  </si>
  <si>
    <t xml:space="preserve">BALLWIN 0.5 NNW               </t>
  </si>
  <si>
    <t>US1MOSL0027</t>
  </si>
  <si>
    <t xml:space="preserve">GLENDALE 0.3 NE               </t>
  </si>
  <si>
    <t>US1MOSL0074</t>
  </si>
  <si>
    <t xml:space="preserve">ST. CHARLES 2.3 NE            </t>
  </si>
  <si>
    <t>US1MOSS0027</t>
  </si>
  <si>
    <t xml:space="preserve">DEXTER 0.6 WNW                </t>
  </si>
  <si>
    <t>US1MOST0004</t>
  </si>
  <si>
    <t xml:space="preserve">BIGFORK 3.2 ENE               </t>
  </si>
  <si>
    <t>US1MTFH0016</t>
  </si>
  <si>
    <t xml:space="preserve">FARGO 3.0 NE                  </t>
  </si>
  <si>
    <t>US1NDCS0004</t>
  </si>
  <si>
    <t xml:space="preserve">LISBON 0.5 ENE                </t>
  </si>
  <si>
    <t>US1NDRS0002</t>
  </si>
  <si>
    <t xml:space="preserve">CAPITAN 4.3 WSW               </t>
  </si>
  <si>
    <t>US1NMLN0014</t>
  </si>
  <si>
    <t xml:space="preserve">RUIDOSO 2.9 SW                </t>
  </si>
  <si>
    <t>US1NMLN0020</t>
  </si>
  <si>
    <t xml:space="preserve">CORONA 0.7 W                  </t>
  </si>
  <si>
    <t>US1NMLN0027</t>
  </si>
  <si>
    <t xml:space="preserve">BEOWAWE 4.7 ESE               </t>
  </si>
  <si>
    <t>US1NVEK0001</t>
  </si>
  <si>
    <t xml:space="preserve">SPARKS 1.6 NE                 </t>
  </si>
  <si>
    <t>US1NVWH0017</t>
  </si>
  <si>
    <t xml:space="preserve">MILLBROOK 2.5 NE              </t>
  </si>
  <si>
    <t>US1NYDT0032</t>
  </si>
  <si>
    <t xml:space="preserve">MUNNSVILLE 2.0 SW             </t>
  </si>
  <si>
    <t>US1NYMD0014</t>
  </si>
  <si>
    <t xml:space="preserve">AMSTERDAM 1.0 NNW             </t>
  </si>
  <si>
    <t>US1NYMG0005</t>
  </si>
  <si>
    <t xml:space="preserve">CHURCHVILLE 3.5 N             </t>
  </si>
  <si>
    <t>US1NYMR0057</t>
  </si>
  <si>
    <t xml:space="preserve">ST. MARYS 2.9 S               </t>
  </si>
  <si>
    <t>US1OHAZ0015</t>
  </si>
  <si>
    <t>US1OHCM0002</t>
  </si>
  <si>
    <t xml:space="preserve">PORT CLINTON 2.5 W            </t>
  </si>
  <si>
    <t>US1OHOT0002</t>
  </si>
  <si>
    <t xml:space="preserve">MEDFORD 6.6 SSW               </t>
  </si>
  <si>
    <t>US1ORJC0060</t>
  </si>
  <si>
    <t xml:space="preserve">SARVER 3.3 W                  </t>
  </si>
  <si>
    <t>US1PABT0016</t>
  </si>
  <si>
    <t xml:space="preserve">WATERTOWN 7.5 NNE             </t>
  </si>
  <si>
    <t>US1SDCD0005</t>
  </si>
  <si>
    <t xml:space="preserve">ROAN MOUNTAIN 7.1 W           </t>
  </si>
  <si>
    <t>US1TNCT0002</t>
  </si>
  <si>
    <t xml:space="preserve">STRATFORD 0.5 ESE             </t>
  </si>
  <si>
    <t>US1TXSR0001</t>
  </si>
  <si>
    <t xml:space="preserve">MOAB 1.3 NW                   </t>
  </si>
  <si>
    <t>US1UTGR0005</t>
  </si>
  <si>
    <t xml:space="preserve">WEST HALIFAX 0.2 SE           </t>
  </si>
  <si>
    <t>US1VTWH0009</t>
  </si>
  <si>
    <t xml:space="preserve">KETCHUM RS                    </t>
  </si>
  <si>
    <t>USC00104845</t>
  </si>
  <si>
    <t xml:space="preserve">BEECHER CITY                  </t>
  </si>
  <si>
    <t>USC00110500</t>
  </si>
  <si>
    <t xml:space="preserve">CASEY                         </t>
  </si>
  <si>
    <t>USC00111329</t>
  </si>
  <si>
    <t xml:space="preserve">CHATSWORTH                    </t>
  </si>
  <si>
    <t>USC00111447</t>
  </si>
  <si>
    <t xml:space="preserve">EDWARDSVILLE 2 W              </t>
  </si>
  <si>
    <t>USC00112679</t>
  </si>
  <si>
    <t xml:space="preserve">EFFINGHAM SE                  </t>
  </si>
  <si>
    <t>USC00112685</t>
  </si>
  <si>
    <t xml:space="preserve">MT OLIVE 1 E                  </t>
  </si>
  <si>
    <t>USC00115917</t>
  </si>
  <si>
    <t xml:space="preserve">MOWEAQUA 2S                   </t>
  </si>
  <si>
    <t>USC00115950</t>
  </si>
  <si>
    <t xml:space="preserve">COLUMBIA CITY                 </t>
  </si>
  <si>
    <t>USC00121739</t>
  </si>
  <si>
    <t xml:space="preserve">RIDGEVILLE 3 SSE              </t>
  </si>
  <si>
    <t>USC00127398</t>
  </si>
  <si>
    <t xml:space="preserve">VINCENNES 4 E                 </t>
  </si>
  <si>
    <t>USC00129112</t>
  </si>
  <si>
    <t xml:space="preserve">WILLIAMS 3 SW                 </t>
  </si>
  <si>
    <t>USC00129605</t>
  </si>
  <si>
    <t xml:space="preserve">CAWKER CITY                   </t>
  </si>
  <si>
    <t>USC00141371</t>
  </si>
  <si>
    <t xml:space="preserve">WATERVILLE TRTMT PLT          </t>
  </si>
  <si>
    <t>USC00179151</t>
  </si>
  <si>
    <t xml:space="preserve">CAYUGA LOCK #1                </t>
  </si>
  <si>
    <t>USC00301265</t>
  </si>
  <si>
    <t xml:space="preserve">NORTHVILLE                    </t>
  </si>
  <si>
    <t>USC00306062</t>
  </si>
  <si>
    <t>USC00336465</t>
  </si>
  <si>
    <t xml:space="preserve">BIG STONE CITY 2 NW           </t>
  </si>
  <si>
    <t>USC00390662</t>
  </si>
  <si>
    <t xml:space="preserve">DALHART                       </t>
  </si>
  <si>
    <t>USC00412238</t>
  </si>
  <si>
    <t xml:space="preserve">ANCHORAGE UPPER DEARMOUN      </t>
  </si>
  <si>
    <t>USC00500281</t>
  </si>
  <si>
    <t xml:space="preserve">WATSEKA 6.9 WNW               </t>
  </si>
  <si>
    <t>US1ILIR0014</t>
  </si>
  <si>
    <t xml:space="preserve">COLCHESTER 3.5 NE             </t>
  </si>
  <si>
    <t>US1ILMCD007</t>
  </si>
  <si>
    <t xml:space="preserve">LA FONTAINE 1.1 NW            </t>
  </si>
  <si>
    <t>US1INWB0010</t>
  </si>
  <si>
    <t xml:space="preserve">GREAT BEND 2.6 ENE            </t>
  </si>
  <si>
    <t>US1KSBT0026</t>
  </si>
  <si>
    <t xml:space="preserve">KALVESTA 9.9 WNW              </t>
  </si>
  <si>
    <t>US1KSFI0013</t>
  </si>
  <si>
    <t xml:space="preserve">MANHATTAN 7.0 WNW             </t>
  </si>
  <si>
    <t>US1KSRL0051</t>
  </si>
  <si>
    <t xml:space="preserve">AUGUSTA 1.5 WSW               </t>
  </si>
  <si>
    <t>US1MEKB0016</t>
  </si>
  <si>
    <t xml:space="preserve">SANDIA PARK 4.2 NNE           </t>
  </si>
  <si>
    <t>US1NMSN0091</t>
  </si>
  <si>
    <t xml:space="preserve">FREEHOLD 3.4 E                </t>
  </si>
  <si>
    <t>US1NYGR0006</t>
  </si>
  <si>
    <t xml:space="preserve">ILION 0.7 WSW                 </t>
  </si>
  <si>
    <t>US1NYHR0016</t>
  </si>
  <si>
    <t xml:space="preserve">BATH 4.2 E                    </t>
  </si>
  <si>
    <t>US1NYST0033</t>
  </si>
  <si>
    <t xml:space="preserve">AMELIA 0.3 SSW                </t>
  </si>
  <si>
    <t>US1OHCM0007</t>
  </si>
  <si>
    <t xml:space="preserve">PITSBURG 1.4 ENE              </t>
  </si>
  <si>
    <t>US1OHDR0017</t>
  </si>
  <si>
    <t xml:space="preserve">GIBSONIA 1.2 NE               </t>
  </si>
  <si>
    <t>US1PAAL0069</t>
  </si>
  <si>
    <t xml:space="preserve">MARIENVILLE 5.3 W             </t>
  </si>
  <si>
    <t>US1PAFR0002</t>
  </si>
  <si>
    <t xml:space="preserve">BRUCE 4.1 NE                  </t>
  </si>
  <si>
    <t>US1SDBK0009</t>
  </si>
  <si>
    <t xml:space="preserve">RAPID CITY 2.1 NW             </t>
  </si>
  <si>
    <t>US1SDPN0065</t>
  </si>
  <si>
    <t xml:space="preserve">METALINE FALLS 0.4 SSW        </t>
  </si>
  <si>
    <t>US1WAPO0010</t>
  </si>
  <si>
    <t xml:space="preserve">PHILO                         </t>
  </si>
  <si>
    <t>USC00116769</t>
  </si>
  <si>
    <t xml:space="preserve">ROCHELLE                      </t>
  </si>
  <si>
    <t>USC00117354</t>
  </si>
  <si>
    <t xml:space="preserve">FREEVILLE 1 NE                </t>
  </si>
  <si>
    <t>USC00303050</t>
  </si>
  <si>
    <t>USC00326105</t>
  </si>
  <si>
    <t xml:space="preserve">EPHRAIM 1NE-WWTP              </t>
  </si>
  <si>
    <t>USC00472626</t>
  </si>
  <si>
    <t xml:space="preserve">SCOTTSBLUFF 3.7 E             </t>
  </si>
  <si>
    <t>US10scot041</t>
  </si>
  <si>
    <t xml:space="preserve">BRAINERD 7.7 SSE              </t>
  </si>
  <si>
    <t>US1MNCW0029</t>
  </si>
  <si>
    <t xml:space="preserve">MERCER 2.0 SE                 </t>
  </si>
  <si>
    <t>US1WIIR0002</t>
  </si>
  <si>
    <t xml:space="preserve">CEDAR LAKE 1.0 SSW            </t>
  </si>
  <si>
    <t>CA1NS000063</t>
  </si>
  <si>
    <t xml:space="preserve">BOULDER 2.9 ESE               </t>
  </si>
  <si>
    <t>US1COBO0476</t>
  </si>
  <si>
    <t xml:space="preserve">CARBONDALE 0.5 W              </t>
  </si>
  <si>
    <t>US1COGF0047</t>
  </si>
  <si>
    <t xml:space="preserve">LISLE 0.5 W                   </t>
  </si>
  <si>
    <t>US1ILDP0086</t>
  </si>
  <si>
    <t xml:space="preserve">GRANITE CITY 2.3 NE           </t>
  </si>
  <si>
    <t>US1ILMD0012</t>
  </si>
  <si>
    <t xml:space="preserve">HIGHLAND 1.0 E                </t>
  </si>
  <si>
    <t>US1ILMD0037</t>
  </si>
  <si>
    <t xml:space="preserve">MOUNT MORRIS 0.3 S            </t>
  </si>
  <si>
    <t>US1ILOG0014</t>
  </si>
  <si>
    <t xml:space="preserve">(KA9OOO)BRIGHT 2.4 N          </t>
  </si>
  <si>
    <t>US1INDR0012</t>
  </si>
  <si>
    <t xml:space="preserve">BROOKLYN 0.5 ENE              </t>
  </si>
  <si>
    <t>US1INMG0011</t>
  </si>
  <si>
    <t xml:space="preserve">BATESVILLE 0.5 NNE            </t>
  </si>
  <si>
    <t>US1INRP0011</t>
  </si>
  <si>
    <t xml:space="preserve">MANHATTAN 5.1 NNW             </t>
  </si>
  <si>
    <t>US1KSRL0036</t>
  </si>
  <si>
    <t xml:space="preserve">COOPER 0.5 SE                 </t>
  </si>
  <si>
    <t>US1MEWS0004</t>
  </si>
  <si>
    <t xml:space="preserve">DEER CREEK 2.0 WSW            </t>
  </si>
  <si>
    <t>US1MNOT0007</t>
  </si>
  <si>
    <t xml:space="preserve">BOONVILLE 0.5 ESE             </t>
  </si>
  <si>
    <t>US1MOCP0007</t>
  </si>
  <si>
    <t xml:space="preserve">ROUNDUP 8.1 SE                </t>
  </si>
  <si>
    <t>US1MTMH0010</t>
  </si>
  <si>
    <t xml:space="preserve">BILLINGS 7.1 W                </t>
  </si>
  <si>
    <t>US1MTYS0012</t>
  </si>
  <si>
    <t xml:space="preserve">LA VISTA 2.0 WSW              </t>
  </si>
  <si>
    <t>US1NESY0011</t>
  </si>
  <si>
    <t xml:space="preserve">NEW ALBANY 2.8 SSE            </t>
  </si>
  <si>
    <t>US1OHFR0008</t>
  </si>
  <si>
    <t xml:space="preserve">PITTSBURGH 1.7 NNE            </t>
  </si>
  <si>
    <t>US1PAAL0070</t>
  </si>
  <si>
    <t xml:space="preserve">KADOKA 0.3 N                  </t>
  </si>
  <si>
    <t>US1SDJK0006</t>
  </si>
  <si>
    <t xml:space="preserve">MANITOWOC 1.1 NE              </t>
  </si>
  <si>
    <t>US1WIMC0010</t>
  </si>
  <si>
    <t xml:space="preserve">FLATIRON RESERVOIR            </t>
  </si>
  <si>
    <t>USC00052934</t>
  </si>
  <si>
    <t xml:space="preserve">ST ANNE                       </t>
  </si>
  <si>
    <t>USC00118194</t>
  </si>
  <si>
    <t xml:space="preserve">LEOTI                         </t>
  </si>
  <si>
    <t>USC00144665</t>
  </si>
  <si>
    <t xml:space="preserve">JOHNSON RCH                   </t>
  </si>
  <si>
    <t>USC00294398</t>
  </si>
  <si>
    <t xml:space="preserve">LAKE METIGOSHE SP             </t>
  </si>
  <si>
    <t>USC00324879</t>
  </si>
  <si>
    <t xml:space="preserve">WHISTLER ROUNDHOUSE           </t>
  </si>
  <si>
    <t>CA001108906</t>
  </si>
  <si>
    <t xml:space="preserve">FT STEELE DANDY CRK           </t>
  </si>
  <si>
    <t>CA001153034</t>
  </si>
  <si>
    <t xml:space="preserve">KELLIHER                      </t>
  </si>
  <si>
    <t>CA004013660</t>
  </si>
  <si>
    <t xml:space="preserve">RENNIE                        </t>
  </si>
  <si>
    <t>CA005032360</t>
  </si>
  <si>
    <t xml:space="preserve">LAKE PARK 6.0 S               </t>
  </si>
  <si>
    <t>US1MNBK0006</t>
  </si>
  <si>
    <t xml:space="preserve">BIGFORK 3.5 ESE               </t>
  </si>
  <si>
    <t>US1MTLK0015</t>
  </si>
  <si>
    <t xml:space="preserve">EARLVILLE 3S                  </t>
  </si>
  <si>
    <t>USC00112510</t>
  </si>
  <si>
    <t xml:space="preserve">DAVEY 1.2 NNW                 </t>
  </si>
  <si>
    <t>US10lanc007</t>
  </si>
  <si>
    <t xml:space="preserve">GYPSUM 2.5 ESE                </t>
  </si>
  <si>
    <t>US1COEG0047</t>
  </si>
  <si>
    <t xml:space="preserve">WELLMAN 4.0 E                 </t>
  </si>
  <si>
    <t>US1IAWS0007</t>
  </si>
  <si>
    <t xml:space="preserve">UNION 3.0 NW                  </t>
  </si>
  <si>
    <t>US1MEKX0006</t>
  </si>
  <si>
    <t xml:space="preserve">PLYMOUTH 2.8 N                </t>
  </si>
  <si>
    <t>US1MNHN0231</t>
  </si>
  <si>
    <t xml:space="preserve">MENTOR 2.5 SSW                </t>
  </si>
  <si>
    <t>US1MNPK0015</t>
  </si>
  <si>
    <t xml:space="preserve">LUPUS 0.1 NE                  </t>
  </si>
  <si>
    <t>US1MOMT0005</t>
  </si>
  <si>
    <t xml:space="preserve">SILVER CITY 3.9 NW            </t>
  </si>
  <si>
    <t>US1NMGR0021</t>
  </si>
  <si>
    <t xml:space="preserve">CHENANGO FORKS 3.0 SE         </t>
  </si>
  <si>
    <t>US1NYBM0001</t>
  </si>
  <si>
    <t xml:space="preserve">BINGHAMTON 1.3 ENE            </t>
  </si>
  <si>
    <t>US1NYBM0024</t>
  </si>
  <si>
    <t xml:space="preserve">VAN ETTEN 0.3 ENE             </t>
  </si>
  <si>
    <t>US1NYCM0010</t>
  </si>
  <si>
    <t xml:space="preserve">APALACHIN 2.8 ESE             </t>
  </si>
  <si>
    <t>US1NYTG0008</t>
  </si>
  <si>
    <t xml:space="preserve">STATE COLLEGE 2.4 ENE         </t>
  </si>
  <si>
    <t>US1PACN0003</t>
  </si>
  <si>
    <t xml:space="preserve">WHITE SALMON 4.6 ENE          </t>
  </si>
  <si>
    <t>US1WAKL0010</t>
  </si>
  <si>
    <t xml:space="preserve">NEWCASTLE 0.8 ESE             </t>
  </si>
  <si>
    <t>US1WYWS0005</t>
  </si>
  <si>
    <t xml:space="preserve">IONIA                         </t>
  </si>
  <si>
    <t>USC00143997</t>
  </si>
  <si>
    <t xml:space="preserve">BRECKENRIDGE 3E               </t>
  </si>
  <si>
    <t>USC00210974</t>
  </si>
  <si>
    <t xml:space="preserve">STERLING 6SW                  </t>
  </si>
  <si>
    <t>USC00508731</t>
  </si>
  <si>
    <t xml:space="preserve">PAPILLION 1.2 WSW             </t>
  </si>
  <si>
    <t>US10sarp031</t>
  </si>
  <si>
    <t xml:space="preserve">PINON HILLS 3.5 N             </t>
  </si>
  <si>
    <t>US1CASR0027</t>
  </si>
  <si>
    <t xml:space="preserve">BOULDER 3.0 E                 </t>
  </si>
  <si>
    <t>US1COBO0120</t>
  </si>
  <si>
    <t xml:space="preserve">COLORADO SPRINGS 2.2 WNW      </t>
  </si>
  <si>
    <t>US1COEP0382</t>
  </si>
  <si>
    <t xml:space="preserve">HARTFORD 1.0 ENE              </t>
  </si>
  <si>
    <t>US1IAWR0005</t>
  </si>
  <si>
    <t xml:space="preserve">NAPLES 0.4 NW                 </t>
  </si>
  <si>
    <t>US1IDBD0005</t>
  </si>
  <si>
    <t xml:space="preserve">SANDPOINT 13.9 NE             </t>
  </si>
  <si>
    <t>US1IDBR0027</t>
  </si>
  <si>
    <t xml:space="preserve">MONTICELLO 3.5 NNE            </t>
  </si>
  <si>
    <t>US1ILPT0001</t>
  </si>
  <si>
    <t xml:space="preserve">CRETE 2.6 E                   </t>
  </si>
  <si>
    <t>US1ILWL0025</t>
  </si>
  <si>
    <t xml:space="preserve">CLAYTON 0.4 WNW               </t>
  </si>
  <si>
    <t>US1INHS0033</t>
  </si>
  <si>
    <t xml:space="preserve">NORTH VERNON 7.8 W            </t>
  </si>
  <si>
    <t>US1INJN0014</t>
  </si>
  <si>
    <t xml:space="preserve">BEDFORD 8.6 NNW               </t>
  </si>
  <si>
    <t>US1INLW0008</t>
  </si>
  <si>
    <t xml:space="preserve">TIMKEN 7.8 SSW                </t>
  </si>
  <si>
    <t>US1KSRH0010</t>
  </si>
  <si>
    <t xml:space="preserve">ASHLAND 0.7 WNW               </t>
  </si>
  <si>
    <t>US1MOBN0032</t>
  </si>
  <si>
    <t xml:space="preserve">JEFFERSON CITY 3.0 ESE        </t>
  </si>
  <si>
    <t>US1MOFSA051</t>
  </si>
  <si>
    <t xml:space="preserve">KIRKWOOD 1.6 S                </t>
  </si>
  <si>
    <t>US1MOSL0004</t>
  </si>
  <si>
    <t xml:space="preserve">LANSING 5.9 NW                </t>
  </si>
  <si>
    <t>US1NCAS0012</t>
  </si>
  <si>
    <t xml:space="preserve">WEAVERVILLE 5.6 E             </t>
  </si>
  <si>
    <t>US1NCBC0066</t>
  </si>
  <si>
    <t xml:space="preserve">BURNSVILLE 6.5 SSW            </t>
  </si>
  <si>
    <t>US1NCYN0004</t>
  </si>
  <si>
    <t xml:space="preserve">LAS VEGAS 1.6 NNW             </t>
  </si>
  <si>
    <t>US1NMSM0006</t>
  </si>
  <si>
    <t xml:space="preserve">ALBANY 0.7 SW                 </t>
  </si>
  <si>
    <t>US1NYAB0023</t>
  </si>
  <si>
    <t xml:space="preserve">ASHLAND 1 WNW                 </t>
  </si>
  <si>
    <t>US1ORJC0013</t>
  </si>
  <si>
    <t xml:space="preserve">CROFTON 3N                    </t>
  </si>
  <si>
    <t>USC00151927</t>
  </si>
  <si>
    <t xml:space="preserve">ST LOUIS SCI CTR              </t>
  </si>
  <si>
    <t>USC00237452</t>
  </si>
  <si>
    <t xml:space="preserve">HALIFAX 2.4 WSW               </t>
  </si>
  <si>
    <t>CA1NS000016</t>
  </si>
  <si>
    <t xml:space="preserve">LUCKY LAKE 2.7 ESE            </t>
  </si>
  <si>
    <t>CA1SK000117</t>
  </si>
  <si>
    <t xml:space="preserve">PUNKIN CENTER 7.2 NNW         </t>
  </si>
  <si>
    <t>US1COEL0062</t>
  </si>
  <si>
    <t xml:space="preserve">DINOSAUR 0.3 SW               </t>
  </si>
  <si>
    <t>US1COMF0028</t>
  </si>
  <si>
    <t xml:space="preserve">CENTERVILLE 5.6 NE            </t>
  </si>
  <si>
    <t>US1IAAP0008</t>
  </si>
  <si>
    <t xml:space="preserve">ARENZVILLE 5.3 NNE            </t>
  </si>
  <si>
    <t>US1ILCS0003</t>
  </si>
  <si>
    <t xml:space="preserve">PEORIA 3.4 WNW                </t>
  </si>
  <si>
    <t>US1ILPR0008</t>
  </si>
  <si>
    <t xml:space="preserve">COLUMBUS 1.9 NNE              </t>
  </si>
  <si>
    <t>US1INBW0016</t>
  </si>
  <si>
    <t xml:space="preserve">PLAINFIELD 2.0 W              </t>
  </si>
  <si>
    <t>US1INHS0044</t>
  </si>
  <si>
    <t xml:space="preserve">(KB9LGS)OOLITIC 2.2 N         </t>
  </si>
  <si>
    <t>US1INLW0022</t>
  </si>
  <si>
    <t xml:space="preserve">MORRISTOWN 3.8 ENE            </t>
  </si>
  <si>
    <t>US1INRS0004</t>
  </si>
  <si>
    <t xml:space="preserve">JUNCTION CITY 1.1 SW          </t>
  </si>
  <si>
    <t>US1KSGE0001</t>
  </si>
  <si>
    <t xml:space="preserve">GREENLEAF 3.7 ENE             </t>
  </si>
  <si>
    <t>US1KSWS0008</t>
  </si>
  <si>
    <t xml:space="preserve">CALIFORNIA 5.2 NW             </t>
  </si>
  <si>
    <t>US1KYCB0004</t>
  </si>
  <si>
    <t xml:space="preserve">COLD SPRING 1.3 SSW           </t>
  </si>
  <si>
    <t>US1KYCB0007</t>
  </si>
  <si>
    <t xml:space="preserve">MOORHEAD 2.0 N                </t>
  </si>
  <si>
    <t>US1MNCY0001</t>
  </si>
  <si>
    <t xml:space="preserve">ELKO NEW MARKET 4.8 WNW       </t>
  </si>
  <si>
    <t>US1MNSC0025</t>
  </si>
  <si>
    <t xml:space="preserve">KIRKWOOD 1.0 NNW              </t>
  </si>
  <si>
    <t>US1MOSL0077</t>
  </si>
  <si>
    <t xml:space="preserve">SILVER CITY 4.4 N             </t>
  </si>
  <si>
    <t>US1NMGR0033</t>
  </si>
  <si>
    <t xml:space="preserve">HOPEWELL JUNCTION 2.8 NE      </t>
  </si>
  <si>
    <t>US1NYDT0034</t>
  </si>
  <si>
    <t xml:space="preserve">LAKE GEORGE 5.0 ESE           </t>
  </si>
  <si>
    <t>US1NYWR0015</t>
  </si>
  <si>
    <t xml:space="preserve">WESTLAKE 0.5 SSW              </t>
  </si>
  <si>
    <t>US1OHCY0039</t>
  </si>
  <si>
    <t xml:space="preserve">SALEM 4.5 NE                  </t>
  </si>
  <si>
    <t>US1OHMH0010</t>
  </si>
  <si>
    <t xml:space="preserve">CLARKSVILLE 2.3 WNW           </t>
  </si>
  <si>
    <t>US1OHWR0010</t>
  </si>
  <si>
    <t xml:space="preserve">LEECHBURG 1.4 SW              </t>
  </si>
  <si>
    <t>US1PAWT0019</t>
  </si>
  <si>
    <t xml:space="preserve">FARRAGUT 1.0 WNW              </t>
  </si>
  <si>
    <t>US1TNKX0042</t>
  </si>
  <si>
    <t xml:space="preserve">MAYNARDVILLE 0.6 E            </t>
  </si>
  <si>
    <t>US1TNUN0003</t>
  </si>
  <si>
    <t xml:space="preserve">BOULDER JUNCTION 1.4 NE       </t>
  </si>
  <si>
    <t>US1WIVL0014</t>
  </si>
  <si>
    <t xml:space="preserve">RIPLEY 5.8 S                  </t>
  </si>
  <si>
    <t>US1WVJC0003</t>
  </si>
  <si>
    <t xml:space="preserve">HURRICANE 1.6 SSW             </t>
  </si>
  <si>
    <t>US1WVPT0010</t>
  </si>
  <si>
    <t xml:space="preserve">LEBEC                         </t>
  </si>
  <si>
    <t>USC00044863</t>
  </si>
  <si>
    <t xml:space="preserve">ATHENS 4SW                    </t>
  </si>
  <si>
    <t>USC00110306</t>
  </si>
  <si>
    <t xml:space="preserve">FAIRBURY WWTP                 </t>
  </si>
  <si>
    <t>USC00112923</t>
  </si>
  <si>
    <t>USC00113666</t>
  </si>
  <si>
    <t xml:space="preserve">CALEDONIA 1.8 SW              </t>
  </si>
  <si>
    <t>CA1PE000025</t>
  </si>
  <si>
    <t xml:space="preserve">OMAHA 5.6 NNE                 </t>
  </si>
  <si>
    <t>US1NEDG0016</t>
  </si>
  <si>
    <t xml:space="preserve">COPCO #1 DAM                  </t>
  </si>
  <si>
    <t>USC00041990</t>
  </si>
  <si>
    <t xml:space="preserve">ALERT UA                      </t>
  </si>
  <si>
    <t>CA002400306</t>
  </si>
  <si>
    <t xml:space="preserve">HOMER GLEN 0.7 NNE            </t>
  </si>
  <si>
    <t>US1ILWL0131</t>
  </si>
  <si>
    <t xml:space="preserve">PLAINFIELD 1.1 W              </t>
  </si>
  <si>
    <t>US1INHS0008</t>
  </si>
  <si>
    <t xml:space="preserve">MENOMINEE 4.1 NW              </t>
  </si>
  <si>
    <t>US1MIMM0008</t>
  </si>
  <si>
    <t xml:space="preserve">BONNER-WEST RIVERSIDE 9.4 SE  </t>
  </si>
  <si>
    <t>US1MTMS0022</t>
  </si>
  <si>
    <t xml:space="preserve">ELMIRA 1.2 WNW                </t>
  </si>
  <si>
    <t>US1NYCM0021</t>
  </si>
  <si>
    <t xml:space="preserve">CHEMUNG 5.7 N                 </t>
  </si>
  <si>
    <t>US1NYCM0024</t>
  </si>
  <si>
    <t xml:space="preserve">GRANDVIEW HEIGHTS 0.1 N       </t>
  </si>
  <si>
    <t>US1OHFR0003</t>
  </si>
  <si>
    <t xml:space="preserve">MOUNTAIN TOP 1.0 SW           </t>
  </si>
  <si>
    <t>US1PALZ0026</t>
  </si>
  <si>
    <t xml:space="preserve">PESHASTIN 0.7 NE              </t>
  </si>
  <si>
    <t>US1WACH0028</t>
  </si>
  <si>
    <t xml:space="preserve">MOMENCE 5ENE                  </t>
  </si>
  <si>
    <t>USC00115758</t>
  </si>
  <si>
    <t xml:space="preserve">POLAND                        </t>
  </si>
  <si>
    <t>USC00176856</t>
  </si>
  <si>
    <t xml:space="preserve">MIDDLETON 7.8 NNW             </t>
  </si>
  <si>
    <t>CA1NS000023</t>
  </si>
  <si>
    <t xml:space="preserve">WALSENBURG 8.7 W              </t>
  </si>
  <si>
    <t>US1COHF0014</t>
  </si>
  <si>
    <t xml:space="preserve">FOWLER 27.4 SSW               </t>
  </si>
  <si>
    <t>US1COLA0077</t>
  </si>
  <si>
    <t xml:space="preserve">FORT COLLINS 1.8 WSW          </t>
  </si>
  <si>
    <t>US1COLR1139</t>
  </si>
  <si>
    <t xml:space="preserve">DAVENPORT 0.9 WNW             </t>
  </si>
  <si>
    <t>US1IAST0037</t>
  </si>
  <si>
    <t xml:space="preserve">PHILO 1.9 ENE                 </t>
  </si>
  <si>
    <t>US1ILCP0029</t>
  </si>
  <si>
    <t xml:space="preserve">COAL CITY 0.4 N               </t>
  </si>
  <si>
    <t>US1ILGY0004</t>
  </si>
  <si>
    <t xml:space="preserve">HERSCHER 3.3 E                </t>
  </si>
  <si>
    <t>US1ILKK0039</t>
  </si>
  <si>
    <t xml:space="preserve">LAWRENCEVILLE 1.4 W           </t>
  </si>
  <si>
    <t>US1ILLW0003</t>
  </si>
  <si>
    <t xml:space="preserve">GODFREY 2.5 SSW               </t>
  </si>
  <si>
    <t>US1ILMD0034</t>
  </si>
  <si>
    <t xml:space="preserve">WASHINGTON 1.5 NW             </t>
  </si>
  <si>
    <t>US1INDV0001</t>
  </si>
  <si>
    <t xml:space="preserve">MUNSTER 1.5 NNW               </t>
  </si>
  <si>
    <t>US1INLK0091</t>
  </si>
  <si>
    <t xml:space="preserve">ONAGA 3.1 WSW                 </t>
  </si>
  <si>
    <t>US1KSPT0006</t>
  </si>
  <si>
    <t xml:space="preserve">SALINA 8.7 NNE                </t>
  </si>
  <si>
    <t>US1KSSA0026</t>
  </si>
  <si>
    <t xml:space="preserve">LEOTI 6.0 NW                  </t>
  </si>
  <si>
    <t>US1KSWH0007</t>
  </si>
  <si>
    <t xml:space="preserve">DETROIT LAKES 5.7 N           </t>
  </si>
  <si>
    <t>US1MNBK0010</t>
  </si>
  <si>
    <t xml:space="preserve">BEMIDJI 4.8 NNE               </t>
  </si>
  <si>
    <t>US1MNBM0011</t>
  </si>
  <si>
    <t xml:space="preserve">MARION 1.1 SE                 </t>
  </si>
  <si>
    <t>US1MTFH0012</t>
  </si>
  <si>
    <t xml:space="preserve">ELKHORN 0.8 NNW               </t>
  </si>
  <si>
    <t>US1NEDG0018</t>
  </si>
  <si>
    <t xml:space="preserve">SILVER CITY 0.8 S             </t>
  </si>
  <si>
    <t>US1NMGR0066</t>
  </si>
  <si>
    <t xml:space="preserve">LEWIS CENTER 1.4 E            </t>
  </si>
  <si>
    <t>US1OHDL0012</t>
  </si>
  <si>
    <t xml:space="preserve">ALEXANDRIA 2.1 NNW            </t>
  </si>
  <si>
    <t>US1OHLC0001</t>
  </si>
  <si>
    <t xml:space="preserve">GRANVILLE 4.0 N               </t>
  </si>
  <si>
    <t>US1OHLC0010</t>
  </si>
  <si>
    <t xml:space="preserve">KYLES FORD 1.0 N              </t>
  </si>
  <si>
    <t>US1TNHC0002</t>
  </si>
  <si>
    <t xml:space="preserve">GATE CITY 6.2 NNE             </t>
  </si>
  <si>
    <t>US1VASC0001</t>
  </si>
  <si>
    <t xml:space="preserve">WESTMINSTER 5.5 NW            </t>
  </si>
  <si>
    <t>US1VTWH0026</t>
  </si>
  <si>
    <t xml:space="preserve">NECEDAH 5.0 ESE               </t>
  </si>
  <si>
    <t>US1WIJN0001</t>
  </si>
  <si>
    <t>USC00111250</t>
  </si>
  <si>
    <t xml:space="preserve">LAWRENCEVILLE 2WSW            </t>
  </si>
  <si>
    <t>USC00114957</t>
  </si>
  <si>
    <t>USC00258745</t>
  </si>
  <si>
    <t xml:space="preserve">BERLIN LAKE                   </t>
  </si>
  <si>
    <t>USC00330639</t>
  </si>
  <si>
    <t xml:space="preserve">AMERICAN FALLS 8.2 W          </t>
  </si>
  <si>
    <t>US1IDPW0001</t>
  </si>
  <si>
    <t xml:space="preserve">ST. JOHN'S 4.3 NNE            </t>
  </si>
  <si>
    <t>CA1NL000050</t>
  </si>
  <si>
    <t>BELLEVILLE 5.2 SW - QUINTE CON</t>
  </si>
  <si>
    <t>CA1ON000119</t>
  </si>
  <si>
    <t xml:space="preserve">NAVAN 0.5 WSW - SNCA          </t>
  </si>
  <si>
    <t>CA1ON000549</t>
  </si>
  <si>
    <t xml:space="preserve">CRAIG 6.2 S                   </t>
  </si>
  <si>
    <t>US10burt002</t>
  </si>
  <si>
    <t xml:space="preserve">TUBA CITY 1.3 ESE             </t>
  </si>
  <si>
    <t>US1AZCN0155</t>
  </si>
  <si>
    <t xml:space="preserve">SNOWFLAKE 5.6 W               </t>
  </si>
  <si>
    <t>US1AZNV0012</t>
  </si>
  <si>
    <t xml:space="preserve">ORACLE 1.1 WSW                </t>
  </si>
  <si>
    <t>US1AZPN0049</t>
  </si>
  <si>
    <t xml:space="preserve">BROOMFIELD 1.2 NE             </t>
  </si>
  <si>
    <t>US1COBO0002</t>
  </si>
  <si>
    <t xml:space="preserve">NATHROP 3.3 WSW               </t>
  </si>
  <si>
    <t>US1COCF0019</t>
  </si>
  <si>
    <t xml:space="preserve">GRAND JUNCTION 1.0 ESE        </t>
  </si>
  <si>
    <t>US1COME0049</t>
  </si>
  <si>
    <t xml:space="preserve">GRAND JUNCTION 3.0 ESE        </t>
  </si>
  <si>
    <t>US1COME0148</t>
  </si>
  <si>
    <t xml:space="preserve">MONTROSE 1.2 WSW              </t>
  </si>
  <si>
    <t>US1COMT0013</t>
  </si>
  <si>
    <t xml:space="preserve">OLATHE 3.2 NNE                </t>
  </si>
  <si>
    <t>US1COMT0025</t>
  </si>
  <si>
    <t xml:space="preserve">ROCKY FORD 0.4 SE             </t>
  </si>
  <si>
    <t>US1COOT0037</t>
  </si>
  <si>
    <t xml:space="preserve">WINDSOR 1.2 E                 </t>
  </si>
  <si>
    <t>US1COWE0529</t>
  </si>
  <si>
    <t xml:space="preserve">KALONA 7.3 NNW                </t>
  </si>
  <si>
    <t>US1IAJH0009</t>
  </si>
  <si>
    <t xml:space="preserve">AINSWORTH 7.4 N               </t>
  </si>
  <si>
    <t>US1IAWS0002</t>
  </si>
  <si>
    <t xml:space="preserve">DOVER 0.4 SW                  </t>
  </si>
  <si>
    <t>US1IDBR0019</t>
  </si>
  <si>
    <t xml:space="preserve">BOISE 12.5 ENE                </t>
  </si>
  <si>
    <t>US1IDBS0001</t>
  </si>
  <si>
    <t xml:space="preserve">GLENNS FERRY 1.6 N            </t>
  </si>
  <si>
    <t>US1IDEL0001</t>
  </si>
  <si>
    <t xml:space="preserve">TISKILWA 2.1 N                </t>
  </si>
  <si>
    <t>US1ILBU0008</t>
  </si>
  <si>
    <t xml:space="preserve">LA MOILLE 0.2 NNE             </t>
  </si>
  <si>
    <t>US1ILBU0009</t>
  </si>
  <si>
    <t xml:space="preserve">PALOS PARK 1.3 SW             </t>
  </si>
  <si>
    <t>US1ILCK0050</t>
  </si>
  <si>
    <t xml:space="preserve">PALOS PARK 3.6 WNW            </t>
  </si>
  <si>
    <t>US1ILCK0173</t>
  </si>
  <si>
    <t xml:space="preserve">MARSHALL 4.6 W                </t>
  </si>
  <si>
    <t>US1ILCL0002</t>
  </si>
  <si>
    <t xml:space="preserve">COAL VALLEY 2.6 E             </t>
  </si>
  <si>
    <t>US1ILHY0015</t>
  </si>
  <si>
    <t xml:space="preserve">NEW BURNSIDE 1.8 ENE          </t>
  </si>
  <si>
    <t>US1ILJH0001</t>
  </si>
  <si>
    <t xml:space="preserve">KNOXVILLE 0.7 NW              </t>
  </si>
  <si>
    <t>US1ILKX0009</t>
  </si>
  <si>
    <t xml:space="preserve">STREATOR 1.3 WSW              </t>
  </si>
  <si>
    <t>US1ILLS0045</t>
  </si>
  <si>
    <t xml:space="preserve">STAUNTON 4.3 SSW              </t>
  </si>
  <si>
    <t>US1ILMD0028</t>
  </si>
  <si>
    <t xml:space="preserve">HUNTERTOWN 2.6 ESE            </t>
  </si>
  <si>
    <t>US1INAL0005</t>
  </si>
  <si>
    <t xml:space="preserve">TAYLORSVILLE 0.8 SSW          </t>
  </si>
  <si>
    <t>US1INBW0011</t>
  </si>
  <si>
    <t xml:space="preserve">AUBURN 0.8 NE                 </t>
  </si>
  <si>
    <t>US1INDK0005</t>
  </si>
  <si>
    <t xml:space="preserve">FISHERS 3.1 NE                </t>
  </si>
  <si>
    <t>US1INHM0052</t>
  </si>
  <si>
    <t xml:space="preserve">FISHERS 4.3 ENE               </t>
  </si>
  <si>
    <t>US1INHM0067</t>
  </si>
  <si>
    <t xml:space="preserve">GREENWOOD 0.6 ESE             </t>
  </si>
  <si>
    <t>US1INJH0025</t>
  </si>
  <si>
    <t xml:space="preserve">GARY 4.8 ENE                  </t>
  </si>
  <si>
    <t>US1INLK0063</t>
  </si>
  <si>
    <t xml:space="preserve">INDIANAPOLIS 12.6 NW          </t>
  </si>
  <si>
    <t>US1INMR0080</t>
  </si>
  <si>
    <t xml:space="preserve">INDIANAPOLIS 7.8 N            </t>
  </si>
  <si>
    <t>US1INMR0139</t>
  </si>
  <si>
    <t xml:space="preserve">INDIANAPOLIS 6.8 NNE          </t>
  </si>
  <si>
    <t>US1INMR0149</t>
  </si>
  <si>
    <t xml:space="preserve">INDIANAPOLIS 5.1 ENE          </t>
  </si>
  <si>
    <t>US1INMR0155</t>
  </si>
  <si>
    <t xml:space="preserve">AURORA 3.6 SSE                </t>
  </si>
  <si>
    <t>US1INOH0001</t>
  </si>
  <si>
    <t xml:space="preserve">PETERSBURG 1.4 ENE            </t>
  </si>
  <si>
    <t>US1INPK0001</t>
  </si>
  <si>
    <t xml:space="preserve">POSEYVILLE 2.8 NW             </t>
  </si>
  <si>
    <t>US1INPS0001</t>
  </si>
  <si>
    <t xml:space="preserve">PORTER 0.6 S                  </t>
  </si>
  <si>
    <t>US1INPT0069</t>
  </si>
  <si>
    <t xml:space="preserve">HEBRON 0.6 NE                 </t>
  </si>
  <si>
    <t>US1INPT0126</t>
  </si>
  <si>
    <t xml:space="preserve">HOMER 0.4 NE                  </t>
  </si>
  <si>
    <t>US1INRS0005</t>
  </si>
  <si>
    <t xml:space="preserve">(KB9RBB)FAIRLAND 0.9 SSW      </t>
  </si>
  <si>
    <t>US1INSH0020</t>
  </si>
  <si>
    <t xml:space="preserve">ANGOLA 8.7 ESE                </t>
  </si>
  <si>
    <t>US1INSN0007</t>
  </si>
  <si>
    <t xml:space="preserve">SATANTA 0.3 SSW               </t>
  </si>
  <si>
    <t>US1KSHS0008</t>
  </si>
  <si>
    <t xml:space="preserve">PHILLIPSBURG 5.7 E            </t>
  </si>
  <si>
    <t>US1KSPL0006</t>
  </si>
  <si>
    <t xml:space="preserve">HUGOTON 0.6 NNW               </t>
  </si>
  <si>
    <t>US1KSSV0018</t>
  </si>
  <si>
    <t xml:space="preserve">ELLIS 4.0 SW                  </t>
  </si>
  <si>
    <t>US1KSTR0025</t>
  </si>
  <si>
    <t xml:space="preserve">LEOTI 14.6 SSE                </t>
  </si>
  <si>
    <t>US1KSWH0008</t>
  </si>
  <si>
    <t xml:space="preserve">LEOTI 0.7 NW                  </t>
  </si>
  <si>
    <t>US1KSWH0010</t>
  </si>
  <si>
    <t xml:space="preserve">WALTON 2.5 NW                 </t>
  </si>
  <si>
    <t>US1KYBN0013</t>
  </si>
  <si>
    <t xml:space="preserve">BRADFORDSVILLE 8.5 ENE        </t>
  </si>
  <si>
    <t>US1KYCS0001</t>
  </si>
  <si>
    <t xml:space="preserve">GRAND RIVERS 5.1 S            </t>
  </si>
  <si>
    <t>US1KYMH0007</t>
  </si>
  <si>
    <t xml:space="preserve">RICHMOND 5.8 SSE              </t>
  </si>
  <si>
    <t>US1KYMN0019</t>
  </si>
  <si>
    <t xml:space="preserve">PLAINFIELD 2.2 SW             </t>
  </si>
  <si>
    <t>US1MAHS0007</t>
  </si>
  <si>
    <t xml:space="preserve">WABASSO 3.4 ESE               </t>
  </si>
  <si>
    <t>US1MNRW0008</t>
  </si>
  <si>
    <t xml:space="preserve">ASHLAND 4.2 E                 </t>
  </si>
  <si>
    <t>US1MOBN0007</t>
  </si>
  <si>
    <t xml:space="preserve">PATTONSBURG 6.9 SW            </t>
  </si>
  <si>
    <t>US1MODK0003</t>
  </si>
  <si>
    <t xml:space="preserve">JAMESPORT 1.3 ESE             </t>
  </si>
  <si>
    <t>US1MODV0002</t>
  </si>
  <si>
    <t xml:space="preserve">NEW HAVEN 2.3 S               </t>
  </si>
  <si>
    <t>US1MOFR0027</t>
  </si>
  <si>
    <t xml:space="preserve">HERMANN 3.0 S                 </t>
  </si>
  <si>
    <t>US1MOGS0003</t>
  </si>
  <si>
    <t xml:space="preserve">WENTZVILLE 2.0 NNW            </t>
  </si>
  <si>
    <t>US1MOSS0024</t>
  </si>
  <si>
    <t xml:space="preserve">JOSEPHVILLE 1.1 S             </t>
  </si>
  <si>
    <t>US1MOSS0040</t>
  </si>
  <si>
    <t xml:space="preserve">KALISPELL 1.7 NW              </t>
  </si>
  <si>
    <t>US1MTFH0013</t>
  </si>
  <si>
    <t xml:space="preserve">COLUMBIA FALLS 7.7 S          </t>
  </si>
  <si>
    <t>US1MTFH0017</t>
  </si>
  <si>
    <t xml:space="preserve">BAKERSVILLE 5.4 N             </t>
  </si>
  <si>
    <t>US1NCML0001</t>
  </si>
  <si>
    <t xml:space="preserve">HOT SPRINGS 9.6 SW            </t>
  </si>
  <si>
    <t>US1NCMS0023</t>
  </si>
  <si>
    <t xml:space="preserve">VILAS 6.3 NNW                 </t>
  </si>
  <si>
    <t>US1NCWT0068</t>
  </si>
  <si>
    <t xml:space="preserve">DICKINSON 7.1 N               </t>
  </si>
  <si>
    <t>US1NDDN0019</t>
  </si>
  <si>
    <t xml:space="preserve">GRAND FORKS 3.4 SSE           </t>
  </si>
  <si>
    <t>US1NDGF0014</t>
  </si>
  <si>
    <t xml:space="preserve">MALCOLM 0.3 SSE               </t>
  </si>
  <si>
    <t>US1NELA0041</t>
  </si>
  <si>
    <t xml:space="preserve">FORT SUMNER 0.5 SSW           </t>
  </si>
  <si>
    <t>US1NMDB0004</t>
  </si>
  <si>
    <t xml:space="preserve">GILA HOT SPRINGS 0.2 SE       </t>
  </si>
  <si>
    <t>US1NMGR0062</t>
  </si>
  <si>
    <t xml:space="preserve">ARABELA 2.5 SSW               </t>
  </si>
  <si>
    <t>US1NMLN0019</t>
  </si>
  <si>
    <t xml:space="preserve">CLOUDCROFT 0.5 NNW            </t>
  </si>
  <si>
    <t>US1NMOT0024</t>
  </si>
  <si>
    <t xml:space="preserve">TUCUMCARI 3.4 ENE             </t>
  </si>
  <si>
    <t>US1NMQY0019</t>
  </si>
  <si>
    <t xml:space="preserve">YOUNGSVILLE 5.4 NE            </t>
  </si>
  <si>
    <t>US1NMRA0028</t>
  </si>
  <si>
    <t xml:space="preserve">SPARKS 1.5 NE                 </t>
  </si>
  <si>
    <t>US1NVWH0087</t>
  </si>
  <si>
    <t xml:space="preserve">ENDICOTT 5.2 SSE              </t>
  </si>
  <si>
    <t>US1NYBM0004</t>
  </si>
  <si>
    <t xml:space="preserve">VESTAL 2.8 SSE                </t>
  </si>
  <si>
    <t>US1NYBM0007</t>
  </si>
  <si>
    <t xml:space="preserve">ELMIRA 3.2 E                  </t>
  </si>
  <si>
    <t>US1NYCM0006</t>
  </si>
  <si>
    <t xml:space="preserve">ELMIRA 0.7 WNW                </t>
  </si>
  <si>
    <t>US1NYCM0013</t>
  </si>
  <si>
    <t xml:space="preserve">PUT-IN-BAY 1.1 SSW            </t>
  </si>
  <si>
    <t>US1OHOT0004</t>
  </si>
  <si>
    <t xml:space="preserve">RUSSIA 1.3 NNE                </t>
  </si>
  <si>
    <t>US1OHSH0010</t>
  </si>
  <si>
    <t xml:space="preserve">CUYAHOGA FALLS 1.1 ESE        </t>
  </si>
  <si>
    <t>US1OHSM0005</t>
  </si>
  <si>
    <t xml:space="preserve">MEDFORD 5.1 SSW               </t>
  </si>
  <si>
    <t>US1ORJC0089</t>
  </si>
  <si>
    <t xml:space="preserve">JACKSONVILLE 0.5 WSW          </t>
  </si>
  <si>
    <t>US1ORJC0097</t>
  </si>
  <si>
    <t xml:space="preserve">CABOT 0.3 N                   </t>
  </si>
  <si>
    <t>US1PABT0024</t>
  </si>
  <si>
    <t xml:space="preserve">IRWIN 0.2 W                   </t>
  </si>
  <si>
    <t>US1PAWT0022</t>
  </si>
  <si>
    <t xml:space="preserve">ARLINGTON 9.0 SSW             </t>
  </si>
  <si>
    <t>US1SDKY0010</t>
  </si>
  <si>
    <t xml:space="preserve">OAK RIDGE 5.4 NE              </t>
  </si>
  <si>
    <t>US1TNAN0013</t>
  </si>
  <si>
    <t xml:space="preserve">MARYVILLE 3.4 ESE             </t>
  </si>
  <si>
    <t>US1TNBT0029</t>
  </si>
  <si>
    <t xml:space="preserve">NEWPORT 4.0 NNW               </t>
  </si>
  <si>
    <t>US1TNCC0009</t>
  </si>
  <si>
    <t xml:space="preserve">CROSSVILLE 11.3 ENE           </t>
  </si>
  <si>
    <t>US1TNCM0035</t>
  </si>
  <si>
    <t xml:space="preserve">GREENEVILLE 10.1 S            </t>
  </si>
  <si>
    <t>US1TNGN0001</t>
  </si>
  <si>
    <t xml:space="preserve">KNOXVILLE 5.5 W               </t>
  </si>
  <si>
    <t>US1TNKX0005</t>
  </si>
  <si>
    <t xml:space="preserve">GRAY 1.5 E                    </t>
  </si>
  <si>
    <t>US1TNWS0001</t>
  </si>
  <si>
    <t xml:space="preserve">FALL BRANCH 1.2 ENE           </t>
  </si>
  <si>
    <t>US1TNWS0015</t>
  </si>
  <si>
    <t xml:space="preserve">WILLIS 2.7 SE                 </t>
  </si>
  <si>
    <t>US1VAFL0006</t>
  </si>
  <si>
    <t xml:space="preserve">EAST CRAFTSBURY 0.8 NE        </t>
  </si>
  <si>
    <t>US1VTOL0011</t>
  </si>
  <si>
    <t xml:space="preserve">NEWPORT 0.4 NNW               </t>
  </si>
  <si>
    <t>US1WAPO0011</t>
  </si>
  <si>
    <t xml:space="preserve">NEKOOSA 8.0 SSE               </t>
  </si>
  <si>
    <t>US1WIAD0005</t>
  </si>
  <si>
    <t xml:space="preserve">NEKOOSA 3.7 SSW               </t>
  </si>
  <si>
    <t>US1WIWD0007</t>
  </si>
  <si>
    <t xml:space="preserve">POINT PLEASANT 5.8 E          </t>
  </si>
  <si>
    <t>US1WVMS0001</t>
  </si>
  <si>
    <t xml:space="preserve">STAR VALLEY RANCH 0.3 WNW     </t>
  </si>
  <si>
    <t>US1WYLN0019</t>
  </si>
  <si>
    <t xml:space="preserve">PINEDALE 25.9 NNW             </t>
  </si>
  <si>
    <t>US1WYSL0013</t>
  </si>
  <si>
    <t xml:space="preserve">MINERAL                       </t>
  </si>
  <si>
    <t>USC00045679</t>
  </si>
  <si>
    <t xml:space="preserve">KARVAL                        </t>
  </si>
  <si>
    <t>USC00054444</t>
  </si>
  <si>
    <t>USC00112854</t>
  </si>
  <si>
    <t xml:space="preserve">PATOKA                        </t>
  </si>
  <si>
    <t>USC00116642</t>
  </si>
  <si>
    <t xml:space="preserve">BLOOMINGTON INDIANA UNIV      </t>
  </si>
  <si>
    <t>USC00120784</t>
  </si>
  <si>
    <t xml:space="preserve">GRAYSVILLE 5 WNW              </t>
  </si>
  <si>
    <t>USC00123501</t>
  </si>
  <si>
    <t xml:space="preserve">LIBERTY                       </t>
  </si>
  <si>
    <t>USC00125049</t>
  </si>
  <si>
    <t xml:space="preserve">MORRISTOWN 2 SE               </t>
  </si>
  <si>
    <t>USC00125923</t>
  </si>
  <si>
    <t xml:space="preserve">NAPOLEON 1SE                  </t>
  </si>
  <si>
    <t>USC00126055</t>
  </si>
  <si>
    <t xml:space="preserve">MARENGO                       </t>
  </si>
  <si>
    <t>USC00135150</t>
  </si>
  <si>
    <t xml:space="preserve">MONTEZUMA 1 W                 </t>
  </si>
  <si>
    <t>USC00135650</t>
  </si>
  <si>
    <t xml:space="preserve">HUGOTON                       </t>
  </si>
  <si>
    <t>USC00143855</t>
  </si>
  <si>
    <t xml:space="preserve">LONGFORD                      </t>
  </si>
  <si>
    <t>USC00144802</t>
  </si>
  <si>
    <t xml:space="preserve">SALINA WX                     </t>
  </si>
  <si>
    <t>USC00147159</t>
  </si>
  <si>
    <t xml:space="preserve">GLENCOE 2 NW                  </t>
  </si>
  <si>
    <t>USC00153250</t>
  </si>
  <si>
    <t xml:space="preserve">LINCOLN SANITARY DISTRICT/WTP </t>
  </si>
  <si>
    <t>USC00174683</t>
  </si>
  <si>
    <t xml:space="preserve">MANKATO 4E                    </t>
  </si>
  <si>
    <t>USC00215089</t>
  </si>
  <si>
    <t xml:space="preserve">BLUE LICK                     </t>
  </si>
  <si>
    <t>USC00230747</t>
  </si>
  <si>
    <t xml:space="preserve">KNOBS 4 SW                    </t>
  </si>
  <si>
    <t>USC00244715</t>
  </si>
  <si>
    <t xml:space="preserve">YELLOWTAIL DAM                </t>
  </si>
  <si>
    <t>USC00249240</t>
  </si>
  <si>
    <t xml:space="preserve">CHILLICOTHE 6 NW              </t>
  </si>
  <si>
    <t>USC00331524</t>
  </si>
  <si>
    <t xml:space="preserve">LAKE MAJOR                    </t>
  </si>
  <si>
    <t>CA008202896</t>
  </si>
  <si>
    <t xml:space="preserve">OMAHA 13.2 WSW                </t>
  </si>
  <si>
    <t>US10doug059</t>
  </si>
  <si>
    <t xml:space="preserve">KIT CARSON 3.2 SE             </t>
  </si>
  <si>
    <t>US1COCH0024</t>
  </si>
  <si>
    <t xml:space="preserve">GLENWOOD SPRINGS 5.3 SSE      </t>
  </si>
  <si>
    <t>US1COGF0033</t>
  </si>
  <si>
    <t xml:space="preserve">FORT DODGE 5.6 WNW            </t>
  </si>
  <si>
    <t>US1IAWB0012</t>
  </si>
  <si>
    <t xml:space="preserve">HASTINGS 4.3 SSW              </t>
  </si>
  <si>
    <t>US1MIBR0013</t>
  </si>
  <si>
    <t xml:space="preserve">SOUTH CORNING 4.7 S           </t>
  </si>
  <si>
    <t>US1NYST0003</t>
  </si>
  <si>
    <t xml:space="preserve">STREATOR 3 SE                 </t>
  </si>
  <si>
    <t>USC00118353</t>
  </si>
  <si>
    <t xml:space="preserve">PENCE 1 SW                    </t>
  </si>
  <si>
    <t>USC00126801</t>
  </si>
  <si>
    <t xml:space="preserve">JEWELL                        </t>
  </si>
  <si>
    <t>USC00144089</t>
  </si>
  <si>
    <t xml:space="preserve">TIOGA HAMMOND DAM             </t>
  </si>
  <si>
    <t>USC00368868</t>
  </si>
  <si>
    <t xml:space="preserve">BLANCA 0.3 S                  </t>
  </si>
  <si>
    <t>US1COCS0019</t>
  </si>
  <si>
    <t xml:space="preserve">CROWN POINT 1.1 N             </t>
  </si>
  <si>
    <t>US1INLK0026</t>
  </si>
  <si>
    <t xml:space="preserve">RILEY 2.1 N                   </t>
  </si>
  <si>
    <t>US1KSRL0016</t>
  </si>
  <si>
    <t xml:space="preserve">RIBOLT 3.0 S                  </t>
  </si>
  <si>
    <t>US1KYLW0003</t>
  </si>
  <si>
    <t xml:space="preserve">ELLSWORTH 4.5 N               </t>
  </si>
  <si>
    <t>US1MEHN0020</t>
  </si>
  <si>
    <t xml:space="preserve">GRAND FORKS 3.7 SSE           </t>
  </si>
  <si>
    <t>US1NDGF0013</t>
  </si>
  <si>
    <t xml:space="preserve">JOSEPH 1.2 SSE                </t>
  </si>
  <si>
    <t>US1ORWL0011</t>
  </si>
  <si>
    <t xml:space="preserve">STATE COLLEGE 2.6 NW          </t>
  </si>
  <si>
    <t>US1PACN0005</t>
  </si>
  <si>
    <t xml:space="preserve">SARONA 3.6 NE                 </t>
  </si>
  <si>
    <t>US1WIWB0015</t>
  </si>
  <si>
    <t xml:space="preserve">POWELL 4.2 SW                 </t>
  </si>
  <si>
    <t>US1WYPK0008</t>
  </si>
  <si>
    <t xml:space="preserve">CROWN PT 1N                   </t>
  </si>
  <si>
    <t>USC00121940</t>
  </si>
  <si>
    <t xml:space="preserve">FT RILEY                      </t>
  </si>
  <si>
    <t>USC00142827</t>
  </si>
  <si>
    <t xml:space="preserve">MOUNT PEARL 2.1 SSE           </t>
  </si>
  <si>
    <t>CA1NL000011</t>
  </si>
  <si>
    <t xml:space="preserve">DAVENPORT 6.0 SE              </t>
  </si>
  <si>
    <t>US10thay007</t>
  </si>
  <si>
    <t xml:space="preserve">MUSCATINE 2.1 N               </t>
  </si>
  <si>
    <t>US1IAMC0013</t>
  </si>
  <si>
    <t xml:space="preserve">MORRIS 5.9 ESE                </t>
  </si>
  <si>
    <t>US1ILGY0027</t>
  </si>
  <si>
    <t xml:space="preserve">PERU 0.7 ENE                  </t>
  </si>
  <si>
    <t>US1ILLS0060</t>
  </si>
  <si>
    <t xml:space="preserve">MACOMB 0.4 SSW                </t>
  </si>
  <si>
    <t>US1ILMCD008</t>
  </si>
  <si>
    <t xml:space="preserve">LA GRANGE 2.2 NNE             </t>
  </si>
  <si>
    <t>US1KYOL0008</t>
  </si>
  <si>
    <t xml:space="preserve">DEDHAM 6.1 ESE                </t>
  </si>
  <si>
    <t>US1MEHN0028</t>
  </si>
  <si>
    <t xml:space="preserve">FORSYTH 19.5 W                </t>
  </si>
  <si>
    <t>US1MTTR0003</t>
  </si>
  <si>
    <t xml:space="preserve">HALLAM 0.2 NW                 </t>
  </si>
  <si>
    <t>US1NELA0024</t>
  </si>
  <si>
    <t xml:space="preserve">SAYRE 0.7 S                   </t>
  </si>
  <si>
    <t>US1PABF0020</t>
  </si>
  <si>
    <t xml:space="preserve">SIOUX FALLS 3.4 ESE           </t>
  </si>
  <si>
    <t>US1SDMH0020</t>
  </si>
  <si>
    <t xml:space="preserve">BOURBONNAIS 3NW               </t>
  </si>
  <si>
    <t>USC00110803</t>
  </si>
  <si>
    <t xml:space="preserve">LACON                         </t>
  </si>
  <si>
    <t>USC00114805</t>
  </si>
  <si>
    <t>USC00126864</t>
  </si>
  <si>
    <t xml:space="preserve">CONRAD                        </t>
  </si>
  <si>
    <t>USC00131742</t>
  </si>
  <si>
    <t>USC00150012</t>
  </si>
  <si>
    <t xml:space="preserve">CRESSY                        </t>
  </si>
  <si>
    <t>USC00151895</t>
  </si>
  <si>
    <t xml:space="preserve">LINGLE 2WSW                   </t>
  </si>
  <si>
    <t>USC00485612</t>
  </si>
  <si>
    <t xml:space="preserve">SNETTISHAM PWR PLT            </t>
  </si>
  <si>
    <t>USC00508584</t>
  </si>
  <si>
    <t xml:space="preserve">RAWSON LAKE                   </t>
  </si>
  <si>
    <t>CA006036904</t>
  </si>
  <si>
    <t xml:space="preserve">NELSON 0.6 SW                 </t>
  </si>
  <si>
    <t>CA1BC000010</t>
  </si>
  <si>
    <t xml:space="preserve">PORTAGE LA PRAIRIE 4.2 ESE    </t>
  </si>
  <si>
    <t>CA1MB000144</t>
  </si>
  <si>
    <t xml:space="preserve">SAGLE 6.2 WSW                 </t>
  </si>
  <si>
    <t>US1IDBR0014</t>
  </si>
  <si>
    <t xml:space="preserve">DOVER 6.4 SW                  </t>
  </si>
  <si>
    <t>US1IDBR0033</t>
  </si>
  <si>
    <t xml:space="preserve">BOISE CITY 12.3 ENE           </t>
  </si>
  <si>
    <t>US1IDBS0008</t>
  </si>
  <si>
    <t xml:space="preserve">WATSON 0.3 NE                 </t>
  </si>
  <si>
    <t>US1ILEF0010</t>
  </si>
  <si>
    <t xml:space="preserve">MOUNT OLIVE 0.4 S             </t>
  </si>
  <si>
    <t>US1ILMP0010</t>
  </si>
  <si>
    <t xml:space="preserve">OLNEY 0.7 E                   </t>
  </si>
  <si>
    <t>US1ILRC0003</t>
  </si>
  <si>
    <t xml:space="preserve">(KC9DHF)KOKOMO 4.4 E          </t>
  </si>
  <si>
    <t>US1INHW0020</t>
  </si>
  <si>
    <t xml:space="preserve">ST. JOHN 0.2 WSW              </t>
  </si>
  <si>
    <t>US1INLK0046</t>
  </si>
  <si>
    <t xml:space="preserve">ENTERPRISE 2.1 SW             </t>
  </si>
  <si>
    <t>US1KSDK0051</t>
  </si>
  <si>
    <t xml:space="preserve">COPELAND 4.9 SE               </t>
  </si>
  <si>
    <t>US1KSGY0028</t>
  </si>
  <si>
    <t xml:space="preserve">GREENLEAF 7.8 SSE             </t>
  </si>
  <si>
    <t>US1KSWS0002</t>
  </si>
  <si>
    <t xml:space="preserve">PARK HILLS 0.6 NE             </t>
  </si>
  <si>
    <t>US1KYKN0001</t>
  </si>
  <si>
    <t xml:space="preserve">HARRODSBURG 10.8 NW           </t>
  </si>
  <si>
    <t>US1KYME0008</t>
  </si>
  <si>
    <t xml:space="preserve">CALVERT CITY 2.5 SSW          </t>
  </si>
  <si>
    <t>US1KYMH0006</t>
  </si>
  <si>
    <t xml:space="preserve">CARLISLE 7.6 NNW              </t>
  </si>
  <si>
    <t>US1KYNC0001</t>
  </si>
  <si>
    <t xml:space="preserve">LA GRANGE 3.9 SW              </t>
  </si>
  <si>
    <t>US1KYOL0006</t>
  </si>
  <si>
    <t xml:space="preserve">SADIEVILLE 3.8 NW             </t>
  </si>
  <si>
    <t>US1KYSC0022</t>
  </si>
  <si>
    <t xml:space="preserve">COLRAIN 3.7 WNW               </t>
  </si>
  <si>
    <t>US1MAFR0031</t>
  </si>
  <si>
    <t xml:space="preserve">SEARSMONT 3.5 WNW             </t>
  </si>
  <si>
    <t>US1MEWL0012</t>
  </si>
  <si>
    <t xml:space="preserve">WHITING 2.3 WSW               </t>
  </si>
  <si>
    <t>US1MEWS0011</t>
  </si>
  <si>
    <t xml:space="preserve">SAGINAW 3.0 NW                </t>
  </si>
  <si>
    <t>US1MISG0011</t>
  </si>
  <si>
    <t xml:space="preserve">GREEN RIDGE 0.3 NNW           </t>
  </si>
  <si>
    <t>US1MOPS0002</t>
  </si>
  <si>
    <t xml:space="preserve">ST. LOUIS 5.7 SW              </t>
  </si>
  <si>
    <t>US1MOSLC007</t>
  </si>
  <si>
    <t xml:space="preserve">ST. CHARLES 9.5 WSW           </t>
  </si>
  <si>
    <t>US1MOSS0020</t>
  </si>
  <si>
    <t xml:space="preserve">NEW SALEM 13.7 SSE            </t>
  </si>
  <si>
    <t>US1NDMT0005</t>
  </si>
  <si>
    <t xml:space="preserve">LINCOLN 6.8 SE                </t>
  </si>
  <si>
    <t>US1NELA0019</t>
  </si>
  <si>
    <t xml:space="preserve">MEREDITH 2.9 SSW              </t>
  </si>
  <si>
    <t>US1NHBK0009</t>
  </si>
  <si>
    <t xml:space="preserve">KEENE 2.5 NNW                 </t>
  </si>
  <si>
    <t>US1NHCH0024</t>
  </si>
  <si>
    <t xml:space="preserve">ASHLAND 2.4 NNW               </t>
  </si>
  <si>
    <t>US1NHGR0046</t>
  </si>
  <si>
    <t xml:space="preserve">ELMIRA 1.3 ESE                </t>
  </si>
  <si>
    <t>US1NYCM0003</t>
  </si>
  <si>
    <t xml:space="preserve">FORT PLAIN 0.2 SE             </t>
  </si>
  <si>
    <t>US1NYMG0001</t>
  </si>
  <si>
    <t xml:space="preserve">STEWART 4.6 NNE               </t>
  </si>
  <si>
    <t>US1OHAT0003</t>
  </si>
  <si>
    <t xml:space="preserve">CHERRY GROVE 0.4 NW           </t>
  </si>
  <si>
    <t>US1OHHM0037</t>
  </si>
  <si>
    <t xml:space="preserve">ASHLAND 2.4 ESE               </t>
  </si>
  <si>
    <t>US1ORJC0025</t>
  </si>
  <si>
    <t xml:space="preserve">LOWER BURRELL 1.2 WNW         </t>
  </si>
  <si>
    <t>US1PAWT0014</t>
  </si>
  <si>
    <t xml:space="preserve">APOLLO 4.1 W                  </t>
  </si>
  <si>
    <t>US1PAWT0016</t>
  </si>
  <si>
    <t xml:space="preserve">ROLLING HILLS 21.9 NNE        </t>
  </si>
  <si>
    <t>US1WYCV0015</t>
  </si>
  <si>
    <t xml:space="preserve">CHEYENNE 2.3 W                </t>
  </si>
  <si>
    <t>US1WYLM0093</t>
  </si>
  <si>
    <t xml:space="preserve">HAVANA                        </t>
  </si>
  <si>
    <t>USC00113940</t>
  </si>
  <si>
    <t xml:space="preserve">PELLA 1S                      </t>
  </si>
  <si>
    <t>USC00136527</t>
  </si>
  <si>
    <t xml:space="preserve">THORHULT                      </t>
  </si>
  <si>
    <t>USC00218254</t>
  </si>
  <si>
    <t xml:space="preserve">ZUMBROTA                      </t>
  </si>
  <si>
    <t>USC00219249</t>
  </si>
  <si>
    <t xml:space="preserve">W UNION 6 ENE                 </t>
  </si>
  <si>
    <t>USC00339050</t>
  </si>
  <si>
    <t xml:space="preserve">BELLE FOURCHE                 </t>
  </si>
  <si>
    <t>USC00390559</t>
  </si>
  <si>
    <t xml:space="preserve">WINNIPEG 13.0 W               </t>
  </si>
  <si>
    <t>CA1MB000089</t>
  </si>
  <si>
    <t xml:space="preserve">HAMMOND PLAINS 2.9 WSW        </t>
  </si>
  <si>
    <t>CA1NS000056</t>
  </si>
  <si>
    <t xml:space="preserve">DEEP RIVER 1.5 SE - MNRF      </t>
  </si>
  <si>
    <t>CA1ON000220</t>
  </si>
  <si>
    <t xml:space="preserve">GARDNER 1.4 SSW               </t>
  </si>
  <si>
    <t>US1MAWR0040</t>
  </si>
  <si>
    <t xml:space="preserve">TYRONE 3.2 SW                 </t>
  </si>
  <si>
    <t>US1NMGR0067</t>
  </si>
  <si>
    <t xml:space="preserve">FARMINGTON 3.0 NE             </t>
  </si>
  <si>
    <t>US1NMSJ0026</t>
  </si>
  <si>
    <t xml:space="preserve">SILVER SPRINGS 6.3 SSW        </t>
  </si>
  <si>
    <t>US1NVLY0022</t>
  </si>
  <si>
    <t xml:space="preserve">BEDFORD 0.7 NNE               </t>
  </si>
  <si>
    <t>CA1NS000101</t>
  </si>
  <si>
    <t xml:space="preserve">BURNETTSVILLE 9.9 NNW         </t>
  </si>
  <si>
    <t>US1INWH0002</t>
  </si>
  <si>
    <t xml:space="preserve">WEBBER 2.6 ENE                </t>
  </si>
  <si>
    <t>US1KSJW0001</t>
  </si>
  <si>
    <t xml:space="preserve">SOUTH SUTTON 1.3 SE           </t>
  </si>
  <si>
    <t>US1NHMR0060</t>
  </si>
  <si>
    <t xml:space="preserve">BOALSBURG 1.2 ENE             </t>
  </si>
  <si>
    <t>US1PACN0028</t>
  </si>
  <si>
    <t xml:space="preserve">STANFORDVILLE 0.4 SE          </t>
  </si>
  <si>
    <t>US1PASS0012</t>
  </si>
  <si>
    <t xml:space="preserve">HOWARD 5.3 W                  </t>
  </si>
  <si>
    <t>US1SDMN0011</t>
  </si>
  <si>
    <t xml:space="preserve">WILMINGTON 2W                 </t>
  </si>
  <si>
    <t>USC00309499</t>
  </si>
  <si>
    <t xml:space="preserve">BEDFORD 0.6 WNW               </t>
  </si>
  <si>
    <t>CA1NS000043</t>
  </si>
  <si>
    <t xml:space="preserve">STAPLETON 7.9 ESE             </t>
  </si>
  <si>
    <t>US10loga005</t>
  </si>
  <si>
    <t xml:space="preserve">LAFAYETTE 0.8 WSW             </t>
  </si>
  <si>
    <t>US1COBO0266</t>
  </si>
  <si>
    <t xml:space="preserve">NEW LONDON 1.5 SW             </t>
  </si>
  <si>
    <t>US1IAHY0001</t>
  </si>
  <si>
    <t xml:space="preserve">BELLEVILLE 4.5 WNW            </t>
  </si>
  <si>
    <t>US1ILSC0009</t>
  </si>
  <si>
    <t xml:space="preserve">CAREFREE 0.8 W                </t>
  </si>
  <si>
    <t>US1INCW0012</t>
  </si>
  <si>
    <t xml:space="preserve">MILLTOWN 5.7 SSE              </t>
  </si>
  <si>
    <t>US1INHR0005</t>
  </si>
  <si>
    <t xml:space="preserve">CIMARRON 7 SE                 </t>
  </si>
  <si>
    <t>US1KSGY0004</t>
  </si>
  <si>
    <t xml:space="preserve">LEBANON 0.2 WNW               </t>
  </si>
  <si>
    <t>US1KSSM0004</t>
  </si>
  <si>
    <t xml:space="preserve">CARLISLE 8.1 ESE              </t>
  </si>
  <si>
    <t>US1KYBH0001</t>
  </si>
  <si>
    <t xml:space="preserve">FRANKFORT 3.3 NE              </t>
  </si>
  <si>
    <t>US1KYFR0001</t>
  </si>
  <si>
    <t xml:space="preserve">MAYSVILLE 6.8 SSE             </t>
  </si>
  <si>
    <t>US1KYMS0002</t>
  </si>
  <si>
    <t xml:space="preserve">WEST BRANCH 2.1 SSW           </t>
  </si>
  <si>
    <t>US1MIOG0006</t>
  </si>
  <si>
    <t xml:space="preserve">MORRIS 0.7 SSE                </t>
  </si>
  <si>
    <t>US1MNSV0003</t>
  </si>
  <si>
    <t xml:space="preserve">NEW BLOOMFIELD 5.2 W          </t>
  </si>
  <si>
    <t>US1MOCW0009</t>
  </si>
  <si>
    <t xml:space="preserve">FARGO 4.4 NNE                 </t>
  </si>
  <si>
    <t>US1NDCS0049</t>
  </si>
  <si>
    <t xml:space="preserve">KEENE 2.0 SE                  </t>
  </si>
  <si>
    <t>US1NHCH0021</t>
  </si>
  <si>
    <t xml:space="preserve">VALATIE 2.9 N                 </t>
  </si>
  <si>
    <t>US1NYCB0016</t>
  </si>
  <si>
    <t xml:space="preserve">NASSAU 4.2 ESE                </t>
  </si>
  <si>
    <t>US1NYRN0024</t>
  </si>
  <si>
    <t xml:space="preserve">WORTHINGTON 0.7 W             </t>
  </si>
  <si>
    <t>US1OHFR0084</t>
  </si>
  <si>
    <t xml:space="preserve">PARKSTON 6.5 WSW              </t>
  </si>
  <si>
    <t>US1SDDG0004</t>
  </si>
  <si>
    <t xml:space="preserve">NACHES 11.8 WNW               </t>
  </si>
  <si>
    <t>US1WAYK0023</t>
  </si>
  <si>
    <t xml:space="preserve">CHARLESTON 2.3 W              </t>
  </si>
  <si>
    <t>US1WVKN0031</t>
  </si>
  <si>
    <t xml:space="preserve">NEW MARTINSVILLE 6.5 E        </t>
  </si>
  <si>
    <t>US1WVWT0001</t>
  </si>
  <si>
    <t xml:space="preserve">FISHER                        </t>
  </si>
  <si>
    <t>USC00113061</t>
  </si>
  <si>
    <t xml:space="preserve">MONEE RSVR                    </t>
  </si>
  <si>
    <t>USC00115763</t>
  </si>
  <si>
    <t xml:space="preserve">PINCKNEYVILLE 2 N             </t>
  </si>
  <si>
    <t>USC00116779</t>
  </si>
  <si>
    <t xml:space="preserve">WALTONVILLE                   </t>
  </si>
  <si>
    <t>USC00118932</t>
  </si>
  <si>
    <t xml:space="preserve">MONTEZUMA                     </t>
  </si>
  <si>
    <t>USC00145421</t>
  </si>
  <si>
    <t xml:space="preserve">HEREFORD 12 SW                </t>
  </si>
  <si>
    <t>USC00393764</t>
  </si>
  <si>
    <t xml:space="preserve">TOBIAS 2.1 WSW                </t>
  </si>
  <si>
    <t>US10fill006</t>
  </si>
  <si>
    <t xml:space="preserve">MOUNT PEARL 1.3 WNW           </t>
  </si>
  <si>
    <t>CA1NL000079</t>
  </si>
  <si>
    <t xml:space="preserve">RAYMOND 1.3 N                 </t>
  </si>
  <si>
    <t>US10lanc072</t>
  </si>
  <si>
    <t xml:space="preserve">SPRINGERVILLE 1.6 W           </t>
  </si>
  <si>
    <t>US1AZAP0014</t>
  </si>
  <si>
    <t xml:space="preserve">WEED 5.4 N                    </t>
  </si>
  <si>
    <t>US1CASK0003</t>
  </si>
  <si>
    <t xml:space="preserve">CHATFIELD DAM 2 NW            </t>
  </si>
  <si>
    <t>US1COJF0061</t>
  </si>
  <si>
    <t xml:space="preserve">FALFA 5.1 SW                  </t>
  </si>
  <si>
    <t>US1COLP0091</t>
  </si>
  <si>
    <t xml:space="preserve">RIVERSIDE 0.2 WNW             </t>
  </si>
  <si>
    <t>US1ILCK0300</t>
  </si>
  <si>
    <t xml:space="preserve">NEW WINDSOR 2.0 N             </t>
  </si>
  <si>
    <t>US1ILHY0006</t>
  </si>
  <si>
    <t xml:space="preserve">OKAWVILLE 2.3 SW              </t>
  </si>
  <si>
    <t>US1ILWS0003</t>
  </si>
  <si>
    <t xml:space="preserve">DODGE CITY 4.0 SW             </t>
  </si>
  <si>
    <t>US1KSFO0059</t>
  </si>
  <si>
    <t xml:space="preserve">WASHINGTON 7.3 NNE            </t>
  </si>
  <si>
    <t>US1KSWS0005</t>
  </si>
  <si>
    <t xml:space="preserve">RINEVYILLE 2.0 NW             </t>
  </si>
  <si>
    <t>US1KYHD0014</t>
  </si>
  <si>
    <t xml:space="preserve">VERSAILLES 1.5 ESE            </t>
  </si>
  <si>
    <t>US1KYWF0014</t>
  </si>
  <si>
    <t xml:space="preserve">SURRY 0.3 N                   </t>
  </si>
  <si>
    <t>US1MEHN0053</t>
  </si>
  <si>
    <t xml:space="preserve">STANCHFIELD 4.9 ESE           </t>
  </si>
  <si>
    <t>US1MNCG0028</t>
  </si>
  <si>
    <t xml:space="preserve">FERGUS FALLS 0.5 E            </t>
  </si>
  <si>
    <t>US1MNOT0005</t>
  </si>
  <si>
    <t xml:space="preserve">HOPE 5.4 WNW                  </t>
  </si>
  <si>
    <t>US1NDST0003</t>
  </si>
  <si>
    <t xml:space="preserve">LINCOLN 1.2 ENE               </t>
  </si>
  <si>
    <t>US1NELA0052</t>
  </si>
  <si>
    <t xml:space="preserve">NORTHFIELD 2.8 E              </t>
  </si>
  <si>
    <t>US1NHMR0045</t>
  </si>
  <si>
    <t xml:space="preserve">CROGHAN 6.2 N                 </t>
  </si>
  <si>
    <t>US1NYLW0010</t>
  </si>
  <si>
    <t xml:space="preserve">MOGADORE 4.7 SE               </t>
  </si>
  <si>
    <t>US1OHPT0012</t>
  </si>
  <si>
    <t xml:space="preserve">BELLEFONTE 4.3 E              </t>
  </si>
  <si>
    <t>US1PACN0010</t>
  </si>
  <si>
    <t xml:space="preserve">NORRIS 0.6 NW                 </t>
  </si>
  <si>
    <t>US1TNAN0008</t>
  </si>
  <si>
    <t xml:space="preserve">POWELL 3.9 ENE                </t>
  </si>
  <si>
    <t>US1WYPK0013</t>
  </si>
  <si>
    <t xml:space="preserve">BELVIDERE                     </t>
  </si>
  <si>
    <t>USC00110583</t>
  </si>
  <si>
    <t xml:space="preserve">VINCENNES 5 NE                </t>
  </si>
  <si>
    <t>USC00129113</t>
  </si>
  <si>
    <t xml:space="preserve">FRANKFORT 3NE                 </t>
  </si>
  <si>
    <t>USC00153025</t>
  </si>
  <si>
    <t xml:space="preserve">GLENCOE                       </t>
  </si>
  <si>
    <t>USC00363293</t>
  </si>
  <si>
    <t xml:space="preserve">MT NEBO 1 S                   </t>
  </si>
  <si>
    <t>USC00466284</t>
  </si>
  <si>
    <t xml:space="preserve">BUCKLAND 1.8 ESE              </t>
  </si>
  <si>
    <t>US1MAFR0017</t>
  </si>
  <si>
    <t xml:space="preserve">LOS ALAMOS 2.5 WSW            </t>
  </si>
  <si>
    <t>US1NMLA0018</t>
  </si>
  <si>
    <t xml:space="preserve">VALLEY GROVE 3.5 NNE          </t>
  </si>
  <si>
    <t>US1WVOH0006</t>
  </si>
  <si>
    <t xml:space="preserve">MOLT 6 SW                     </t>
  </si>
  <si>
    <t>USC00245791</t>
  </si>
  <si>
    <t xml:space="preserve">FLAT SPRINGS 1E               </t>
  </si>
  <si>
    <t>USC00313072</t>
  </si>
  <si>
    <t xml:space="preserve">CORNISH 5.6 ESE               </t>
  </si>
  <si>
    <t>US1MEYK0067</t>
  </si>
  <si>
    <t xml:space="preserve">WOLVERTON 1.1 ENE             </t>
  </si>
  <si>
    <t>US1MNWK0005</t>
  </si>
  <si>
    <t xml:space="preserve">KALISPELL 10.1 SW             </t>
  </si>
  <si>
    <t>US1MTFH0002</t>
  </si>
  <si>
    <t xml:space="preserve">BAILEYS HARBOR 3.2 NE         </t>
  </si>
  <si>
    <t>US1WIDR0011</t>
  </si>
  <si>
    <t xml:space="preserve">CRAWFORD 2.9 SE               </t>
  </si>
  <si>
    <t>US1WVLW0004</t>
  </si>
  <si>
    <t>USC00205195</t>
  </si>
  <si>
    <t xml:space="preserve">HAMMOND PLAINS 2.0 SSE        </t>
  </si>
  <si>
    <t>CA1NS000046</t>
  </si>
  <si>
    <t xml:space="preserve">PORT MAITLAND 1.2 NNE         </t>
  </si>
  <si>
    <t>CA1NS000053</t>
  </si>
  <si>
    <t xml:space="preserve">NAKINA 3.8 N - MNRF           </t>
  </si>
  <si>
    <t>CA1ON000224</t>
  </si>
  <si>
    <t xml:space="preserve">SPALDING 7.1 SW               </t>
  </si>
  <si>
    <t>CA1SK000101</t>
  </si>
  <si>
    <t xml:space="preserve">HASTINGS 1.0 ESE              </t>
  </si>
  <si>
    <t>US10adam056</t>
  </si>
  <si>
    <t xml:space="preserve">IMPERIAL 7.6 S                </t>
  </si>
  <si>
    <t>US10chas003</t>
  </si>
  <si>
    <t xml:space="preserve">FAIRFIELD 1.6 S               </t>
  </si>
  <si>
    <t>US10clay029</t>
  </si>
  <si>
    <t xml:space="preserve">NORFOLK 0.9 E                 </t>
  </si>
  <si>
    <t>US10madi006</t>
  </si>
  <si>
    <t xml:space="preserve">SUPERIOR 8.4 NW               </t>
  </si>
  <si>
    <t>US10nuck016</t>
  </si>
  <si>
    <t xml:space="preserve">PLACERVILLE 6.6 ESE           </t>
  </si>
  <si>
    <t>US1CAED0027</t>
  </si>
  <si>
    <t xml:space="preserve">NEVADA CITY 5.4 W             </t>
  </si>
  <si>
    <t>US1CANV0022</t>
  </si>
  <si>
    <t xml:space="preserve">BUENA VISTA 1.5 WNW           </t>
  </si>
  <si>
    <t>US1COCF0006</t>
  </si>
  <si>
    <t xml:space="preserve">ERIE 0.5 SE                   </t>
  </si>
  <si>
    <t>US1COWE0392</t>
  </si>
  <si>
    <t xml:space="preserve">WARREN 2.4 WNW                </t>
  </si>
  <si>
    <t>US1CTLT0020</t>
  </si>
  <si>
    <t xml:space="preserve">OGDEN 1.6 SE                  </t>
  </si>
  <si>
    <t>US1IABN0003</t>
  </si>
  <si>
    <t xml:space="preserve">SIOUX CENTER 2.6 N            </t>
  </si>
  <si>
    <t>US1IASX0007</t>
  </si>
  <si>
    <t xml:space="preserve">BONNERS FERRY 3.5 SSE         </t>
  </si>
  <si>
    <t>US1IDBD0001</t>
  </si>
  <si>
    <t xml:space="preserve">KAMIAH 6.0 NNW                </t>
  </si>
  <si>
    <t>US1IDID0005</t>
  </si>
  <si>
    <t xml:space="preserve">HOMEDALE 4.0 WNW              </t>
  </si>
  <si>
    <t>US1IDOW0002</t>
  </si>
  <si>
    <t xml:space="preserve">CHICAGO 5.5 ESE               </t>
  </si>
  <si>
    <t>US1ILCK0014</t>
  </si>
  <si>
    <t xml:space="preserve">LISLE 0.5 WSW                 </t>
  </si>
  <si>
    <t>US1ILDP0030</t>
  </si>
  <si>
    <t xml:space="preserve">ALTAMONT 3.8 SSW              </t>
  </si>
  <si>
    <t>US1ILEF0029</t>
  </si>
  <si>
    <t xml:space="preserve">WALNUT HILL 1.5 WSW           </t>
  </si>
  <si>
    <t>US1ILJF0008</t>
  </si>
  <si>
    <t xml:space="preserve">MURPHYSBORO 2.8 NNE           </t>
  </si>
  <si>
    <t>US1ILJK0019</t>
  </si>
  <si>
    <t xml:space="preserve">OSWEGO 5.0 SSE                </t>
  </si>
  <si>
    <t>US1ILKD0024</t>
  </si>
  <si>
    <t xml:space="preserve">LE ROY 4.1 SSW                </t>
  </si>
  <si>
    <t>US1ILMCL007</t>
  </si>
  <si>
    <t xml:space="preserve">SAYBROOK 4.3 SSE              </t>
  </si>
  <si>
    <t>US1ILMCL030</t>
  </si>
  <si>
    <t xml:space="preserve">JACKSONVILLE 2.6 SE           </t>
  </si>
  <si>
    <t>US1ILMG0014</t>
  </si>
  <si>
    <t xml:space="preserve">CHARLESTOWN 2.6 N             </t>
  </si>
  <si>
    <t>US1INCK0006</t>
  </si>
  <si>
    <t xml:space="preserve">NEW ALBANY 4.8 NNE            </t>
  </si>
  <si>
    <t>US1INFD0007</t>
  </si>
  <si>
    <t xml:space="preserve">FRANCISCO 0.1 SE              </t>
  </si>
  <si>
    <t>US1INGB0009</t>
  </si>
  <si>
    <t xml:space="preserve">PRINCETON 1.0 NW              </t>
  </si>
  <si>
    <t>US1INGB0013</t>
  </si>
  <si>
    <t xml:space="preserve">NEW SALISBURY 1.2 WNW         </t>
  </si>
  <si>
    <t>US1INHR0017</t>
  </si>
  <si>
    <t xml:space="preserve">LEWISVILLE 1.8 ENE            </t>
  </si>
  <si>
    <t>US1INHY0001</t>
  </si>
  <si>
    <t xml:space="preserve">FRANKLIN 2.0 NW               </t>
  </si>
  <si>
    <t>US1INJH0026</t>
  </si>
  <si>
    <t xml:space="preserve">KENDALLVILLE 4.5 NW           </t>
  </si>
  <si>
    <t>US1INNB0024</t>
  </si>
  <si>
    <t xml:space="preserve">RUSHVILLE 0.7 ENE             </t>
  </si>
  <si>
    <t>US1INRS0009</t>
  </si>
  <si>
    <t xml:space="preserve">SHELBYVILLE 7.1 WSW           </t>
  </si>
  <si>
    <t>US1INSH0004</t>
  </si>
  <si>
    <t xml:space="preserve">OTTERBEIN 2.0 ESE             </t>
  </si>
  <si>
    <t>US1INTP0076</t>
  </si>
  <si>
    <t xml:space="preserve">GARDEN CITY 10.1 S            </t>
  </si>
  <si>
    <t>US1KSFI0010</t>
  </si>
  <si>
    <t xml:space="preserve">RUSH CENTER 0.2 SSE           </t>
  </si>
  <si>
    <t>US1KSRH0014</t>
  </si>
  <si>
    <t xml:space="preserve">HUTCHINSON 3.6 NE             </t>
  </si>
  <si>
    <t>US1KSRN0042</t>
  </si>
  <si>
    <t xml:space="preserve">PLEVNA 3.1 NNW                </t>
  </si>
  <si>
    <t>US1KSRN0055</t>
  </si>
  <si>
    <t xml:space="preserve">LAWRENCEBURG 5.2 S            </t>
  </si>
  <si>
    <t>US1KYAN0003</t>
  </si>
  <si>
    <t xml:space="preserve">OAK GROVE 4.6 NW              </t>
  </si>
  <si>
    <t>US1KYCH0009</t>
  </si>
  <si>
    <t xml:space="preserve">OLIVE HILL 9.0 SSE            </t>
  </si>
  <si>
    <t>US1KYEL0001</t>
  </si>
  <si>
    <t xml:space="preserve">FRANKFORT 1.9 N               </t>
  </si>
  <si>
    <t>US1KYFR0006</t>
  </si>
  <si>
    <t xml:space="preserve">FRANKFORT 8.0 NNE             </t>
  </si>
  <si>
    <t>US1KYFR0008</t>
  </si>
  <si>
    <t xml:space="preserve">HANSON 2.2 NE                 </t>
  </si>
  <si>
    <t>US1KYHP0001</t>
  </si>
  <si>
    <t xml:space="preserve">NICHOLASVILLE 1.2 SE          </t>
  </si>
  <si>
    <t>US1KYJS0009</t>
  </si>
  <si>
    <t xml:space="preserve">RUSSELLVILLE 1.3 NNE          </t>
  </si>
  <si>
    <t>US1KYLG0003</t>
  </si>
  <si>
    <t xml:space="preserve">EDDYVILLE 2.0 NNE             </t>
  </si>
  <si>
    <t>US1KYLY0002</t>
  </si>
  <si>
    <t xml:space="preserve">MOUNT STERLING 2.4 W          </t>
  </si>
  <si>
    <t>US1KYMM0003</t>
  </si>
  <si>
    <t xml:space="preserve">BEREA 8.5 ENE                 </t>
  </si>
  <si>
    <t>US1KYMN0003</t>
  </si>
  <si>
    <t xml:space="preserve">KIRKSVILLE 1.1 N              </t>
  </si>
  <si>
    <t>US1KYMN0023</t>
  </si>
  <si>
    <t xml:space="preserve">VERSAILLES 5.8 SSW            </t>
  </si>
  <si>
    <t>US1KYWF0003</t>
  </si>
  <si>
    <t xml:space="preserve">SEBAGO 2.4 ESE                </t>
  </si>
  <si>
    <t>US1MECM0098</t>
  </si>
  <si>
    <t xml:space="preserve">WINTHROP 5.8 NE               </t>
  </si>
  <si>
    <t>US1MEKB0044</t>
  </si>
  <si>
    <t xml:space="preserve">ALEXANDRIA 0.5 W              </t>
  </si>
  <si>
    <t>US1MNDS0009</t>
  </si>
  <si>
    <t xml:space="preserve">COLUMBIA 1.6 W                </t>
  </si>
  <si>
    <t>US1MOBN0039</t>
  </si>
  <si>
    <t xml:space="preserve">UNION 1.6 N                   </t>
  </si>
  <si>
    <t>US1MOFR0003</t>
  </si>
  <si>
    <t xml:space="preserve">ST. CLAIR 0.3 ENE             </t>
  </si>
  <si>
    <t>US1MOFR0026</t>
  </si>
  <si>
    <t xml:space="preserve">BOONVILLE 3.7 SE              </t>
  </si>
  <si>
    <t>US1MOFSA053</t>
  </si>
  <si>
    <t xml:space="preserve">STN PETERS 1.3 NNE            </t>
  </si>
  <si>
    <t>US1MOFSA183</t>
  </si>
  <si>
    <t xml:space="preserve">EDMUNDSON 0.7 NNW             </t>
  </si>
  <si>
    <t>US1MOFSA189</t>
  </si>
  <si>
    <t xml:space="preserve">MILAN 1.2 SW                  </t>
  </si>
  <si>
    <t>US1MOFSA211</t>
  </si>
  <si>
    <t xml:space="preserve">BISMARCK 1.3 S                </t>
  </si>
  <si>
    <t>US1MOSF0007</t>
  </si>
  <si>
    <t xml:space="preserve">LADUE 1.6 N                   </t>
  </si>
  <si>
    <t>US1MOSL0020</t>
  </si>
  <si>
    <t xml:space="preserve">BALLWIN 1.6 E                 </t>
  </si>
  <si>
    <t>US1MOSL0049</t>
  </si>
  <si>
    <t xml:space="preserve">HOT SPRINGS 8.4 SSW           </t>
  </si>
  <si>
    <t>US1NCMS0007</t>
  </si>
  <si>
    <t xml:space="preserve">MURRAY 2.3 ENE                </t>
  </si>
  <si>
    <t>US1NECA0005</t>
  </si>
  <si>
    <t xml:space="preserve">COLON 3.9 NNE                 </t>
  </si>
  <si>
    <t>US1NESN0007</t>
  </si>
  <si>
    <t xml:space="preserve">SILVER CITY 4.6 W             </t>
  </si>
  <si>
    <t>US1NMGR0034</t>
  </si>
  <si>
    <t xml:space="preserve">LOGAN 1.5 W                   </t>
  </si>
  <si>
    <t>US1NMQY0013</t>
  </si>
  <si>
    <t xml:space="preserve">AZTEC 9.2 NE                  </t>
  </si>
  <si>
    <t>US1NMSJ0010</t>
  </si>
  <si>
    <t xml:space="preserve">ROTTERDAM 0.9 NW              </t>
  </si>
  <si>
    <t>US1NYSC0020</t>
  </si>
  <si>
    <t xml:space="preserve">FAYETTEVILLE 2.2 S            </t>
  </si>
  <si>
    <t>US1OHBR0004</t>
  </si>
  <si>
    <t xml:space="preserve">LANCASTER 7.2 W               </t>
  </si>
  <si>
    <t>US1OHFF0014</t>
  </si>
  <si>
    <t xml:space="preserve">COLUMBUS 5.4 NW               </t>
  </si>
  <si>
    <t>US1OHFR0058</t>
  </si>
  <si>
    <t xml:space="preserve">NEW ROME 2.2 NW               </t>
  </si>
  <si>
    <t>US1OHFR0059</t>
  </si>
  <si>
    <t xml:space="preserve">CINCINNATI 4.2 ESE            </t>
  </si>
  <si>
    <t>US1OHHM0038</t>
  </si>
  <si>
    <t xml:space="preserve">FELT 2.8 ESE                  </t>
  </si>
  <si>
    <t>US1OKCM0011</t>
  </si>
  <si>
    <t xml:space="preserve">MEDFORD 5.7 S                 </t>
  </si>
  <si>
    <t>US1ORJC0087</t>
  </si>
  <si>
    <t xml:space="preserve">ELGIN 9.8 N                   </t>
  </si>
  <si>
    <t>US1ORUN0001</t>
  </si>
  <si>
    <t xml:space="preserve">JEFFERSON 1.7 NW              </t>
  </si>
  <si>
    <t>US1PAAL0043</t>
  </si>
  <si>
    <t xml:space="preserve">DYBERRY - 19                  </t>
  </si>
  <si>
    <t>US1PAWN0012</t>
  </si>
  <si>
    <t xml:space="preserve">BRUCE 5.3 W                   </t>
  </si>
  <si>
    <t>US1SDBK0045</t>
  </si>
  <si>
    <t xml:space="preserve">JEFFERSON 2.1 WNW             </t>
  </si>
  <si>
    <t>US1SDUN0011</t>
  </si>
  <si>
    <t xml:space="preserve">MARYVILLE 4.1 SSW             </t>
  </si>
  <si>
    <t>US1TNBT0011</t>
  </si>
  <si>
    <t xml:space="preserve">CLARKSVILLE 3.4 NNW           </t>
  </si>
  <si>
    <t>US1TNMT0063</t>
  </si>
  <si>
    <t xml:space="preserve">SEVIERVILLE 5.4 ENE           </t>
  </si>
  <si>
    <t>US1TNSV0004</t>
  </si>
  <si>
    <t xml:space="preserve">MONTICELLO 0.8 SW             </t>
  </si>
  <si>
    <t>US1UTSJ0004</t>
  </si>
  <si>
    <t xml:space="preserve">PUTNEY 0.7 NE                 </t>
  </si>
  <si>
    <t>US1VTWH0025</t>
  </si>
  <si>
    <t xml:space="preserve">PROCTORSVILLE 0.3 NNE         </t>
  </si>
  <si>
    <t>US1VTWR0013</t>
  </si>
  <si>
    <t xml:space="preserve">DAYTON 8.7 NE                 </t>
  </si>
  <si>
    <t>US1WACB0003</t>
  </si>
  <si>
    <t xml:space="preserve">GOLDENDALE 4.2 NNW            </t>
  </si>
  <si>
    <t>US1WAKL0005</t>
  </si>
  <si>
    <t xml:space="preserve">TROUT LAKE 0.8 SSW            </t>
  </si>
  <si>
    <t>US1WAKL0007</t>
  </si>
  <si>
    <t xml:space="preserve">SISTER BAY 1.3 NNE            </t>
  </si>
  <si>
    <t>US1WIDR0006</t>
  </si>
  <si>
    <t xml:space="preserve">HUNTINGTON 2.9 E              </t>
  </si>
  <si>
    <t>US1WVCB0002</t>
  </si>
  <si>
    <t xml:space="preserve">PENNSBORO 1.2 ESE             </t>
  </si>
  <si>
    <t>US1WVRT0002</t>
  </si>
  <si>
    <t xml:space="preserve">HULETT 0.4 SSE                </t>
  </si>
  <si>
    <t>US1WYCK0028</t>
  </si>
  <si>
    <t xml:space="preserve">GILLETTE 0.6 NE               </t>
  </si>
  <si>
    <t>US1WYCM0006</t>
  </si>
  <si>
    <t xml:space="preserve">AMBOY                         </t>
  </si>
  <si>
    <t>USC00110146</t>
  </si>
  <si>
    <t xml:space="preserve">CLAY CITY 6SSE                </t>
  </si>
  <si>
    <t>USC00111700</t>
  </si>
  <si>
    <t xml:space="preserve">LAKE SPRINGFIELD              </t>
  </si>
  <si>
    <t>USC00114833</t>
  </si>
  <si>
    <t xml:space="preserve">PLUMFIELD                     </t>
  </si>
  <si>
    <t>USC00116874</t>
  </si>
  <si>
    <t xml:space="preserve">VIRGINIA                      </t>
  </si>
  <si>
    <t>USC00118870</t>
  </si>
  <si>
    <t xml:space="preserve">BOWLING GREEN 1 W             </t>
  </si>
  <si>
    <t>USC00120877</t>
  </si>
  <si>
    <t xml:space="preserve">NORTH ENGLISH                 </t>
  </si>
  <si>
    <t>USC00136076</t>
  </si>
  <si>
    <t xml:space="preserve">BLUE RAPIDS                   </t>
  </si>
  <si>
    <t>USC00140911</t>
  </si>
  <si>
    <t xml:space="preserve">FOSTORIA 7 NW                 </t>
  </si>
  <si>
    <t>USC00142848</t>
  </si>
  <si>
    <t xml:space="preserve">CADIZ                         </t>
  </si>
  <si>
    <t>USC00151210</t>
  </si>
  <si>
    <t xml:space="preserve">TAYLORSVILLE LAKE             </t>
  </si>
  <si>
    <t>USC00157950</t>
  </si>
  <si>
    <t xml:space="preserve">BELGRADE                      </t>
  </si>
  <si>
    <t>USC00250734</t>
  </si>
  <si>
    <t xml:space="preserve">FRIEND 3E                     </t>
  </si>
  <si>
    <t>USC00253065</t>
  </si>
  <si>
    <t xml:space="preserve">NEWCASTLE                     </t>
  </si>
  <si>
    <t>USC00255895</t>
  </si>
  <si>
    <t>USC00308987</t>
  </si>
  <si>
    <t xml:space="preserve">LAURELVILLE                   </t>
  </si>
  <si>
    <t>USC00334434</t>
  </si>
  <si>
    <t xml:space="preserve">GALETON                       </t>
  </si>
  <si>
    <t>USC00363130</t>
  </si>
  <si>
    <t xml:space="preserve">TOWNSEND 5S                   </t>
  </si>
  <si>
    <t>USC00409065</t>
  </si>
  <si>
    <t xml:space="preserve">CANYONLANDS-THE NEEDLES       </t>
  </si>
  <si>
    <t>USC00421168</t>
  </si>
  <si>
    <t xml:space="preserve">SAINT ALBANS                  </t>
  </si>
  <si>
    <t>USC00467852</t>
  </si>
  <si>
    <t>USC00473661</t>
  </si>
  <si>
    <t xml:space="preserve">TOBIAS 4.7 SSW                </t>
  </si>
  <si>
    <t>US10sali011</t>
  </si>
  <si>
    <t xml:space="preserve">WILLIAMS LAKE A               </t>
  </si>
  <si>
    <t>CA001098941</t>
  </si>
  <si>
    <t xml:space="preserve">ROCKHAVEN 2.5 W               </t>
  </si>
  <si>
    <t>CA1SK000060</t>
  </si>
  <si>
    <t xml:space="preserve">AURORA 4.0 SSE                </t>
  </si>
  <si>
    <t>US1COAR0259</t>
  </si>
  <si>
    <t xml:space="preserve">NEW MARKET 4.7 N              </t>
  </si>
  <si>
    <t>US1IATY0002</t>
  </si>
  <si>
    <t xml:space="preserve">BLAKESBURG 4.4 NE             </t>
  </si>
  <si>
    <t>US1IAWP0011</t>
  </si>
  <si>
    <t xml:space="preserve">HOPE 4.4 SW                   </t>
  </si>
  <si>
    <t>US1IDBR0028</t>
  </si>
  <si>
    <t xml:space="preserve">MANHATTAN 4.2 ENE             </t>
  </si>
  <si>
    <t>US1KSPT0034</t>
  </si>
  <si>
    <t xml:space="preserve">SALINA 0.8 S                  </t>
  </si>
  <si>
    <t>US1KSSA0013</t>
  </si>
  <si>
    <t xml:space="preserve">NEWPORT 0.9 ENE               </t>
  </si>
  <si>
    <t>US1KYCB0008</t>
  </si>
  <si>
    <t xml:space="preserve">NEW HAVEN 6.4 NE              </t>
  </si>
  <si>
    <t>US1KYNL0004</t>
  </si>
  <si>
    <t xml:space="preserve">GEORGETOWN 1.3 NNE            </t>
  </si>
  <si>
    <t>US1KYSC0001</t>
  </si>
  <si>
    <t xml:space="preserve">CONWAY 2.9 NW                 </t>
  </si>
  <si>
    <t>US1MAFR0013</t>
  </si>
  <si>
    <t xml:space="preserve">AUBURN 2.1 NNW                </t>
  </si>
  <si>
    <t>US1MEAN0041</t>
  </si>
  <si>
    <t xml:space="preserve">ELLSWORTH 2.9 E               </t>
  </si>
  <si>
    <t>US1MEHN0057</t>
  </si>
  <si>
    <t xml:space="preserve">ROCKPORT 2.8 SW               </t>
  </si>
  <si>
    <t>US1MEKX0005</t>
  </si>
  <si>
    <t xml:space="preserve">SANBORNTON 2.3 WNW            </t>
  </si>
  <si>
    <t>US1NHBK0029</t>
  </si>
  <si>
    <t xml:space="preserve">CLIFTON PARK 2.7 S            </t>
  </si>
  <si>
    <t>US1NYSR0029</t>
  </si>
  <si>
    <t xml:space="preserve">AMESVILLE 2.6 SE              </t>
  </si>
  <si>
    <t>US1OHAT0005</t>
  </si>
  <si>
    <t xml:space="preserve">COSHOCTON 5.5 WSW             </t>
  </si>
  <si>
    <t>US1OHCC0001</t>
  </si>
  <si>
    <t xml:space="preserve">FLOYD 5.2 NW                  </t>
  </si>
  <si>
    <t>US1VAFL0009</t>
  </si>
  <si>
    <t xml:space="preserve">HUNTINGTON 1.0 S              </t>
  </si>
  <si>
    <t>US1WVCB0011</t>
  </si>
  <si>
    <t xml:space="preserve">ALUM CREEK 3.0 E              </t>
  </si>
  <si>
    <t>US1WVKN0001</t>
  </si>
  <si>
    <t xml:space="preserve">ROSITA                        </t>
  </si>
  <si>
    <t>USC00057200</t>
  </si>
  <si>
    <t xml:space="preserve">ELLISTON                      </t>
  </si>
  <si>
    <t>USC00122605</t>
  </si>
  <si>
    <t xml:space="preserve">LEAVENWORTH 2NW               </t>
  </si>
  <si>
    <t>USC00124902</t>
  </si>
  <si>
    <t>USC00144598</t>
  </si>
  <si>
    <t xml:space="preserve">STANTON 2W                    </t>
  </si>
  <si>
    <t>USC00157652</t>
  </si>
  <si>
    <t xml:space="preserve">MILLINGTON 3 SE               </t>
  </si>
  <si>
    <t>USC00205488</t>
  </si>
  <si>
    <t xml:space="preserve">CHAMBERLAIN 5 S               </t>
  </si>
  <si>
    <t>USC00391621</t>
  </si>
  <si>
    <t>USC00476678</t>
  </si>
  <si>
    <t xml:space="preserve">EADS .45 E                    </t>
  </si>
  <si>
    <t>US1COKW0004</t>
  </si>
  <si>
    <t xml:space="preserve">SEWARD 0.5 NE                 </t>
  </si>
  <si>
    <t>US1NESW0007</t>
  </si>
  <si>
    <t xml:space="preserve">SILVER SPRINGS 6.6 SSW        </t>
  </si>
  <si>
    <t>US1NVLY0023</t>
  </si>
  <si>
    <t xml:space="preserve">ESCANABA                      </t>
  </si>
  <si>
    <t>USW00014824</t>
  </si>
  <si>
    <t xml:space="preserve">LA MOURE 4.6 ESE              </t>
  </si>
  <si>
    <t>US1NDLM0004</t>
  </si>
  <si>
    <t xml:space="preserve">CANONSBURG 3.7 NW             </t>
  </si>
  <si>
    <t>US1PAWS0022</t>
  </si>
  <si>
    <t xml:space="preserve">PRINCE GEORGE 11.0 SSW        </t>
  </si>
  <si>
    <t>CA1BC000011</t>
  </si>
  <si>
    <t xml:space="preserve">DUNCANS COVE 0.4 ESE          </t>
  </si>
  <si>
    <t>CA1NS000006</t>
  </si>
  <si>
    <t xml:space="preserve">DARTMOUTH 5.7 E               </t>
  </si>
  <si>
    <t>CA1NS000019</t>
  </si>
  <si>
    <t xml:space="preserve">REGINA 4.2 SW                 </t>
  </si>
  <si>
    <t>CA1SK000086</t>
  </si>
  <si>
    <t xml:space="preserve">OMAHA 2.9 W                   </t>
  </si>
  <si>
    <t>US10doug006</t>
  </si>
  <si>
    <t xml:space="preserve">BARNESTON 0.3 N               </t>
  </si>
  <si>
    <t>US10gage003</t>
  </si>
  <si>
    <t xml:space="preserve">FAIRBURY 11.4 NW              </t>
  </si>
  <si>
    <t>US10jeff003</t>
  </si>
  <si>
    <t xml:space="preserve">BELLEVUE 3.7 WNW              </t>
  </si>
  <si>
    <t>US10sarp039</t>
  </si>
  <si>
    <t xml:space="preserve">UTICA 0.1 SSE                 </t>
  </si>
  <si>
    <t>US10sewa023</t>
  </si>
  <si>
    <t xml:space="preserve">AHWAHNEE 2.5 NNW              </t>
  </si>
  <si>
    <t>US1CAMA0004</t>
  </si>
  <si>
    <t xml:space="preserve">DENVER 5.1 SSE                </t>
  </si>
  <si>
    <t>US1COAR0245</t>
  </si>
  <si>
    <t xml:space="preserve">DURANGO 0.9 ESE               </t>
  </si>
  <si>
    <t>US1COLP0093</t>
  </si>
  <si>
    <t xml:space="preserve">HOLYOKE 0.3 WSW               </t>
  </si>
  <si>
    <t>US1COPH0045</t>
  </si>
  <si>
    <t xml:space="preserve">MONTE VISTA 3.6 NE            </t>
  </si>
  <si>
    <t>US1CORG0015</t>
  </si>
  <si>
    <t xml:space="preserve">BLOOMFIELD 4.2 WNW            </t>
  </si>
  <si>
    <t>US1IADV0007</t>
  </si>
  <si>
    <t xml:space="preserve">IOWA CITY 1.1 SE              </t>
  </si>
  <si>
    <t>US1IAJH0026</t>
  </si>
  <si>
    <t xml:space="preserve">CHAMPAIGN 0.3 NNW             </t>
  </si>
  <si>
    <t>US1ILCP0103</t>
  </si>
  <si>
    <t xml:space="preserve">ASHKUM 5.6 E                  </t>
  </si>
  <si>
    <t>US1ILIR0002</t>
  </si>
  <si>
    <t xml:space="preserve">MONTGOMERY 0.8 SSE            </t>
  </si>
  <si>
    <t>US1ILKD0005</t>
  </si>
  <si>
    <t xml:space="preserve">FAIRVIEW HEIGHTS 2.0 ENE      </t>
  </si>
  <si>
    <t>US1ILSC0016</t>
  </si>
  <si>
    <t xml:space="preserve">GALENA 4.3 ENE                </t>
  </si>
  <si>
    <t>US1INFD0002</t>
  </si>
  <si>
    <t xml:space="preserve">GALENA 3.0 SE                 </t>
  </si>
  <si>
    <t>US1INFD0022</t>
  </si>
  <si>
    <t xml:space="preserve">INDIANAPOLIS 6.5 W            </t>
  </si>
  <si>
    <t>US1INMR0072</t>
  </si>
  <si>
    <t xml:space="preserve">NEWBURGH 1.7 ENE              </t>
  </si>
  <si>
    <t>US1INWK0002</t>
  </si>
  <si>
    <t xml:space="preserve">BOONVILLE 2.4 N               </t>
  </si>
  <si>
    <t>US1INWK0005</t>
  </si>
  <si>
    <t xml:space="preserve">BOONVILLE 1.4 N WBNL RADIO    </t>
  </si>
  <si>
    <t>US1INWK0012</t>
  </si>
  <si>
    <t xml:space="preserve">MINNEOLA 4.4 WNW              </t>
  </si>
  <si>
    <t>US1KSCA0013</t>
  </si>
  <si>
    <t xml:space="preserve">DODGE CITY 2.5 NW             </t>
  </si>
  <si>
    <t>US1KSFO0003</t>
  </si>
  <si>
    <t xml:space="preserve">JETMORE 14.9 WSW              </t>
  </si>
  <si>
    <t>US1KSHG0008</t>
  </si>
  <si>
    <t xml:space="preserve">BARNES 0.2 N                  </t>
  </si>
  <si>
    <t>US1KSWS0003</t>
  </si>
  <si>
    <t xml:space="preserve">LIBERTY 1.1 SE                </t>
  </si>
  <si>
    <t>US1KYCS0004</t>
  </si>
  <si>
    <t xml:space="preserve">EMINENCE 1.4 SE               </t>
  </si>
  <si>
    <t>US1KYHY0007</t>
  </si>
  <si>
    <t xml:space="preserve">OLD BROWNSBORO PLACE 0.3 SW   </t>
  </si>
  <si>
    <t>US1KYJF0002</t>
  </si>
  <si>
    <t xml:space="preserve">EKRON 2.6 ESE                 </t>
  </si>
  <si>
    <t>US1KYMD0002</t>
  </si>
  <si>
    <t xml:space="preserve">PADUCAH 4.5 SW                </t>
  </si>
  <si>
    <t>US1KYMK0006</t>
  </si>
  <si>
    <t xml:space="preserve">REIDLAND 0.8 E                </t>
  </si>
  <si>
    <t>US1KYMK0009</t>
  </si>
  <si>
    <t xml:space="preserve">MASONVILLE 6.0 SSE            </t>
  </si>
  <si>
    <t>US1KYOH0009</t>
  </si>
  <si>
    <t xml:space="preserve">MOREHEAD 6.4 NE               </t>
  </si>
  <si>
    <t>US1KYRW0003</t>
  </si>
  <si>
    <t xml:space="preserve">MARIAVILLE 1.4 ESE            </t>
  </si>
  <si>
    <t>US1MEHN0004</t>
  </si>
  <si>
    <t xml:space="preserve">ELLSWORTH 7.4 NW              </t>
  </si>
  <si>
    <t>US1MEHN0007</t>
  </si>
  <si>
    <t xml:space="preserve">ELLSWORTH 8.2 NNW             </t>
  </si>
  <si>
    <t>US1MEHN0017</t>
  </si>
  <si>
    <t xml:space="preserve">HOLTS SUMMIT 2.5 NNE          </t>
  </si>
  <si>
    <t>US1MOCW0012</t>
  </si>
  <si>
    <t xml:space="preserve">WASHINGTON 4.0 S              </t>
  </si>
  <si>
    <t>US1MOFR0015</t>
  </si>
  <si>
    <t xml:space="preserve">LEE'S SUMMIT 1.4 WSW          </t>
  </si>
  <si>
    <t>US1MOJC0042</t>
  </si>
  <si>
    <t xml:space="preserve">BURNSVILLE 4.6 N              </t>
  </si>
  <si>
    <t>US1NCYN0001</t>
  </si>
  <si>
    <t xml:space="preserve">RED HOOK 1.2 NNE              </t>
  </si>
  <si>
    <t>US1NYDT0024</t>
  </si>
  <si>
    <t xml:space="preserve">NEW MARSHFIELD 1.6 SW         </t>
  </si>
  <si>
    <t>US1OHAT0007</t>
  </si>
  <si>
    <t xml:space="preserve">CINCINNATI 6.7 E              </t>
  </si>
  <si>
    <t>US1OHHM0031</t>
  </si>
  <si>
    <t xml:space="preserve">ALBANY 2.1 SSE                </t>
  </si>
  <si>
    <t>US1OHMS0002</t>
  </si>
  <si>
    <t xml:space="preserve">BRIDGEVILLE 1.4 SW            </t>
  </si>
  <si>
    <t>US1PAAL0001</t>
  </si>
  <si>
    <t xml:space="preserve">CARNOT-MOON 0.9 S             </t>
  </si>
  <si>
    <t>US1PAAL0030</t>
  </si>
  <si>
    <t xml:space="preserve">FOREST CITY 0.2 SE            </t>
  </si>
  <si>
    <t>US1PASS0006</t>
  </si>
  <si>
    <t xml:space="preserve">KNOXVILLE 3.5 WSW             </t>
  </si>
  <si>
    <t>US1TNKX0055</t>
  </si>
  <si>
    <t xml:space="preserve">QUECHEE 0.7 N                 </t>
  </si>
  <si>
    <t>US1VTWR0020</t>
  </si>
  <si>
    <t xml:space="preserve">FLEMING 3SW                   </t>
  </si>
  <si>
    <t>USC00052947</t>
  </si>
  <si>
    <t xml:space="preserve">BATTLE CREEK 3NE              </t>
  </si>
  <si>
    <t>USC00130512</t>
  </si>
  <si>
    <t>USC00138410</t>
  </si>
  <si>
    <t xml:space="preserve">MILTONVALE                    </t>
  </si>
  <si>
    <t>USC00145335</t>
  </si>
  <si>
    <t xml:space="preserve">WILLISTON                     </t>
  </si>
  <si>
    <t>USC00329421</t>
  </si>
  <si>
    <t xml:space="preserve">TWIN VALLEY 0.1 NE            </t>
  </si>
  <si>
    <t>US1MNNR0001</t>
  </si>
  <si>
    <t xml:space="preserve">CANAAN - 11                   </t>
  </si>
  <si>
    <t>US1PAWN0026</t>
  </si>
  <si>
    <t xml:space="preserve">PLATTSMOUTH 1.4 SW            </t>
  </si>
  <si>
    <t>US10cass001</t>
  </si>
  <si>
    <t xml:space="preserve">COUNCIL BLUFFS 3.4 NNE        </t>
  </si>
  <si>
    <t>US1IAPT0002</t>
  </si>
  <si>
    <t xml:space="preserve">RIVERTON 1.9 W                </t>
  </si>
  <si>
    <t>US1ILSG0004</t>
  </si>
  <si>
    <t xml:space="preserve">DODGE CITY 9.1 WNW            </t>
  </si>
  <si>
    <t>US1KSFO0015</t>
  </si>
  <si>
    <t xml:space="preserve">SHELBY 0.4 SSE                </t>
  </si>
  <si>
    <t>US1MIMB0007</t>
  </si>
  <si>
    <t xml:space="preserve">LAKEWOOD 1.3 SSW              </t>
  </si>
  <si>
    <t>US1OHCY0041</t>
  </si>
  <si>
    <t xml:space="preserve">PRINEVILLE 4 NW               </t>
  </si>
  <si>
    <t>US1ORCK0004</t>
  </si>
  <si>
    <t xml:space="preserve">HARTLAND 1.6 NW               </t>
  </si>
  <si>
    <t>US1VTWR0016</t>
  </si>
  <si>
    <t xml:space="preserve">WENATCHEE 2.3 WNW             </t>
  </si>
  <si>
    <t>US1WACH0038</t>
  </si>
  <si>
    <t xml:space="preserve">KETTLE FALLS 10.2 NW          </t>
  </si>
  <si>
    <t>US1WAFY0008</t>
  </si>
  <si>
    <t xml:space="preserve">CHEYENNE 3.0 NNW              </t>
  </si>
  <si>
    <t>US1WYLM0131</t>
  </si>
  <si>
    <t xml:space="preserve">NEW FRANKLIN 1W               </t>
  </si>
  <si>
    <t>USC00236012</t>
  </si>
  <si>
    <t xml:space="preserve">PATTONSBURG 2S                </t>
  </si>
  <si>
    <t>USC00236563</t>
  </si>
  <si>
    <t xml:space="preserve">SALEM 5SW                     </t>
  </si>
  <si>
    <t>USC00257545</t>
  </si>
  <si>
    <t xml:space="preserve">WHITE ROCK                    </t>
  </si>
  <si>
    <t>CA008206316</t>
  </si>
  <si>
    <t xml:space="preserve">PORT MOODY 2.6 NE             </t>
  </si>
  <si>
    <t>CA1BC000018</t>
  </si>
  <si>
    <t xml:space="preserve">MERRITT 13.1 WNW              </t>
  </si>
  <si>
    <t>CA1BC000030</t>
  </si>
  <si>
    <t xml:space="preserve">WHITBOURNE 1.4 NE             </t>
  </si>
  <si>
    <t>CA1NL000014</t>
  </si>
  <si>
    <t xml:space="preserve">FALL RIVER 2.8 NE             </t>
  </si>
  <si>
    <t>CA1NS000010</t>
  </si>
  <si>
    <t xml:space="preserve">CAPE GEORGE 6.6 S             </t>
  </si>
  <si>
    <t>CA1NS000118</t>
  </si>
  <si>
    <t xml:space="preserve">PALMER 9.2 NE                 </t>
  </si>
  <si>
    <t>US10nanc003</t>
  </si>
  <si>
    <t xml:space="preserve">HARRISON 10.6 SW              </t>
  </si>
  <si>
    <t>US1ARBN0022</t>
  </si>
  <si>
    <t xml:space="preserve">ST. JOHNS 7.3 SE              </t>
  </si>
  <si>
    <t>US1AZAP0013</t>
  </si>
  <si>
    <t xml:space="preserve">YUCAIPA 1.5 NNE               </t>
  </si>
  <si>
    <t>US1CASR0044</t>
  </si>
  <si>
    <t xml:space="preserve">SONORA 3.4 E                  </t>
  </si>
  <si>
    <t>US1CATM0007</t>
  </si>
  <si>
    <t xml:space="preserve">FORT COLLINS 1.8 S            </t>
  </si>
  <si>
    <t>US1COLR0737</t>
  </si>
  <si>
    <t xml:space="preserve">URBANA 0.9 SSE                </t>
  </si>
  <si>
    <t>US1ILCP0058</t>
  </si>
  <si>
    <t xml:space="preserve">SPARTA 2.4 NW                 </t>
  </si>
  <si>
    <t>US1ILRH0007</t>
  </si>
  <si>
    <t xml:space="preserve">BELLEVILLE 2.2 SE             </t>
  </si>
  <si>
    <t>US1ILSC0003</t>
  </si>
  <si>
    <t xml:space="preserve">DANVILLE 4.2 NW               </t>
  </si>
  <si>
    <t>US1ILVR0033</t>
  </si>
  <si>
    <t xml:space="preserve">INDIANAPOLIS 9.2 NNE          </t>
  </si>
  <si>
    <t>US1INMR0052</t>
  </si>
  <si>
    <t xml:space="preserve">NEW SALEM 1.4 SSE             </t>
  </si>
  <si>
    <t>US1INWS0014</t>
  </si>
  <si>
    <t xml:space="preserve">DODGE CITY 1.9 N              </t>
  </si>
  <si>
    <t>US1KSFO0013</t>
  </si>
  <si>
    <t xml:space="preserve">WESTMORELAND 2.3 SE           </t>
  </si>
  <si>
    <t>US1KSPT0021</t>
  </si>
  <si>
    <t xml:space="preserve">ELIZABETHTOWN 1.8 SE          </t>
  </si>
  <si>
    <t>US1KYHD0005</t>
  </si>
  <si>
    <t xml:space="preserve">HENDERSON 0.4 SSW             </t>
  </si>
  <si>
    <t>US1KYHS0001</t>
  </si>
  <si>
    <t xml:space="preserve">PARK LAKE 1.8 NE              </t>
  </si>
  <si>
    <t>US1KYOL0001</t>
  </si>
  <si>
    <t xml:space="preserve">BECKET 5.6 SSW                </t>
  </si>
  <si>
    <t>US1MABE0004</t>
  </si>
  <si>
    <t xml:space="preserve">PLAINFIELD 2.4 ESE            </t>
  </si>
  <si>
    <t>US1MAHS0014</t>
  </si>
  <si>
    <t xml:space="preserve">CRESAPTOWN-BEL AIR 0.9 SSE    </t>
  </si>
  <si>
    <t>US1MDAL0002</t>
  </si>
  <si>
    <t xml:space="preserve">FENNVILLE 0.8 W               </t>
  </si>
  <si>
    <t>US1MIAN0004</t>
  </si>
  <si>
    <t xml:space="preserve">ROLLA 4.4 WSW                 </t>
  </si>
  <si>
    <t>US1MOPH0044</t>
  </si>
  <si>
    <t xml:space="preserve">TILTON NORTHFIELD 3.3 NE      </t>
  </si>
  <si>
    <t>US1NHBK0001</t>
  </si>
  <si>
    <t xml:space="preserve">BIG FLATS 2.0 W               </t>
  </si>
  <si>
    <t>US1NYST0004</t>
  </si>
  <si>
    <t xml:space="preserve">PAINTED POST 0.7 SSE          </t>
  </si>
  <si>
    <t>US1NYST0041</t>
  </si>
  <si>
    <t xml:space="preserve">ULSTER PARK 0.9 NNW           </t>
  </si>
  <si>
    <t>US1NYUL0020</t>
  </si>
  <si>
    <t xml:space="preserve">BETHEL 3.8 SW                 </t>
  </si>
  <si>
    <t>US1OHCM0009</t>
  </si>
  <si>
    <t xml:space="preserve">PAULINA 6.0 ESE               </t>
  </si>
  <si>
    <t>US1ORCK0001</t>
  </si>
  <si>
    <t xml:space="preserve">BELMONT 0.1 NE                </t>
  </si>
  <si>
    <t>US1PACM0004</t>
  </si>
  <si>
    <t xml:space="preserve">TEHACHAPI 4 SE                </t>
  </si>
  <si>
    <t>USC00048829</t>
  </si>
  <si>
    <t xml:space="preserve">CONGERVILLE 2NW               </t>
  </si>
  <si>
    <t>USC00111836</t>
  </si>
  <si>
    <t xml:space="preserve">MATTOON                       </t>
  </si>
  <si>
    <t>USC00115430</t>
  </si>
  <si>
    <t xml:space="preserve">SIGOURNEY                     </t>
  </si>
  <si>
    <t>USC00137678</t>
  </si>
  <si>
    <t xml:space="preserve">SKYLINE 1 SE                  </t>
  </si>
  <si>
    <t>USC00157431</t>
  </si>
  <si>
    <t>USC00334672</t>
  </si>
  <si>
    <t xml:space="preserve">NEW MILFORD 5 W               </t>
  </si>
  <si>
    <t>USC00366241</t>
  </si>
  <si>
    <t xml:space="preserve">WAUSAUKEE                     </t>
  </si>
  <si>
    <t>USC00478978</t>
  </si>
  <si>
    <t xml:space="preserve">DAYKIN 1.2 SW                 </t>
  </si>
  <si>
    <t>US10jeff014</t>
  </si>
  <si>
    <t xml:space="preserve">DEER TRAIL 6.6 SW             </t>
  </si>
  <si>
    <t>US1COEL0085</t>
  </si>
  <si>
    <t xml:space="preserve">DODGE CITY 2.7 ENE            </t>
  </si>
  <si>
    <t>US1KSFO0018</t>
  </si>
  <si>
    <t xml:space="preserve">BROOK PARK 9.0 WNW            </t>
  </si>
  <si>
    <t>US1MNKB0003</t>
  </si>
  <si>
    <t xml:space="preserve">PELICAN RAPIDS 6.3 NNW        </t>
  </si>
  <si>
    <t>US1MNOT0006</t>
  </si>
  <si>
    <t xml:space="preserve">NWS ALBANY                    </t>
  </si>
  <si>
    <t>US1NYAB0021</t>
  </si>
  <si>
    <t xml:space="preserve">LINCOLN 5.8 WSW               </t>
  </si>
  <si>
    <t>US10lanc012</t>
  </si>
  <si>
    <t xml:space="preserve">SUPERIOR 6.5 NE               </t>
  </si>
  <si>
    <t>US10nuck005</t>
  </si>
  <si>
    <t xml:space="preserve">SEDONA 0.4 SSW                </t>
  </si>
  <si>
    <t>US1AZCN0148</t>
  </si>
  <si>
    <t xml:space="preserve">DEORA 10.7 SW                 </t>
  </si>
  <si>
    <t>US1COBA0019</t>
  </si>
  <si>
    <t xml:space="preserve">MURRAY 0.5 N                  </t>
  </si>
  <si>
    <t>US1IACL0003</t>
  </si>
  <si>
    <t xml:space="preserve">MURRAY 1.7 W                  </t>
  </si>
  <si>
    <t>US1IACL0004</t>
  </si>
  <si>
    <t xml:space="preserve">PARK FOREST 0.8 NNE           </t>
  </si>
  <si>
    <t>US1ILCK0069</t>
  </si>
  <si>
    <t xml:space="preserve">HUNTINGBURG 0.4 SSW           </t>
  </si>
  <si>
    <t>US1INDB0001</t>
  </si>
  <si>
    <t xml:space="preserve">CAMPBELLSBURG 8.4 NNE         </t>
  </si>
  <si>
    <t>US1INWS0027</t>
  </si>
  <si>
    <t xml:space="preserve">DODGE CITY 1.0 ENE            </t>
  </si>
  <si>
    <t>US1KSFO0010</t>
  </si>
  <si>
    <t xml:space="preserve">OLSBURG 4.0 SW                </t>
  </si>
  <si>
    <t>US1KSPT0036</t>
  </si>
  <si>
    <t xml:space="preserve">LOUISVILLE 13.2 ESE           </t>
  </si>
  <si>
    <t>US1KYJF0041</t>
  </si>
  <si>
    <t xml:space="preserve">MIDWAY 0.4 NNE                </t>
  </si>
  <si>
    <t>US1KYWF0006</t>
  </si>
  <si>
    <t xml:space="preserve">PITTSFIELD 2.0 NNW            </t>
  </si>
  <si>
    <t>US1MABE0010</t>
  </si>
  <si>
    <t xml:space="preserve">LIBBY 28.0 SSW                </t>
  </si>
  <si>
    <t>US1MTSN0002</t>
  </si>
  <si>
    <t xml:space="preserve">MARSHALL 7.5 WSW              </t>
  </si>
  <si>
    <t>US1NCMS0020</t>
  </si>
  <si>
    <t xml:space="preserve">SEVEN DEVILS 0.1 E            </t>
  </si>
  <si>
    <t>US1NCWT0048</t>
  </si>
  <si>
    <t xml:space="preserve">BEECH MOUNTAIN 1.0 SE         </t>
  </si>
  <si>
    <t>US1NCWT0062</t>
  </si>
  <si>
    <t xml:space="preserve">ALVO 2.1 W                    </t>
  </si>
  <si>
    <t>US1NECA0002</t>
  </si>
  <si>
    <t xml:space="preserve">PAPILLION 1.9 SSW             </t>
  </si>
  <si>
    <t>US1NESY0016</t>
  </si>
  <si>
    <t xml:space="preserve">SILVER CITY 2.6 NNW           </t>
  </si>
  <si>
    <t>US1NMGR0028</t>
  </si>
  <si>
    <t xml:space="preserve">SILVER CITY 1.4 WSW           </t>
  </si>
  <si>
    <t>US1NMGR0047</t>
  </si>
  <si>
    <t xml:space="preserve">ROSENDALE VILLAGE 1.8 WNW     </t>
  </si>
  <si>
    <t>US1NYUL0016</t>
  </si>
  <si>
    <t xml:space="preserve">ATHENS 7.0 WNW                </t>
  </si>
  <si>
    <t>US1OHAT0022</t>
  </si>
  <si>
    <t xml:space="preserve">DURYEA 0.3 SE                 </t>
  </si>
  <si>
    <t>US1PALZ0015</t>
  </si>
  <si>
    <t xml:space="preserve">FRIENDSVILLE 4.6 NE           </t>
  </si>
  <si>
    <t>US1TNBT0008</t>
  </si>
  <si>
    <t xml:space="preserve">GRAY 1.3 S                    </t>
  </si>
  <si>
    <t>US1TNWS0016</t>
  </si>
  <si>
    <t xml:space="preserve">GLACIER 0.1 SW                </t>
  </si>
  <si>
    <t>US1WAWC0070</t>
  </si>
  <si>
    <t xml:space="preserve">NEW CASTLE 4NE                </t>
  </si>
  <si>
    <t>USC00155758</t>
  </si>
  <si>
    <t xml:space="preserve">FT CALHOUN 4W                 </t>
  </si>
  <si>
    <t>USC00252980</t>
  </si>
  <si>
    <t xml:space="preserve">E SIDNEY                      </t>
  </si>
  <si>
    <t>USC00302454</t>
  </si>
  <si>
    <t xml:space="preserve">GILMAN                        </t>
  </si>
  <si>
    <t>USC00433341</t>
  </si>
  <si>
    <t xml:space="preserve">BLOOMFIELD 8.4 NNE            </t>
  </si>
  <si>
    <t>US1IADV0010</t>
  </si>
  <si>
    <t xml:space="preserve">COUNCIL BLUFFS 2.1 SSE        </t>
  </si>
  <si>
    <t>US1IAPT0013</t>
  </si>
  <si>
    <t xml:space="preserve">FARMER CITY 2.6 WSW           </t>
  </si>
  <si>
    <t>US1ILDW0008</t>
  </si>
  <si>
    <t xml:space="preserve">MANHATTAN 0.8 ESE             </t>
  </si>
  <si>
    <t>US1ILWL0026</t>
  </si>
  <si>
    <t xml:space="preserve">TOMPKINSVILLE 12.1 WNW        </t>
  </si>
  <si>
    <t>US1KYMO0001</t>
  </si>
  <si>
    <t xml:space="preserve">MECHANIC FALLS 2.7 S          </t>
  </si>
  <si>
    <t>US1MEAN0040</t>
  </si>
  <si>
    <t xml:space="preserve">NEW GLOUCESTER 3.0 SE         </t>
  </si>
  <si>
    <t>US1MECM0003</t>
  </si>
  <si>
    <t xml:space="preserve">UNION 2.1 NNE                 </t>
  </si>
  <si>
    <t>US1MEKX0010</t>
  </si>
  <si>
    <t xml:space="preserve">PEMBROKE 5.4 SSE              </t>
  </si>
  <si>
    <t>US1MEWS0010</t>
  </si>
  <si>
    <t xml:space="preserve">HACKENSACK 7.0 ENE            </t>
  </si>
  <si>
    <t>US1MNCS0018</t>
  </si>
  <si>
    <t xml:space="preserve">WELLINGTON 6.4 W              </t>
  </si>
  <si>
    <t>US1NVDG0020</t>
  </si>
  <si>
    <t xml:space="preserve">HURLEY 2.2 S                  </t>
  </si>
  <si>
    <t>US1NYUL0031</t>
  </si>
  <si>
    <t xml:space="preserve">WOOD 0.1 S                    </t>
  </si>
  <si>
    <t>US1PAHN0002</t>
  </si>
  <si>
    <t xml:space="preserve">SALUNGA-LANDISVILLE 1.1 SSE   </t>
  </si>
  <si>
    <t>US1PALN0013</t>
  </si>
  <si>
    <t xml:space="preserve">WENATCHEE 1.0 WSW             </t>
  </si>
  <si>
    <t>US1WACH0013</t>
  </si>
  <si>
    <t xml:space="preserve">ENTIAT 12.2 NW                </t>
  </si>
  <si>
    <t>US1WACH0022</t>
  </si>
  <si>
    <t xml:space="preserve">EAST WENATCHEE 1.5 SSE        </t>
  </si>
  <si>
    <t>US1WADG0020</t>
  </si>
  <si>
    <t xml:space="preserve">LENORA COOP                   </t>
  </si>
  <si>
    <t>USC00144642</t>
  </si>
  <si>
    <t xml:space="preserve">OAK LAKE 7.8 NE               </t>
  </si>
  <si>
    <t>CA1MB000084</t>
  </si>
  <si>
    <t xml:space="preserve">SANDY COVE 0.2 SW             </t>
  </si>
  <si>
    <t>CA1NS000109</t>
  </si>
  <si>
    <t xml:space="preserve">HEMINGFORD 10.1 NNE           </t>
  </si>
  <si>
    <t>US10dawe015</t>
  </si>
  <si>
    <t xml:space="preserve">HUMBOLDT 2.2 SW               </t>
  </si>
  <si>
    <t>US10rich001</t>
  </si>
  <si>
    <t xml:space="preserve">DAWSON 2.5 SE                 </t>
  </si>
  <si>
    <t>US10rich003</t>
  </si>
  <si>
    <t xml:space="preserve">FALLS CITY 5.5 NE             </t>
  </si>
  <si>
    <t>US10rich007</t>
  </si>
  <si>
    <t xml:space="preserve">BELLEVUE 4.2 WSW              </t>
  </si>
  <si>
    <t>US10sarp016</t>
  </si>
  <si>
    <t xml:space="preserve">SEWARD 4.7 NE                 </t>
  </si>
  <si>
    <t>US10sewa006</t>
  </si>
  <si>
    <t xml:space="preserve">LITCHFIELD 4.4 N              </t>
  </si>
  <si>
    <t>US10shem001</t>
  </si>
  <si>
    <t xml:space="preserve">RED CLOUD 4.3 E               </t>
  </si>
  <si>
    <t>US10webs013</t>
  </si>
  <si>
    <t xml:space="preserve">FLAGSTAFF 10.5 ENE            </t>
  </si>
  <si>
    <t>US1AZCN0077</t>
  </si>
  <si>
    <t xml:space="preserve">SNOWFLAKE 1.4 SW              </t>
  </si>
  <si>
    <t>US1AZNV0035</t>
  </si>
  <si>
    <t xml:space="preserve">KNEELAND 0.4 NNW              </t>
  </si>
  <si>
    <t>US1CAHM0038</t>
  </si>
  <si>
    <t xml:space="preserve">OAKHURST 1.4 SSE              </t>
  </si>
  <si>
    <t>US1CAMA0012</t>
  </si>
  <si>
    <t xml:space="preserve">BEAUMONT 2.5 NW               </t>
  </si>
  <si>
    <t>US1CARV0018</t>
  </si>
  <si>
    <t xml:space="preserve">ADELANTO 3.1 S                </t>
  </si>
  <si>
    <t>US1CASR0005</t>
  </si>
  <si>
    <t xml:space="preserve">VICTORVILLE 2.6 SSW           </t>
  </si>
  <si>
    <t>US1CASR0079</t>
  </si>
  <si>
    <t xml:space="preserve">BENNETT 6.2 SW                </t>
  </si>
  <si>
    <t>US1COAR0373</t>
  </si>
  <si>
    <t xml:space="preserve">SPRINGFIELD 0.5 NW            </t>
  </si>
  <si>
    <t>US1COBA0023</t>
  </si>
  <si>
    <t xml:space="preserve">RIFLE 8.9 NE                  </t>
  </si>
  <si>
    <t>US1COGF0081</t>
  </si>
  <si>
    <t xml:space="preserve">GUNNISON 0.8 N                </t>
  </si>
  <si>
    <t>US1COGN0052</t>
  </si>
  <si>
    <t xml:space="preserve">BAYFIELD 0.3 N                </t>
  </si>
  <si>
    <t>US1COLP0042</t>
  </si>
  <si>
    <t xml:space="preserve">FORT COLLINS 1.9 E            </t>
  </si>
  <si>
    <t>US1COLR0925</t>
  </si>
  <si>
    <t xml:space="preserve">GRAND JUNCTION 1.0 E          </t>
  </si>
  <si>
    <t>US1COME0067</t>
  </si>
  <si>
    <t xml:space="preserve">GRAND JUNCTION 3.9 WSW        </t>
  </si>
  <si>
    <t>US1COME0079</t>
  </si>
  <si>
    <t xml:space="preserve">GRAND JUNCTION 3.9 SSE        </t>
  </si>
  <si>
    <t>US1COME0102</t>
  </si>
  <si>
    <t xml:space="preserve">NEW RAYMER 9.4 W              </t>
  </si>
  <si>
    <t>US1COWE0394</t>
  </si>
  <si>
    <t xml:space="preserve">CANAAN 4.2 ESE                </t>
  </si>
  <si>
    <t>US1CTLT0028</t>
  </si>
  <si>
    <t xml:space="preserve">ANITA 0.6 S                   </t>
  </si>
  <si>
    <t>US1IACS0007</t>
  </si>
  <si>
    <t xml:space="preserve">NORA SPRINGS 2.4 SSE          </t>
  </si>
  <si>
    <t>US1IAFL0003</t>
  </si>
  <si>
    <t xml:space="preserve">OTTUMWA 2.2 NE                </t>
  </si>
  <si>
    <t>US1IAWP0006</t>
  </si>
  <si>
    <t xml:space="preserve">OROFINO 7.8 SSE               </t>
  </si>
  <si>
    <t>US1IDCW0008</t>
  </si>
  <si>
    <t xml:space="preserve">MORRIS 1.5 SW                 </t>
  </si>
  <si>
    <t>US1ILGY0028</t>
  </si>
  <si>
    <t xml:space="preserve">BLOOMINGTON 2.0 SW            </t>
  </si>
  <si>
    <t>US1ILMCL041</t>
  </si>
  <si>
    <t xml:space="preserve">BLOOMINGTON 1.5 ESE           </t>
  </si>
  <si>
    <t>US1ILMCL048</t>
  </si>
  <si>
    <t xml:space="preserve">MASCOUTAH 1.5 SSE             </t>
  </si>
  <si>
    <t>US1ILSC0026</t>
  </si>
  <si>
    <t xml:space="preserve">WILMINGTON 2.6 SE             </t>
  </si>
  <si>
    <t>US1ILWL0073</t>
  </si>
  <si>
    <t xml:space="preserve">MANHATTAN 1.9 SE              </t>
  </si>
  <si>
    <t>US1ILWL0099</t>
  </si>
  <si>
    <t xml:space="preserve">JEFFERSONVILLE 0.8 NW         </t>
  </si>
  <si>
    <t>US1INCK0018</t>
  </si>
  <si>
    <t xml:space="preserve">JEFFERSONVILLE 0.4 SE         </t>
  </si>
  <si>
    <t>US1INCK0023</t>
  </si>
  <si>
    <t xml:space="preserve">MILLTOWN 3.7 WSW              </t>
  </si>
  <si>
    <t>US1INCW0003</t>
  </si>
  <si>
    <t xml:space="preserve">MILLTOWN 6.1 SW               </t>
  </si>
  <si>
    <t>US1INCW0008</t>
  </si>
  <si>
    <t xml:space="preserve">CELESTINE 0.3 WSW             </t>
  </si>
  <si>
    <t>US1INDB0011</t>
  </si>
  <si>
    <t xml:space="preserve">KENTLAND 0.3 ENE              </t>
  </si>
  <si>
    <t>US1INNW0003</t>
  </si>
  <si>
    <t xml:space="preserve">(KB9ZZG) ALBANY 2.9 E         </t>
  </si>
  <si>
    <t>US1INRN0007</t>
  </si>
  <si>
    <t xml:space="preserve">EVANSVILLE 5.9 WNW            </t>
  </si>
  <si>
    <t>US1INVN0009</t>
  </si>
  <si>
    <t xml:space="preserve">BOONVILLE 4.5 WSW             </t>
  </si>
  <si>
    <t>US1INWK0022</t>
  </si>
  <si>
    <t xml:space="preserve">ABILENE 10.3 S                </t>
  </si>
  <si>
    <t>US1KSDK0047</t>
  </si>
  <si>
    <t xml:space="preserve">DODGE CITY 5.1 N              </t>
  </si>
  <si>
    <t>US1KSFO0024</t>
  </si>
  <si>
    <t xml:space="preserve">JETMORE 0.2 WNW               </t>
  </si>
  <si>
    <t>US1KSHG0005</t>
  </si>
  <si>
    <t xml:space="preserve">SYRACUSE 17.2 N               </t>
  </si>
  <si>
    <t>US1KSHM0016</t>
  </si>
  <si>
    <t xml:space="preserve">OLATHE 3.3 ENE                </t>
  </si>
  <si>
    <t>US1KSJO0006</t>
  </si>
  <si>
    <t xml:space="preserve">OVERLAND PARK 3.3 S           </t>
  </si>
  <si>
    <t>US1KSJO0053</t>
  </si>
  <si>
    <t xml:space="preserve">OLATHE 2.4 NNE                </t>
  </si>
  <si>
    <t>US1KSJO0060</t>
  </si>
  <si>
    <t xml:space="preserve">BELOIT 9.9 SSW                </t>
  </si>
  <si>
    <t>US1KSMC0004</t>
  </si>
  <si>
    <t xml:space="preserve">BELOIT 0.5 WNW                </t>
  </si>
  <si>
    <t>US1KSMC0006</t>
  </si>
  <si>
    <t xml:space="preserve">MOUNDRIDGE 5.3 WSW            </t>
  </si>
  <si>
    <t>US1KSMP0015</t>
  </si>
  <si>
    <t xml:space="preserve">MOUNDRIDGE 0.4 SW             </t>
  </si>
  <si>
    <t>US1KSMP0016</t>
  </si>
  <si>
    <t xml:space="preserve">MARQUETTE 3.0 WSW             </t>
  </si>
  <si>
    <t>US1KSMP0020</t>
  </si>
  <si>
    <t xml:space="preserve">SCOTTSVILLE 9.2 ESE           </t>
  </si>
  <si>
    <t>US1KYAL0004</t>
  </si>
  <si>
    <t xml:space="preserve">LAWRENCEBURG 5.2 SSE          </t>
  </si>
  <si>
    <t>US1KYAN0001</t>
  </si>
  <si>
    <t xml:space="preserve">FOX CHASE 1.4 W               </t>
  </si>
  <si>
    <t>US1KYBT0001</t>
  </si>
  <si>
    <t xml:space="preserve">LYNDON 1.1 E                  </t>
  </si>
  <si>
    <t>US1KYJF0029</t>
  </si>
  <si>
    <t xml:space="preserve">PADUCAH 0.9 NNE               </t>
  </si>
  <si>
    <t>US1KYMK0008</t>
  </si>
  <si>
    <t xml:space="preserve">BEDFORD 4.2 NNW               </t>
  </si>
  <si>
    <t>US1KYTB0001</t>
  </si>
  <si>
    <t xml:space="preserve">SMITHS GROVE 0.3 SE           </t>
  </si>
  <si>
    <t>US1KYWR0015</t>
  </si>
  <si>
    <t xml:space="preserve">BOWLING GREEN 4.3 S           </t>
  </si>
  <si>
    <t>US1KYWR0017</t>
  </si>
  <si>
    <t xml:space="preserve">BOWLING GREEN 5.6 SSW         </t>
  </si>
  <si>
    <t>US1KYWR0028</t>
  </si>
  <si>
    <t xml:space="preserve">PRINCESS ANNE 4.4 WSW         </t>
  </si>
  <si>
    <t>US1MDSS0004</t>
  </si>
  <si>
    <t xml:space="preserve">SWANVILLE 2.7 S               </t>
  </si>
  <si>
    <t>US1MEWL0024</t>
  </si>
  <si>
    <t xml:space="preserve">BAGLEY 16.6 SSE               </t>
  </si>
  <si>
    <t>US1MNCL0002</t>
  </si>
  <si>
    <t xml:space="preserve">SAINT CLOUD 2.2 NW            </t>
  </si>
  <si>
    <t>US1MNSR0032</t>
  </si>
  <si>
    <t xml:space="preserve">JEFFERSON CITY 5.9 W          </t>
  </si>
  <si>
    <t>US1MOCE0007</t>
  </si>
  <si>
    <t xml:space="preserve">JEFFERSON CITY 2.6 NW         </t>
  </si>
  <si>
    <t>US1MOCE0009</t>
  </si>
  <si>
    <t xml:space="preserve">BRUMLEY 5.6 SW                </t>
  </si>
  <si>
    <t>US1MOCM0002</t>
  </si>
  <si>
    <t xml:space="preserve">GLADSTONE 2.6 N               </t>
  </si>
  <si>
    <t>US1MOCY0016</t>
  </si>
  <si>
    <t xml:space="preserve">ST. CLAIR 3.7 W               </t>
  </si>
  <si>
    <t>US1MOFR0007</t>
  </si>
  <si>
    <t xml:space="preserve">KIRKSVILLE 1.4 S              </t>
  </si>
  <si>
    <t>US1MOFSA001</t>
  </si>
  <si>
    <t xml:space="preserve">ALBANY 0.7 NE                 </t>
  </si>
  <si>
    <t>US1MOFSA075</t>
  </si>
  <si>
    <t xml:space="preserve">IBERIA 5.6 NE                 </t>
  </si>
  <si>
    <t>US1MOFSA131</t>
  </si>
  <si>
    <t xml:space="preserve">PARIS 0.7 S                   </t>
  </si>
  <si>
    <t>US1MOFSA137</t>
  </si>
  <si>
    <t xml:space="preserve">UNIONVILLE 0.8 W              </t>
  </si>
  <si>
    <t>US1MOFSA171</t>
  </si>
  <si>
    <t xml:space="preserve">BLUE SPRINGS 2.2 S            </t>
  </si>
  <si>
    <t>US1MOJC0043</t>
  </si>
  <si>
    <t xml:space="preserve">ARNOLD 0.5 E                  </t>
  </si>
  <si>
    <t>US1MOJF0018</t>
  </si>
  <si>
    <t xml:space="preserve">HOLDEN 6.2 S                  </t>
  </si>
  <si>
    <t>US1MOJH0001</t>
  </si>
  <si>
    <t xml:space="preserve">BROOKFIELD 3.7 NNE            </t>
  </si>
  <si>
    <t>US1MOLN0004</t>
  </si>
  <si>
    <t xml:space="preserve">CONCEPTION JUNCTION 0.3 SE    </t>
  </si>
  <si>
    <t>US1MOND0002</t>
  </si>
  <si>
    <t xml:space="preserve">CHAMOIS 0.9 WSW               </t>
  </si>
  <si>
    <t>US1MOOS0007</t>
  </si>
  <si>
    <t xml:space="preserve">HUNTSVILLE 5.6 SW             </t>
  </si>
  <si>
    <t>US1MORN0008</t>
  </si>
  <si>
    <t xml:space="preserve">THOMPSON FALLS 9.3 NW         </t>
  </si>
  <si>
    <t>US1MTSN0004</t>
  </si>
  <si>
    <t xml:space="preserve">PLAINS 5.2 N                  </t>
  </si>
  <si>
    <t>US1MTSN0005</t>
  </si>
  <si>
    <t xml:space="preserve">MAGGIE VALLEY 2.9 ENE         </t>
  </si>
  <si>
    <t>US1NCHW0002</t>
  </si>
  <si>
    <t xml:space="preserve">MAGGIE VALLEY 2.1 ENE         </t>
  </si>
  <si>
    <t>US1NCHW0039</t>
  </si>
  <si>
    <t xml:space="preserve">BAKERSVILLE 2.5 SE            </t>
  </si>
  <si>
    <t>US1NCML0002</t>
  </si>
  <si>
    <t xml:space="preserve">VALLE CRUCIS 1.4 SSE          </t>
  </si>
  <si>
    <t>US1NCWT0007</t>
  </si>
  <si>
    <t xml:space="preserve">BURNSVILLE 1.5 WNW            </t>
  </si>
  <si>
    <t>US1NCYN0011</t>
  </si>
  <si>
    <t xml:space="preserve">CASSELTON 0.4 ENE             </t>
  </si>
  <si>
    <t>US1NDCS0041</t>
  </si>
  <si>
    <t xml:space="preserve">FARGO 3.6 NNE                 </t>
  </si>
  <si>
    <t>US1NDCS0045</t>
  </si>
  <si>
    <t xml:space="preserve">ENFIELD 2.4 E                 </t>
  </si>
  <si>
    <t>US1NHGR0038</t>
  </si>
  <si>
    <t xml:space="preserve">CLOVIS 2.3 NNE                </t>
  </si>
  <si>
    <t>US1NMCR0021</t>
  </si>
  <si>
    <t xml:space="preserve">SILVER CITY 11.0 NW           </t>
  </si>
  <si>
    <t>US1NMGR0057</t>
  </si>
  <si>
    <t xml:space="preserve">AZTEC 5.2 E                   </t>
  </si>
  <si>
    <t>US1NMSJ0048</t>
  </si>
  <si>
    <t xml:space="preserve">TRUTH OR CONSEQUENCES 0.5 ENE </t>
  </si>
  <si>
    <t>US1NMSR0050</t>
  </si>
  <si>
    <t xml:space="preserve">MOUNTAINAIR 0.3 SSW           </t>
  </si>
  <si>
    <t>US1NMTR0015</t>
  </si>
  <si>
    <t xml:space="preserve">JACKPOT 2.2 S                 </t>
  </si>
  <si>
    <t>US1NVEL0027</t>
  </si>
  <si>
    <t xml:space="preserve">SILVER SPRINGS 2.9 SSE        </t>
  </si>
  <si>
    <t>US1NVLY0019</t>
  </si>
  <si>
    <t xml:space="preserve">RENO 10.3 SSE                 </t>
  </si>
  <si>
    <t>US1NVWH0096</t>
  </si>
  <si>
    <t xml:space="preserve">RAVENA 1.4 NNW                </t>
  </si>
  <si>
    <t>US1NYAB0046</t>
  </si>
  <si>
    <t xml:space="preserve">VARYSBURG 3.1 E               </t>
  </si>
  <si>
    <t>US1NYWY0007</t>
  </si>
  <si>
    <t xml:space="preserve">MOUNT PLEASANT 2.9 SW         </t>
  </si>
  <si>
    <t>US1OHBL0006</t>
  </si>
  <si>
    <t xml:space="preserve">STEUBENVILLE 2.0 WNW          </t>
  </si>
  <si>
    <t>US1OHJF0006</t>
  </si>
  <si>
    <t xml:space="preserve">ROSEMOUNT 0.3 W               </t>
  </si>
  <si>
    <t>US1OHSC0004</t>
  </si>
  <si>
    <t xml:space="preserve">CANTON 5.8 WNW                </t>
  </si>
  <si>
    <t>US1OHST0006</t>
  </si>
  <si>
    <t xml:space="preserve">SUGARCREEK 0.9 ENE            </t>
  </si>
  <si>
    <t>US1OHTS0008</t>
  </si>
  <si>
    <t xml:space="preserve">FORGAN 10.4 NW                </t>
  </si>
  <si>
    <t>US1OKBV0005</t>
  </si>
  <si>
    <t xml:space="preserve">PHILOMATH 7.0 NNW             </t>
  </si>
  <si>
    <t>US1ORBN0033</t>
  </si>
  <si>
    <t xml:space="preserve">ROSEBURG 4.5 WSW              </t>
  </si>
  <si>
    <t>US1ORDG0046</t>
  </si>
  <si>
    <t xml:space="preserve">EAGLE POINT 6.4 SSE           </t>
  </si>
  <si>
    <t>US1ORJC0100</t>
  </si>
  <si>
    <t xml:space="preserve">GRANTS PASS 6.1 SSE           </t>
  </si>
  <si>
    <t>US1ORJS0010</t>
  </si>
  <si>
    <t xml:space="preserve">SELMA 6.8 SE                  </t>
  </si>
  <si>
    <t>US1ORJS0013</t>
  </si>
  <si>
    <t xml:space="preserve">PENDLETON 4.2 SSE             </t>
  </si>
  <si>
    <t>US1ORUM0023</t>
  </si>
  <si>
    <t xml:space="preserve">LEBANON 1.3 SW                </t>
  </si>
  <si>
    <t>US1PALB0017</t>
  </si>
  <si>
    <t xml:space="preserve">LITITZ 0.3 WNW                </t>
  </si>
  <si>
    <t>US1PALN0022</t>
  </si>
  <si>
    <t xml:space="preserve">FORTY FORT 0.4 NNE            </t>
  </si>
  <si>
    <t>US1PALZ0024</t>
  </si>
  <si>
    <t xml:space="preserve">YORK 2.5 NNW                  </t>
  </si>
  <si>
    <t>US1PAYR0017</t>
  </si>
  <si>
    <t xml:space="preserve">MOUNT WOLF 1.0 SE             </t>
  </si>
  <si>
    <t>US1PAYR0020</t>
  </si>
  <si>
    <t xml:space="preserve">HECLA 7.1 WNW                 </t>
  </si>
  <si>
    <t>US1SDBR0004</t>
  </si>
  <si>
    <t xml:space="preserve">PIERRE 16.5 ESE               </t>
  </si>
  <si>
    <t>US1SDHG0026</t>
  </si>
  <si>
    <t xml:space="preserve">PARKSTON 0.1 NW               </t>
  </si>
  <si>
    <t>US1SDHT0007</t>
  </si>
  <si>
    <t xml:space="preserve">MARYVILLE 5.8 ESE             </t>
  </si>
  <si>
    <t>US1TNBT0026</t>
  </si>
  <si>
    <t xml:space="preserve">JOHNSON CITY 4.9 E            </t>
  </si>
  <si>
    <t>US1TNCT0012</t>
  </si>
  <si>
    <t xml:space="preserve">DICKSON 5.8 NW                </t>
  </si>
  <si>
    <t>US1TNDC0003</t>
  </si>
  <si>
    <t xml:space="preserve">JEFFERSON CITY 2.1 NE         </t>
  </si>
  <si>
    <t>US1TNHB0003</t>
  </si>
  <si>
    <t xml:space="preserve">JEFFERSON CITY 0.9 SE         </t>
  </si>
  <si>
    <t>US1TNJF0005</t>
  </si>
  <si>
    <t xml:space="preserve">KNOXVILLE 10.6 WSW            </t>
  </si>
  <si>
    <t>US1TNKX0053</t>
  </si>
  <si>
    <t xml:space="preserve">RICKMAN 3.8 ESE               </t>
  </si>
  <si>
    <t>US1TNOV0009</t>
  </si>
  <si>
    <t xml:space="preserve">COOKEVILLE 4.6 WNW            </t>
  </si>
  <si>
    <t>US1TNPM0010</t>
  </si>
  <si>
    <t xml:space="preserve">COOKEVILLE 3.3 SSW            </t>
  </si>
  <si>
    <t>US1TNPM0031</t>
  </si>
  <si>
    <t xml:space="preserve">CARTHAGE 8.7 NNE              </t>
  </si>
  <si>
    <t>US1TNSM0001</t>
  </si>
  <si>
    <t xml:space="preserve">HEREFORD 2.4 ENE              </t>
  </si>
  <si>
    <t>US1TXDS0004</t>
  </si>
  <si>
    <t xml:space="preserve">HEREFORD 1.1 N                </t>
  </si>
  <si>
    <t>US1TXDS0005</t>
  </si>
  <si>
    <t xml:space="preserve">COPPER HILL 6.2 S             </t>
  </si>
  <si>
    <t>US1VAFL0002</t>
  </si>
  <si>
    <t xml:space="preserve">GOLDENDALE 6.0 ENE            </t>
  </si>
  <si>
    <t>US1WAKL0011</t>
  </si>
  <si>
    <t xml:space="preserve">WISCONSIN DELLS 0.7 NE        </t>
  </si>
  <si>
    <t>US1WICB0008</t>
  </si>
  <si>
    <t xml:space="preserve">PITTSVILLE 0.1 NE             </t>
  </si>
  <si>
    <t>US1WIWD0004</t>
  </si>
  <si>
    <t xml:space="preserve">OGDENSBURG 2.5 E              </t>
  </si>
  <si>
    <t>US1WIWP0003</t>
  </si>
  <si>
    <t xml:space="preserve">ST. ALBANS 5.1 WSW            </t>
  </si>
  <si>
    <t>US1WVKN0018</t>
  </si>
  <si>
    <t xml:space="preserve">CHARLESTON 5.8 ENE            </t>
  </si>
  <si>
    <t>US1WVKN0025</t>
  </si>
  <si>
    <t xml:space="preserve">VIENNA 1.3 NE                 </t>
  </si>
  <si>
    <t>US1WVWD0011</t>
  </si>
  <si>
    <t xml:space="preserve">LARAMIE 6.1 SSE               </t>
  </si>
  <si>
    <t>US1WYAB0160</t>
  </si>
  <si>
    <t xml:space="preserve">LOVELL 0.4 S                  </t>
  </si>
  <si>
    <t>US1WYBH0015</t>
  </si>
  <si>
    <t xml:space="preserve">GILLETTE 9.7 ENE              </t>
  </si>
  <si>
    <t>US1WYCM0008</t>
  </si>
  <si>
    <t xml:space="preserve">CHEYENNE 6.4 S                </t>
  </si>
  <si>
    <t>US1WYLM0211</t>
  </si>
  <si>
    <t xml:space="preserve">CASPER 1.3 SW                 </t>
  </si>
  <si>
    <t>US1WYNT0064</t>
  </si>
  <si>
    <t xml:space="preserve">CHIRICAHUA NM                 </t>
  </si>
  <si>
    <t>USC00021664</t>
  </si>
  <si>
    <t xml:space="preserve">MT LEMMON WILLOW CANYON       </t>
  </si>
  <si>
    <t>USC00025737</t>
  </si>
  <si>
    <t>USC00036403</t>
  </si>
  <si>
    <t xml:space="preserve">STAFFORDVILLE                 </t>
  </si>
  <si>
    <t>USC00067958</t>
  </si>
  <si>
    <t xml:space="preserve">GRAND CHAIN DAM 53            </t>
  </si>
  <si>
    <t>USC00113580</t>
  </si>
  <si>
    <t xml:space="preserve">RED BUD 5 SE                  </t>
  </si>
  <si>
    <t>USC00117157</t>
  </si>
  <si>
    <t xml:space="preserve">STEELEVILLE                   </t>
  </si>
  <si>
    <t>USC00118248</t>
  </si>
  <si>
    <t>USC00122931</t>
  </si>
  <si>
    <t xml:space="preserve">JT MYERS LOCKS &amp; DAM          </t>
  </si>
  <si>
    <t>USC00128967</t>
  </si>
  <si>
    <t xml:space="preserve">BREMEN 1 E                    </t>
  </si>
  <si>
    <t>USC00141003</t>
  </si>
  <si>
    <t xml:space="preserve">LINDSBORG 3E                  </t>
  </si>
  <si>
    <t>USC00144735</t>
  </si>
  <si>
    <t xml:space="preserve">MCCRACKEN                     </t>
  </si>
  <si>
    <t>USC00145115</t>
  </si>
  <si>
    <t xml:space="preserve">NORTONVILLE                   </t>
  </si>
  <si>
    <t>USC00145853</t>
  </si>
  <si>
    <t xml:space="preserve">OVERLAND PARK S 87TH          </t>
  </si>
  <si>
    <t>USC00146168</t>
  </si>
  <si>
    <t xml:space="preserve">AUGUSTA 2                     </t>
  </si>
  <si>
    <t>USC00150290</t>
  </si>
  <si>
    <t xml:space="preserve">BOWLING GREEN                 </t>
  </si>
  <si>
    <t>USC00150904</t>
  </si>
  <si>
    <t xml:space="preserve">CLAY CITY 1 WNW               </t>
  </si>
  <si>
    <t>USC00151576</t>
  </si>
  <si>
    <t xml:space="preserve">HERNDON 5S                    </t>
  </si>
  <si>
    <t>USC00153798</t>
  </si>
  <si>
    <t xml:space="preserve">WHITESBURG 2SE                </t>
  </si>
  <si>
    <t>USC00158635</t>
  </si>
  <si>
    <t>USC00200094</t>
  </si>
  <si>
    <t xml:space="preserve">MENOMINEE NO.2                </t>
  </si>
  <si>
    <t>USC00205382</t>
  </si>
  <si>
    <t xml:space="preserve">DE SOTO                       </t>
  </si>
  <si>
    <t>USC00232220</t>
  </si>
  <si>
    <t xml:space="preserve">LAKE WAPPAPELLO SP            </t>
  </si>
  <si>
    <t>USC00234660</t>
  </si>
  <si>
    <t xml:space="preserve">RAYTOWN #2                    </t>
  </si>
  <si>
    <t>USC00237064</t>
  </si>
  <si>
    <t xml:space="preserve">UNITY VILLAGE                 </t>
  </si>
  <si>
    <t>USC00238524</t>
  </si>
  <si>
    <t xml:space="preserve">VALLEY CITY                   </t>
  </si>
  <si>
    <t>USC00238555</t>
  </si>
  <si>
    <t xml:space="preserve">SPANISH SPRINGS               </t>
  </si>
  <si>
    <t>USC00267691</t>
  </si>
  <si>
    <t xml:space="preserve">DULCE                         </t>
  </si>
  <si>
    <t>USC00292608</t>
  </si>
  <si>
    <t xml:space="preserve">CALLICOON CTR                 </t>
  </si>
  <si>
    <t>USC00301102</t>
  </si>
  <si>
    <t xml:space="preserve">TROY L&amp;D                      </t>
  </si>
  <si>
    <t>USC00308600</t>
  </si>
  <si>
    <t xml:space="preserve">BUCKEYE LAKE 1 N              </t>
  </si>
  <si>
    <t>USC00331057</t>
  </si>
  <si>
    <t xml:space="preserve">NELSONVILLE                   </t>
  </si>
  <si>
    <t>USC00335718</t>
  </si>
  <si>
    <t xml:space="preserve">SALEM CTR 2 E                 </t>
  </si>
  <si>
    <t>USC00337410</t>
  </si>
  <si>
    <t xml:space="preserve">BRITTON 13NW                  </t>
  </si>
  <si>
    <t>USC00391052</t>
  </si>
  <si>
    <t xml:space="preserve">CUSTER                        </t>
  </si>
  <si>
    <t>USC00392087</t>
  </si>
  <si>
    <t xml:space="preserve">JAMESTOWN                     </t>
  </si>
  <si>
    <t>USC00404590</t>
  </si>
  <si>
    <t xml:space="preserve">ROAN MTN 3SW                  </t>
  </si>
  <si>
    <t>USC00407770</t>
  </si>
  <si>
    <t xml:space="preserve">COPPER HILL                   </t>
  </si>
  <si>
    <t>USC00441999</t>
  </si>
  <si>
    <t xml:space="preserve">FROST 3NE                     </t>
  </si>
  <si>
    <t>USC00463251</t>
  </si>
  <si>
    <t xml:space="preserve">RIPLEY                        </t>
  </si>
  <si>
    <t>USC00467552</t>
  </si>
  <si>
    <t xml:space="preserve">HEBRON 0.6 ENE                </t>
  </si>
  <si>
    <t>US10thay018</t>
  </si>
  <si>
    <t xml:space="preserve">ABERCROMBIE 0.2 NW            </t>
  </si>
  <si>
    <t>US1NDRC0008</t>
  </si>
  <si>
    <t xml:space="preserve">SOUTH SUTTON 2.5 SSE          </t>
  </si>
  <si>
    <t>US1NHMR0011</t>
  </si>
  <si>
    <t xml:space="preserve">DONNELLSON                    </t>
  </si>
  <si>
    <t>USC00132299</t>
  </si>
  <si>
    <t xml:space="preserve">GRAND JUNCTION 4.3 SW         </t>
  </si>
  <si>
    <t>US1COME0112</t>
  </si>
  <si>
    <t xml:space="preserve">MCLEANSBORO 4.9 W             </t>
  </si>
  <si>
    <t>US1ILHM0003</t>
  </si>
  <si>
    <t xml:space="preserve">NOKOMIS 4.5 NW                </t>
  </si>
  <si>
    <t>US1ILMY0001</t>
  </si>
  <si>
    <t xml:space="preserve">ORANGEVILLE 2.8 NW            </t>
  </si>
  <si>
    <t>US1ILSP0003</t>
  </si>
  <si>
    <t xml:space="preserve">LEOPOLD 1.7 ESE               </t>
  </si>
  <si>
    <t>US1INPY0006</t>
  </si>
  <si>
    <t xml:space="preserve">DODGE CITY 1.7 SSW            </t>
  </si>
  <si>
    <t>US1KSFO0007</t>
  </si>
  <si>
    <t xml:space="preserve">OVERLAND PARK 4.0 S           </t>
  </si>
  <si>
    <t>US1KSJO0061</t>
  </si>
  <si>
    <t xml:space="preserve">WILLIAMSBURG 1.2 WSW          </t>
  </si>
  <si>
    <t>US1MAHS0008</t>
  </si>
  <si>
    <t xml:space="preserve">CUMBERLAND CENTER 4.4 NW      </t>
  </si>
  <si>
    <t>US1MECM0125</t>
  </si>
  <si>
    <t xml:space="preserve">TOPSHAM 3.7 NE                </t>
  </si>
  <si>
    <t>US1MESG0016</t>
  </si>
  <si>
    <t xml:space="preserve">INVER GROVE HEIGHTS 1.3 ENE   </t>
  </si>
  <si>
    <t>US1MNDK0014</t>
  </si>
  <si>
    <t xml:space="preserve">RICHVILLE 5.8 SSW             </t>
  </si>
  <si>
    <t>US1MNOT0013</t>
  </si>
  <si>
    <t xml:space="preserve">TRENTON 7.8 E                 </t>
  </si>
  <si>
    <t>US1MOGY0003</t>
  </si>
  <si>
    <t xml:space="preserve">CRESTON 2.8 SW                </t>
  </si>
  <si>
    <t>US1NCAS0002</t>
  </si>
  <si>
    <t xml:space="preserve">DURBIN 5.4 WNW                </t>
  </si>
  <si>
    <t>US1NDCS0032</t>
  </si>
  <si>
    <t xml:space="preserve">WINNEMUCCA 1.9 SE             </t>
  </si>
  <si>
    <t>US1NVHT0003</t>
  </si>
  <si>
    <t xml:space="preserve">CAVE JUNCTION 0.4 ENE         </t>
  </si>
  <si>
    <t>US1ORJS0024</t>
  </si>
  <si>
    <t xml:space="preserve">NEW BRIGHTON 3.0 NE           </t>
  </si>
  <si>
    <t>US1PABV0011</t>
  </si>
  <si>
    <t xml:space="preserve">PORT MATILDA 2.2 ESE          </t>
  </si>
  <si>
    <t>US1PACN0018</t>
  </si>
  <si>
    <t xml:space="preserve">WEST HAZLETON 3.2 NNE         </t>
  </si>
  <si>
    <t>US1PALZ0006</t>
  </si>
  <si>
    <t xml:space="preserve">SELINSGROVE 2.6 WNW           </t>
  </si>
  <si>
    <t>US1PASN0002</t>
  </si>
  <si>
    <t xml:space="preserve">NEW FLORENCE 0.2 ESE          </t>
  </si>
  <si>
    <t>US1PAWT0018</t>
  </si>
  <si>
    <t xml:space="preserve">WHITE PINE 2.0 NE             </t>
  </si>
  <si>
    <t>US1TNJF0004</t>
  </si>
  <si>
    <t xml:space="preserve">ELLISON BAY 2.2 E             </t>
  </si>
  <si>
    <t>US1WIDR0005</t>
  </si>
  <si>
    <t xml:space="preserve">CENTER POINT 2.2 NNW          </t>
  </si>
  <si>
    <t>US1WVDD0001</t>
  </si>
  <si>
    <t xml:space="preserve">LITTLE RED SCHOOL HSE         </t>
  </si>
  <si>
    <t>USC00115110</t>
  </si>
  <si>
    <t xml:space="preserve">SYDNEY FORKS                  </t>
  </si>
  <si>
    <t>CA1NS000060</t>
  </si>
  <si>
    <t xml:space="preserve">GREAT SAND DUNES 7.0 SSW      </t>
  </si>
  <si>
    <t>US1COAM0010</t>
  </si>
  <si>
    <t xml:space="preserve">BOISE CITY 6.1 SE             </t>
  </si>
  <si>
    <t>US1IDAD0021</t>
  </si>
  <si>
    <t xml:space="preserve">MEADE 6.6 SSW                 </t>
  </si>
  <si>
    <t>US1KSME0008</t>
  </si>
  <si>
    <t xml:space="preserve">POWNAL 4.1 S                  </t>
  </si>
  <si>
    <t>US1MECM0086</t>
  </si>
  <si>
    <t xml:space="preserve">GRAY 1.9 NNE                  </t>
  </si>
  <si>
    <t>US1MECM0130</t>
  </si>
  <si>
    <t xml:space="preserve">CEDARVILLE 3.2 ESE            </t>
  </si>
  <si>
    <t>US1MIMC0003</t>
  </si>
  <si>
    <t xml:space="preserve">MARSHALL 15.1 NNE             </t>
  </si>
  <si>
    <t>US1NCMS0019</t>
  </si>
  <si>
    <t xml:space="preserve">FAIRBURY 0.6 N                </t>
  </si>
  <si>
    <t>US1NEJF0004</t>
  </si>
  <si>
    <t xml:space="preserve">LINCOLN 4.5 SE                </t>
  </si>
  <si>
    <t>US1NELA0001</t>
  </si>
  <si>
    <t xml:space="preserve">MILFORD 8.7 NW                </t>
  </si>
  <si>
    <t>US1PAPK0022</t>
  </si>
  <si>
    <t xml:space="preserve">ROSCOE 9.7 SE                 </t>
  </si>
  <si>
    <t>US1SDED0012</t>
  </si>
  <si>
    <t xml:space="preserve">MILBANK 0.9 NNW               </t>
  </si>
  <si>
    <t>US1SDGT0004</t>
  </si>
  <si>
    <t xml:space="preserve">ROCKINGHAM 1.1 NNE            </t>
  </si>
  <si>
    <t>US1VTWH0017</t>
  </si>
  <si>
    <t xml:space="preserve">BATH                          </t>
  </si>
  <si>
    <t>USC00170409</t>
  </si>
  <si>
    <t xml:space="preserve">BEAVER                        </t>
  </si>
  <si>
    <t>CA005040166</t>
  </si>
  <si>
    <t xml:space="preserve">LEWISPORTE 0.3 SSE - NL HAM   </t>
  </si>
  <si>
    <t>CA1NL000069</t>
  </si>
  <si>
    <t xml:space="preserve">UPPER LAHAVE 2.8 SE           </t>
  </si>
  <si>
    <t>CA1NS000110</t>
  </si>
  <si>
    <t xml:space="preserve">FISHERVILLE 5.7 SSW           </t>
  </si>
  <si>
    <t>CA1ON000063</t>
  </si>
  <si>
    <t xml:space="preserve">ELKINS 1.7 SE                 </t>
  </si>
  <si>
    <t>US1ARWS0036</t>
  </si>
  <si>
    <t xml:space="preserve">PRESCOTT 2.3 WNW              </t>
  </si>
  <si>
    <t>US1AZYV0129</t>
  </si>
  <si>
    <t xml:space="preserve">DESCANSO 0.3 WNW              </t>
  </si>
  <si>
    <t>US1CASD0054</t>
  </si>
  <si>
    <t xml:space="preserve">GRAND JUNCTION 8.0 W          </t>
  </si>
  <si>
    <t>US1COME0143</t>
  </si>
  <si>
    <t xml:space="preserve">CENTERVILLE 0.3 NE            </t>
  </si>
  <si>
    <t>US1IAAP0007</t>
  </si>
  <si>
    <t xml:space="preserve">OSCEOLA 2.5 WSW               </t>
  </si>
  <si>
    <t>US1IACL0002</t>
  </si>
  <si>
    <t xml:space="preserve">ATLANTIC 7.1 NNE              </t>
  </si>
  <si>
    <t>US1IACS0005</t>
  </si>
  <si>
    <t xml:space="preserve">MOULTON 3.6 ENE               </t>
  </si>
  <si>
    <t>US1IADV0002</t>
  </si>
  <si>
    <t xml:space="preserve">MOSCOW 1.7 N                  </t>
  </si>
  <si>
    <t>US1IDLT0001</t>
  </si>
  <si>
    <t xml:space="preserve">BENTON 1.3 NNE                </t>
  </si>
  <si>
    <t>US1ILFK0006</t>
  </si>
  <si>
    <t xml:space="preserve">OQUAWKA 0.5 N                 </t>
  </si>
  <si>
    <t>US1ILHD0004</t>
  </si>
  <si>
    <t xml:space="preserve">GENESEO 2.0 NW                </t>
  </si>
  <si>
    <t>US1ILHY0008</t>
  </si>
  <si>
    <t xml:space="preserve">DE SOTO 0.3 ESE               </t>
  </si>
  <si>
    <t>US1ILJK0014</t>
  </si>
  <si>
    <t xml:space="preserve">ARROWSMITH 1.7 NNE            </t>
  </si>
  <si>
    <t>US1ILMCL002</t>
  </si>
  <si>
    <t xml:space="preserve">COLETA 1.4 SSW                </t>
  </si>
  <si>
    <t>US1ILWD0008</t>
  </si>
  <si>
    <t xml:space="preserve">JASPER 5.7 ESE                </t>
  </si>
  <si>
    <t>US1INDB0006</t>
  </si>
  <si>
    <t xml:space="preserve">PAOLI 1.6 SSE                 </t>
  </si>
  <si>
    <t>US1INOR0013</t>
  </si>
  <si>
    <t xml:space="preserve">MARION 6.3 NW                 </t>
  </si>
  <si>
    <t>US1KYCD0002</t>
  </si>
  <si>
    <t xml:space="preserve">VIPER 0.5 N                   </t>
  </si>
  <si>
    <t>US1KYPR0004</t>
  </si>
  <si>
    <t xml:space="preserve">BEDFORD 4.7 N                 </t>
  </si>
  <si>
    <t>US1KYTB0008</t>
  </si>
  <si>
    <t xml:space="preserve">GUTHRIE 0.8 WNW               </t>
  </si>
  <si>
    <t>US1KYTD0002</t>
  </si>
  <si>
    <t xml:space="preserve">LAURIE 4.2 SSW                </t>
  </si>
  <si>
    <t>US1MOCM0009</t>
  </si>
  <si>
    <t xml:space="preserve">GRAVOIS MILLS 8.4 S           </t>
  </si>
  <si>
    <t>US1MOCM0020</t>
  </si>
  <si>
    <t xml:space="preserve">TUSCUMBIA 0.1 S               </t>
  </si>
  <si>
    <t>US1MOML0004</t>
  </si>
  <si>
    <t xml:space="preserve">DUNNEGAN 2.4 NNW              </t>
  </si>
  <si>
    <t>US1MOPL0014</t>
  </si>
  <si>
    <t xml:space="preserve">MOBERLY 0.8 WSW               </t>
  </si>
  <si>
    <t>US1MORN0004</t>
  </si>
  <si>
    <t xml:space="preserve">MARSHFIELD 4.1 WSW            </t>
  </si>
  <si>
    <t>US1MOWB0030</t>
  </si>
  <si>
    <t xml:space="preserve">ROGERSVILLE 2.5 E             </t>
  </si>
  <si>
    <t>US1MOWB0031</t>
  </si>
  <si>
    <t xml:space="preserve">POTOSI 3.2 W                  </t>
  </si>
  <si>
    <t>US1MOWS0002</t>
  </si>
  <si>
    <t xml:space="preserve">ASHEVILLE 2.9 N               </t>
  </si>
  <si>
    <t>US1NCBC0045</t>
  </si>
  <si>
    <t xml:space="preserve">MARS HILL 2.6 SE              </t>
  </si>
  <si>
    <t>US1NCBC0144</t>
  </si>
  <si>
    <t xml:space="preserve">LINCOLN 4.6 N                 </t>
  </si>
  <si>
    <t>US1NELA0054</t>
  </si>
  <si>
    <t xml:space="preserve">ALBUQUERQUE 7.5 NW            </t>
  </si>
  <si>
    <t>US1NMBR0218</t>
  </si>
  <si>
    <t xml:space="preserve">FARMINGTON 4.1 E              </t>
  </si>
  <si>
    <t>US1NMSJ0047</t>
  </si>
  <si>
    <t xml:space="preserve">DELMAR 1.0 S                  </t>
  </si>
  <si>
    <t>US1NYAB0047</t>
  </si>
  <si>
    <t xml:space="preserve">NEW BALTIMORE 0.2 SE          </t>
  </si>
  <si>
    <t>US1NYGR0005</t>
  </si>
  <si>
    <t xml:space="preserve">PITTSBURGH 3.6 NNW            </t>
  </si>
  <si>
    <t>US1PAAL0074</t>
  </si>
  <si>
    <t xml:space="preserve">POINT MARION 1.0 SE           </t>
  </si>
  <si>
    <t>US1PAFY0002</t>
  </si>
  <si>
    <t xml:space="preserve">MANCHESTER 0.7 NNW            </t>
  </si>
  <si>
    <t>US1PAYR0031</t>
  </si>
  <si>
    <t xml:space="preserve">CLARKSVILLE 13.6 SSE          </t>
  </si>
  <si>
    <t>US1TNMT0085</t>
  </si>
  <si>
    <t xml:space="preserve">LIVINGSTON 4.1 WSW            </t>
  </si>
  <si>
    <t>US1TNOV0008</t>
  </si>
  <si>
    <t xml:space="preserve">ELMWOOD 4.5 NNE               </t>
  </si>
  <si>
    <t>US1TNSM0013</t>
  </si>
  <si>
    <t xml:space="preserve">EAST WENATCHEE 1.3 SE         </t>
  </si>
  <si>
    <t>US1WADG0023</t>
  </si>
  <si>
    <t xml:space="preserve">GREENBANK 0.8 W               </t>
  </si>
  <si>
    <t>US1WAIS0022</t>
  </si>
  <si>
    <t xml:space="preserve">FRUITVALE 6.9 W               </t>
  </si>
  <si>
    <t>US1WAYK0008</t>
  </si>
  <si>
    <t xml:space="preserve">ST. CROIX FALLS 7.0 ESE       </t>
  </si>
  <si>
    <t>US1WIPK0010</t>
  </si>
  <si>
    <t xml:space="preserve">HESPERIA 2E                   </t>
  </si>
  <si>
    <t>USC00043937</t>
  </si>
  <si>
    <t xml:space="preserve">BOISE NWS WFO                 </t>
  </si>
  <si>
    <t>USC00101024</t>
  </si>
  <si>
    <t>USC00111491</t>
  </si>
  <si>
    <t xml:space="preserve">HIGHLAND                      </t>
  </si>
  <si>
    <t>USC00114089</t>
  </si>
  <si>
    <t xml:space="preserve">MENDOTA 2 SE                  </t>
  </si>
  <si>
    <t>USC00115562</t>
  </si>
  <si>
    <t xml:space="preserve">WALKER                        </t>
  </si>
  <si>
    <t>USC00218618</t>
  </si>
  <si>
    <t xml:space="preserve">COLOMA                        </t>
  </si>
  <si>
    <t>USC00231773</t>
  </si>
  <si>
    <t xml:space="preserve">FLEMINGTON 4E                 </t>
  </si>
  <si>
    <t>USC00232941</t>
  </si>
  <si>
    <t xml:space="preserve">IBERIA                        </t>
  </si>
  <si>
    <t>USC00234136</t>
  </si>
  <si>
    <t xml:space="preserve">VIBURNUM                      </t>
  </si>
  <si>
    <t>USC00238609</t>
  </si>
  <si>
    <t>USC00467207</t>
  </si>
  <si>
    <t xml:space="preserve">BOISE 4.7 ESE                 </t>
  </si>
  <si>
    <t>US1IDAD0046</t>
  </si>
  <si>
    <t xml:space="preserve">HARTFORD 1.4 N                </t>
  </si>
  <si>
    <t>US1MEOX0002</t>
  </si>
  <si>
    <t xml:space="preserve">SHUBERT 2SW                   </t>
  </si>
  <si>
    <t>USC00257800</t>
  </si>
  <si>
    <t xml:space="preserve">UKIAH 8.4 NW                  </t>
  </si>
  <si>
    <t>US1CAMD0001</t>
  </si>
  <si>
    <t xml:space="preserve">LONGMONT 3.8 WSW              </t>
  </si>
  <si>
    <t>US1COBO0331</t>
  </si>
  <si>
    <t xml:space="preserve">WESTCLIFFE 8.4 WNW            </t>
  </si>
  <si>
    <t>US1COCU0025</t>
  </si>
  <si>
    <t xml:space="preserve">PARKER 2.1 E                  </t>
  </si>
  <si>
    <t>US1CODG0196</t>
  </si>
  <si>
    <t xml:space="preserve">FORT COLLINS 8.6 N            </t>
  </si>
  <si>
    <t>US1COLR1116</t>
  </si>
  <si>
    <t xml:space="preserve">BLOOMFIELD 2.9 SSW            </t>
  </si>
  <si>
    <t>US1IADV0004</t>
  </si>
  <si>
    <t xml:space="preserve">LUCAS 2.1 NNW                 </t>
  </si>
  <si>
    <t>US1IALC0007</t>
  </si>
  <si>
    <t xml:space="preserve">LARCHWOOD 1.2 NNE             </t>
  </si>
  <si>
    <t>US1IALY0009</t>
  </si>
  <si>
    <t xml:space="preserve">JULIAETTA 4.1 SSE             </t>
  </si>
  <si>
    <t>US1IDNP0001</t>
  </si>
  <si>
    <t xml:space="preserve">MAHOMET 1.7 NNE               </t>
  </si>
  <si>
    <t>US1ILCP0059</t>
  </si>
  <si>
    <t xml:space="preserve">HOLLAND 6.3 NW                </t>
  </si>
  <si>
    <t>US1INPK0004</t>
  </si>
  <si>
    <t xml:space="preserve">DODGE CITY 1.6 SSW            </t>
  </si>
  <si>
    <t>US1KSFO0005</t>
  </si>
  <si>
    <t xml:space="preserve">SYRACUSE 8.0 NNE              </t>
  </si>
  <si>
    <t>US1KSHM0006</t>
  </si>
  <si>
    <t xml:space="preserve">OVERLAND PARK 5.1 SSE         </t>
  </si>
  <si>
    <t>US1KSJO0062</t>
  </si>
  <si>
    <t xml:space="preserve">MOUNT WASHINGTON 4.2 NE       </t>
  </si>
  <si>
    <t>US1KYBT0011</t>
  </si>
  <si>
    <t xml:space="preserve">NEWCASTLE 2.1 SW              </t>
  </si>
  <si>
    <t>US1MELN0001</t>
  </si>
  <si>
    <t xml:space="preserve">CAPE GIRARDEAU 2.2 N          </t>
  </si>
  <si>
    <t>US1MOCG0013</t>
  </si>
  <si>
    <t xml:space="preserve">FAIRDEALING 6.0 W             </t>
  </si>
  <si>
    <t>US1MORP0006</t>
  </si>
  <si>
    <t xml:space="preserve">BISMARCK 2.8 NNW              </t>
  </si>
  <si>
    <t>US1NDBH0006</t>
  </si>
  <si>
    <t xml:space="preserve">WAVERLY 0.4 W                 </t>
  </si>
  <si>
    <t>US1NELA0030</t>
  </si>
  <si>
    <t xml:space="preserve">LINCOLN 4.6 S                 </t>
  </si>
  <si>
    <t>US1NELA0038</t>
  </si>
  <si>
    <t xml:space="preserve">BAYARD 2.8 N                  </t>
  </si>
  <si>
    <t>US1NMGR0037</t>
  </si>
  <si>
    <t xml:space="preserve">DAYTON 3.4 NE                 </t>
  </si>
  <si>
    <t>US1NVLY0015</t>
  </si>
  <si>
    <t xml:space="preserve">STONE RIDGE 0.7 N             </t>
  </si>
  <si>
    <t>US1NYUL0015</t>
  </si>
  <si>
    <t xml:space="preserve">ESOPUS 0.8 NNE                </t>
  </si>
  <si>
    <t>US1NYUL0032</t>
  </si>
  <si>
    <t xml:space="preserve">KITTANNING 1.3 SSW            </t>
  </si>
  <si>
    <t>US1PAAR0007</t>
  </si>
  <si>
    <t xml:space="preserve">ADAMSTOWN 2.5 SSE             </t>
  </si>
  <si>
    <t>US1PALN0003</t>
  </si>
  <si>
    <t xml:space="preserve">MCMURRAY 0.2 NE               </t>
  </si>
  <si>
    <t>US1PAWS0005</t>
  </si>
  <si>
    <t xml:space="preserve">OAK RIDGE 5.7 NE              </t>
  </si>
  <si>
    <t>US1TNAN0009</t>
  </si>
  <si>
    <t xml:space="preserve">RED BOILING SPRINGS 6.7 NNE   </t>
  </si>
  <si>
    <t>US1TNCY0003</t>
  </si>
  <si>
    <t xml:space="preserve">WEST WINDSOR 1.7 S            </t>
  </si>
  <si>
    <t>US1VTWR0010</t>
  </si>
  <si>
    <t xml:space="preserve">EAST WENATCHEE 1.2 N          </t>
  </si>
  <si>
    <t>US1WADG0003</t>
  </si>
  <si>
    <t xml:space="preserve">CRESTON 2 SW                  </t>
  </si>
  <si>
    <t>USC00131962</t>
  </si>
  <si>
    <t xml:space="preserve">SUBLETTE 7WSW                 </t>
  </si>
  <si>
    <t>USC00147922</t>
  </si>
  <si>
    <t xml:space="preserve">VALLEY FALLS 3 SW             </t>
  </si>
  <si>
    <t>USC00148341</t>
  </si>
  <si>
    <t xml:space="preserve">COLE CAMP 3NW                 </t>
  </si>
  <si>
    <t>USC00231748</t>
  </si>
  <si>
    <t xml:space="preserve">CONCORDIA                     </t>
  </si>
  <si>
    <t>USC00231837</t>
  </si>
  <si>
    <t xml:space="preserve">BIG SKY 2WNW                  </t>
  </si>
  <si>
    <t>USC00240775</t>
  </si>
  <si>
    <t xml:space="preserve">BARTOW 1S                     </t>
  </si>
  <si>
    <t>USC00460509</t>
  </si>
  <si>
    <t xml:space="preserve">MCROSS 3 E                    </t>
  </si>
  <si>
    <t>USC00465875</t>
  </si>
  <si>
    <t xml:space="preserve">BOISE 2.1 NNE                 </t>
  </si>
  <si>
    <t>US1IDAD0009</t>
  </si>
  <si>
    <t xml:space="preserve">MC PHERSON 6.6 WSW            </t>
  </si>
  <si>
    <t>US1KSMP0002</t>
  </si>
  <si>
    <t xml:space="preserve">FREEPORT 2.6 WNW              </t>
  </si>
  <si>
    <t>US1MECM0015</t>
  </si>
  <si>
    <t xml:space="preserve">WESTPORT ISLAND 2.2 SSW       </t>
  </si>
  <si>
    <t>US1MELN0021</t>
  </si>
  <si>
    <t xml:space="preserve">OLD TOWN 4.1 ESE              </t>
  </si>
  <si>
    <t>US1MEPN0030</t>
  </si>
  <si>
    <t xml:space="preserve">CROOKSTON 0.6 ENE             </t>
  </si>
  <si>
    <t>US1MNPK0013</t>
  </si>
  <si>
    <t xml:space="preserve">STOVER 2.3 NW                 </t>
  </si>
  <si>
    <t>US1MOMG0005</t>
  </si>
  <si>
    <t xml:space="preserve">SWISS 3.2 WNW                 </t>
  </si>
  <si>
    <t>US1NCMS0025</t>
  </si>
  <si>
    <t xml:space="preserve">WHITESBORO 2.3 SW             </t>
  </si>
  <si>
    <t>US1NYOD0042</t>
  </si>
  <si>
    <t xml:space="preserve">FORD CITY 0.6 NE              </t>
  </si>
  <si>
    <t>US1PAAR0001</t>
  </si>
  <si>
    <t xml:space="preserve">STERLING - 22                 </t>
  </si>
  <si>
    <t>US1PAWN0004</t>
  </si>
  <si>
    <t xml:space="preserve">ILLINOIS CITY DAM 16          </t>
  </si>
  <si>
    <t>USC00114355</t>
  </si>
  <si>
    <t xml:space="preserve">EDINA                         </t>
  </si>
  <si>
    <t>USC00232482</t>
  </si>
  <si>
    <t xml:space="preserve">GREENWOOD 0.5 N               </t>
  </si>
  <si>
    <t>CA1BC000023</t>
  </si>
  <si>
    <t xml:space="preserve">CASTLEGAR 5.9 S               </t>
  </si>
  <si>
    <t>CA1BC000033</t>
  </si>
  <si>
    <t xml:space="preserve">ALONSA 0.2 SE                 </t>
  </si>
  <si>
    <t>CA1MB000007</t>
  </si>
  <si>
    <t xml:space="preserve">DARTMOUTH 4.0 NNE             </t>
  </si>
  <si>
    <t>CA1NS000152</t>
  </si>
  <si>
    <t xml:space="preserve">SASKATOON 4.3 NNE             </t>
  </si>
  <si>
    <t>CA1SK000169</t>
  </si>
  <si>
    <t xml:space="preserve">SKAGWAY 0.5 W                 </t>
  </si>
  <si>
    <t>US1AKSH0002</t>
  </si>
  <si>
    <t xml:space="preserve">GRAND JUNCTION 1.3 SSW        </t>
  </si>
  <si>
    <t>US1COME0154</t>
  </si>
  <si>
    <t xml:space="preserve">JULIAETTA 6.8 SSW             </t>
  </si>
  <si>
    <t>US1IDNP0008</t>
  </si>
  <si>
    <t xml:space="preserve">KANKAKEE 3.3 E                </t>
  </si>
  <si>
    <t>US1ILKK0041</t>
  </si>
  <si>
    <t xml:space="preserve">FORT WAYNE 2.6 NE             </t>
  </si>
  <si>
    <t>US1INAL0051</t>
  </si>
  <si>
    <t xml:space="preserve">OLATHE 1.6 NNE                </t>
  </si>
  <si>
    <t>US1KSJO0051</t>
  </si>
  <si>
    <t xml:space="preserve">MOUNDRIDGE 1.0 N              </t>
  </si>
  <si>
    <t>US1KSMP0030</t>
  </si>
  <si>
    <t xml:space="preserve">GARFIELD 0.2 SE               </t>
  </si>
  <si>
    <t>US1KSPN0005</t>
  </si>
  <si>
    <t xml:space="preserve">SCOTTSVILLE 5.5 N             </t>
  </si>
  <si>
    <t>US1KYAL0017</t>
  </si>
  <si>
    <t xml:space="preserve">MIDDLETOWN 4.9 ENE            </t>
  </si>
  <si>
    <t>US1KYJF0032</t>
  </si>
  <si>
    <t xml:space="preserve">CHATHAM 0.2 SSE               </t>
  </si>
  <si>
    <t>US1MABA0065</t>
  </si>
  <si>
    <t xml:space="preserve">DRESDEN 1.5 NW                </t>
  </si>
  <si>
    <t>US1MELN0004</t>
  </si>
  <si>
    <t xml:space="preserve">STEELVILLE 5.6 SW             </t>
  </si>
  <si>
    <t>US1MOCF0001</t>
  </si>
  <si>
    <t xml:space="preserve">NEW HAVEN 8.3 SSE             </t>
  </si>
  <si>
    <t>US1MOFR0022</t>
  </si>
  <si>
    <t xml:space="preserve">ROLLA 3.2 SSW                 </t>
  </si>
  <si>
    <t>US1MOPH0033</t>
  </si>
  <si>
    <t xml:space="preserve">PARKVILLE 6.2 WNW             </t>
  </si>
  <si>
    <t>US1MOPT0008</t>
  </si>
  <si>
    <t xml:space="preserve">RONAN 4.1 NE                  </t>
  </si>
  <si>
    <t>US1MTLK0010</t>
  </si>
  <si>
    <t xml:space="preserve">ASHEVILLE 4.0 NNE             </t>
  </si>
  <si>
    <t>US1NCBC0021</t>
  </si>
  <si>
    <t xml:space="preserve">RINDGE 3.2 ESE                </t>
  </si>
  <si>
    <t>US1NHCH0020</t>
  </si>
  <si>
    <t xml:space="preserve">SHEFFIELD LAKE 0.5 E          </t>
  </si>
  <si>
    <t>US1OHLR0003</t>
  </si>
  <si>
    <t xml:space="preserve">EVERETT 3.4 SW                </t>
  </si>
  <si>
    <t>US1PABD0006</t>
  </si>
  <si>
    <t xml:space="preserve">ARCHBALD 1.6 SW               </t>
  </si>
  <si>
    <t>US1PALC0024</t>
  </si>
  <si>
    <t xml:space="preserve">BULLS GAP 3.6 W               </t>
  </si>
  <si>
    <t>US1TNHB0004</t>
  </si>
  <si>
    <t xml:space="preserve">DOVER 7.8 NNE                 </t>
  </si>
  <si>
    <t>US1TNST0010</t>
  </si>
  <si>
    <t xml:space="preserve">HANOVER 3.0 N                 </t>
  </si>
  <si>
    <t>US1VACL0006</t>
  </si>
  <si>
    <t>USC00143667</t>
  </si>
  <si>
    <t xml:space="preserve">INMAN                         </t>
  </si>
  <si>
    <t>USC00143974</t>
  </si>
  <si>
    <t xml:space="preserve">PHILLIPSBURG #2               </t>
  </si>
  <si>
    <t>USC00146378</t>
  </si>
  <si>
    <t xml:space="preserve">COSBY 2W                      </t>
  </si>
  <si>
    <t>USC00231924</t>
  </si>
  <si>
    <t xml:space="preserve">WHITNEY POINT DAM             </t>
  </si>
  <si>
    <t>USC00309442</t>
  </si>
  <si>
    <t xml:space="preserve">CUTLER DAM                    </t>
  </si>
  <si>
    <t>USC00421918</t>
  </si>
  <si>
    <t xml:space="preserve">VALLEY OF THE GODS            </t>
  </si>
  <si>
    <t>USC00429045</t>
  </si>
  <si>
    <t xml:space="preserve">HIDDEN FALLS HATCHERY         </t>
  </si>
  <si>
    <t>USC00503605</t>
  </si>
  <si>
    <t xml:space="preserve">KI SAWYER WWTP                </t>
  </si>
  <si>
    <t>USC00204425</t>
  </si>
  <si>
    <t xml:space="preserve">EMERSON 5.5 W                 </t>
  </si>
  <si>
    <t>CA1MB000044</t>
  </si>
  <si>
    <t xml:space="preserve">WINNIPEG 4.8 SSE - EE         </t>
  </si>
  <si>
    <t>CA1MB000141</t>
  </si>
  <si>
    <t xml:space="preserve">DARTMOUTH 5.1 NNE             </t>
  </si>
  <si>
    <t>CA1NS000011</t>
  </si>
  <si>
    <t xml:space="preserve">HALIFAX 2.2 SW                </t>
  </si>
  <si>
    <t>CA1NS000036</t>
  </si>
  <si>
    <t xml:space="preserve">OSHAWA 1.4 WSW                </t>
  </si>
  <si>
    <t>CA1ON000027</t>
  </si>
  <si>
    <t xml:space="preserve">BEDEQUE 4.4 WNW               </t>
  </si>
  <si>
    <t>CA1PE000013</t>
  </si>
  <si>
    <t xml:space="preserve">LAYTONVILLE 1.1 SW            </t>
  </si>
  <si>
    <t>US1CAMD0017</t>
  </si>
  <si>
    <t xml:space="preserve">DESCANSO 3.7N                 </t>
  </si>
  <si>
    <t>US1CASD0132</t>
  </si>
  <si>
    <t xml:space="preserve">ELIZABETH 6.2 SSW             </t>
  </si>
  <si>
    <t>US1COEL0089</t>
  </si>
  <si>
    <t xml:space="preserve">EVERGREEN 3.6 SSW             </t>
  </si>
  <si>
    <t>US1COJF0318</t>
  </si>
  <si>
    <t xml:space="preserve">DURANGO 1.5 SW                </t>
  </si>
  <si>
    <t>US1COLP0059</t>
  </si>
  <si>
    <t xml:space="preserve">GRAND JUNCTION 4.0 W          </t>
  </si>
  <si>
    <t>US1COME0069</t>
  </si>
  <si>
    <t xml:space="preserve">GRAND JUNCTION 3.6 W          </t>
  </si>
  <si>
    <t>US1COME0137</t>
  </si>
  <si>
    <t xml:space="preserve">DELMAR 4.3 E                  </t>
  </si>
  <si>
    <t>US1DESS0003</t>
  </si>
  <si>
    <t xml:space="preserve">SELBYVILLE 7.1 E              </t>
  </si>
  <si>
    <t>US1DESS0015</t>
  </si>
  <si>
    <t xml:space="preserve">ATLANTIC 2.2 NW               </t>
  </si>
  <si>
    <t>US1IACS0004</t>
  </si>
  <si>
    <t xml:space="preserve">BLOOMFIELD 8.6 SSW            </t>
  </si>
  <si>
    <t>US1IADV0003</t>
  </si>
  <si>
    <t xml:space="preserve">BLOOMFIELD 6.5 E              </t>
  </si>
  <si>
    <t>US1IADV0008</t>
  </si>
  <si>
    <t xml:space="preserve">BLOOMFIELD 4.7 SSE            </t>
  </si>
  <si>
    <t>US1IADV0016</t>
  </si>
  <si>
    <t xml:space="preserve">SIDNEY 5.1 NNE                </t>
  </si>
  <si>
    <t>US1IAFM0001</t>
  </si>
  <si>
    <t xml:space="preserve">BOISE CITY 6.0 SE             </t>
  </si>
  <si>
    <t>US1IDAD0043</t>
  </si>
  <si>
    <t xml:space="preserve">EMDEN 2.9 SW                  </t>
  </si>
  <si>
    <t>US1ILLG0003</t>
  </si>
  <si>
    <t xml:space="preserve">COBDEN 0.8 SSE                </t>
  </si>
  <si>
    <t>US1ILUN0006</t>
  </si>
  <si>
    <t xml:space="preserve">UPLAND 2.4 SSE                </t>
  </si>
  <si>
    <t>US1INGR0018</t>
  </si>
  <si>
    <t xml:space="preserve">HANOVER 1.4 S                 </t>
  </si>
  <si>
    <t>US1INJF0001</t>
  </si>
  <si>
    <t xml:space="preserve">HANNA 0.2 NNW                 </t>
  </si>
  <si>
    <t>US1INLP0047</t>
  </si>
  <si>
    <t xml:space="preserve">HIAWATHA 6.6 WNW              </t>
  </si>
  <si>
    <t>US1KSBR0004</t>
  </si>
  <si>
    <t xml:space="preserve">HIAWATHA 5.7 W                </t>
  </si>
  <si>
    <t>US1KSBR0005</t>
  </si>
  <si>
    <t xml:space="preserve">LAWRENCE 2.6 WSW              </t>
  </si>
  <si>
    <t>US1KSDG0053</t>
  </si>
  <si>
    <t xml:space="preserve">LAWRENCE 2.6 SW               </t>
  </si>
  <si>
    <t>US1KSDG0059</t>
  </si>
  <si>
    <t xml:space="preserve">HOPE 0.3 S                    </t>
  </si>
  <si>
    <t>US1KSDK0019</t>
  </si>
  <si>
    <t xml:space="preserve">HERINGTON 4.5 W               </t>
  </si>
  <si>
    <t>US1KSDK0041</t>
  </si>
  <si>
    <t xml:space="preserve">OLATHE 4.9 NW                 </t>
  </si>
  <si>
    <t>US1KSJO0042</t>
  </si>
  <si>
    <t xml:space="preserve">SHAWNEE 1.0 ESE               </t>
  </si>
  <si>
    <t>US1KSJO0065</t>
  </si>
  <si>
    <t xml:space="preserve">GALVA 1.5 NE                  </t>
  </si>
  <si>
    <t>US1KSMP0014</t>
  </si>
  <si>
    <t xml:space="preserve">FRANKFORT 2.6 NNW             </t>
  </si>
  <si>
    <t>US1KSMS0002</t>
  </si>
  <si>
    <t xml:space="preserve">LEBANON 7.2 NW                </t>
  </si>
  <si>
    <t>US1KSSM0003</t>
  </si>
  <si>
    <t xml:space="preserve">COLBY 1.3 NE                  </t>
  </si>
  <si>
    <t>US1KSTH0017</t>
  </si>
  <si>
    <t xml:space="preserve">SCOTTSVILLE 4.9 NE            </t>
  </si>
  <si>
    <t>US1KYAL0011</t>
  </si>
  <si>
    <t xml:space="preserve">DUBRE 1.0 NE                  </t>
  </si>
  <si>
    <t>US1KYCM0001</t>
  </si>
  <si>
    <t xml:space="preserve">PADUCAH 8.1 SE                </t>
  </si>
  <si>
    <t>US1KYMK0010</t>
  </si>
  <si>
    <t xml:space="preserve">BARNSTABLE 3.6 W              </t>
  </si>
  <si>
    <t>US1MABA0059</t>
  </si>
  <si>
    <t xml:space="preserve">SANDWICH 1.5 SSE              </t>
  </si>
  <si>
    <t>US1MABA0064</t>
  </si>
  <si>
    <t xml:space="preserve">STOCKBRIDGE .2 NNE            </t>
  </si>
  <si>
    <t>US1MABE0003</t>
  </si>
  <si>
    <t xml:space="preserve">GREAT BARRINGTON 3.0 N        </t>
  </si>
  <si>
    <t>US1MABE0011</t>
  </si>
  <si>
    <t xml:space="preserve">CONWAY 0.9 SW                 </t>
  </si>
  <si>
    <t>US1MAFR0010</t>
  </si>
  <si>
    <t xml:space="preserve">BROOKLIN 2.8 SE               </t>
  </si>
  <si>
    <t>US1MEHN0026</t>
  </si>
  <si>
    <t xml:space="preserve">WALDOBORO 1.5 NNE             </t>
  </si>
  <si>
    <t>US1MELN0013</t>
  </si>
  <si>
    <t xml:space="preserve">EASTPORT 1.4 ESE              </t>
  </si>
  <si>
    <t>US1MEWS0031</t>
  </si>
  <si>
    <t xml:space="preserve">EASTPORT 9.8 SW               </t>
  </si>
  <si>
    <t>US1MEWS0032</t>
  </si>
  <si>
    <t xml:space="preserve">WATERSMEET 5.0 SE             </t>
  </si>
  <si>
    <t>US1MIGG0004</t>
  </si>
  <si>
    <t xml:space="preserve">FENTON 2.7 SSE                </t>
  </si>
  <si>
    <t>US1MIOK0063</t>
  </si>
  <si>
    <t xml:space="preserve">HOLLAND 4.2 NW                </t>
  </si>
  <si>
    <t>US1MIOW0049</t>
  </si>
  <si>
    <t xml:space="preserve">WARREN 6.6 NW                 </t>
  </si>
  <si>
    <t>US1MNMS0005</t>
  </si>
  <si>
    <t xml:space="preserve">BIRD ISLAND 9.0 NNE           </t>
  </si>
  <si>
    <t>US1MNRV0005</t>
  </si>
  <si>
    <t xml:space="preserve">REA 5.5 E                     </t>
  </si>
  <si>
    <t>US1MOAW0007</t>
  </si>
  <si>
    <t xml:space="preserve">GOLDEN CITY 0.6 SSW           </t>
  </si>
  <si>
    <t>US1MOBR0003</t>
  </si>
  <si>
    <t xml:space="preserve">SMITHVILLE 3.4 E              </t>
  </si>
  <si>
    <t>US1MOCY0019</t>
  </si>
  <si>
    <t xml:space="preserve">URBANA 2.7 NNE                </t>
  </si>
  <si>
    <t>US1MODL0010</t>
  </si>
  <si>
    <t xml:space="preserve">SALEM 11.7 NNW                </t>
  </si>
  <si>
    <t>US1MODT0011</t>
  </si>
  <si>
    <t xml:space="preserve">SALEM 1.8 NW                  </t>
  </si>
  <si>
    <t>US1MOFSA065</t>
  </si>
  <si>
    <t xml:space="preserve">NEVADA 0.2 W                  </t>
  </si>
  <si>
    <t>US1MOFSA217</t>
  </si>
  <si>
    <t xml:space="preserve">FAIR GROVE 4.7 SSW            </t>
  </si>
  <si>
    <t>US1MOGR0058</t>
  </si>
  <si>
    <t xml:space="preserve">LEBANON 0.6 N                 </t>
  </si>
  <si>
    <t>US1MOLD0023</t>
  </si>
  <si>
    <t xml:space="preserve">MACON 4.6 NE                  </t>
  </si>
  <si>
    <t>US1MOMC0002</t>
  </si>
  <si>
    <t xml:space="preserve">HOPKINS 3.9 WSW               </t>
  </si>
  <si>
    <t>US1MOND0006</t>
  </si>
  <si>
    <t xml:space="preserve">META 4.5 NE                   </t>
  </si>
  <si>
    <t>US1MOOS0009</t>
  </si>
  <si>
    <t xml:space="preserve">WESTPHALIA 10.3 SW            </t>
  </si>
  <si>
    <t>US1MOOS0010</t>
  </si>
  <si>
    <t xml:space="preserve">ROLLA 8.1 S                   </t>
  </si>
  <si>
    <t>US1MOPH0013</t>
  </si>
  <si>
    <t xml:space="preserve">ST. JAMES 1.2 SE              </t>
  </si>
  <si>
    <t>US1MOPH0020</t>
  </si>
  <si>
    <t xml:space="preserve">GOODSON 0.5 NNW               </t>
  </si>
  <si>
    <t>US1MOPL0019</t>
  </si>
  <si>
    <t xml:space="preserve">ALDRICH 5.0 ESE               </t>
  </si>
  <si>
    <t>US1MOPL0021</t>
  </si>
  <si>
    <t xml:space="preserve">SCOTT CITY 0.9 E              </t>
  </si>
  <si>
    <t>US1MOSC0005</t>
  </si>
  <si>
    <t xml:space="preserve">RONAN 0.2 WSW                 </t>
  </si>
  <si>
    <t>US1MTLK0013</t>
  </si>
  <si>
    <t xml:space="preserve">LAVINA 10.6 E                 </t>
  </si>
  <si>
    <t>US1MTMH0014</t>
  </si>
  <si>
    <t xml:space="preserve">ZORTMAN 10.0 SSW              </t>
  </si>
  <si>
    <t>US1MTPH0001</t>
  </si>
  <si>
    <t xml:space="preserve">COLUMBUS 8.2 ESE              </t>
  </si>
  <si>
    <t>US1MTSW0010</t>
  </si>
  <si>
    <t xml:space="preserve">ASHEVILLE 5.6 NNW             </t>
  </si>
  <si>
    <t>US1NCBC0001</t>
  </si>
  <si>
    <t xml:space="preserve">ASHEVILLE 1.2 NNW             </t>
  </si>
  <si>
    <t>US1NCBC0051</t>
  </si>
  <si>
    <t xml:space="preserve">WEAVERVILLE 4.2 N             </t>
  </si>
  <si>
    <t>US1NCBC0064</t>
  </si>
  <si>
    <t xml:space="preserve">WEAVERVILLE 0.6 W             </t>
  </si>
  <si>
    <t>US1NCBC0095</t>
  </si>
  <si>
    <t xml:space="preserve">LEICESTER 4.5 SW              </t>
  </si>
  <si>
    <t>US1NCBC0150</t>
  </si>
  <si>
    <t xml:space="preserve">WAYNESVILLE 1.0 NW            </t>
  </si>
  <si>
    <t>US1NCHW0025</t>
  </si>
  <si>
    <t xml:space="preserve">WAYNESVILLE 5.5 NNW           </t>
  </si>
  <si>
    <t>US1NCHW0035</t>
  </si>
  <si>
    <t xml:space="preserve">HOT SPRINGS 5.6 SSW           </t>
  </si>
  <si>
    <t>US1NCMS0021</t>
  </si>
  <si>
    <t xml:space="preserve">BOONE 0.6 N                   </t>
  </si>
  <si>
    <t>US1NCWT0009</t>
  </si>
  <si>
    <t xml:space="preserve">BOONE 4.6 E                   </t>
  </si>
  <si>
    <t>US1NCWT0037</t>
  </si>
  <si>
    <t xml:space="preserve">ELMWOOD 3.4 WSW               </t>
  </si>
  <si>
    <t>US1NECA0004</t>
  </si>
  <si>
    <t xml:space="preserve">BELMONT 1.7 SW                </t>
  </si>
  <si>
    <t>US1NHBK0002</t>
  </si>
  <si>
    <t xml:space="preserve">WEST SWANZEY 1.0 WNW          </t>
  </si>
  <si>
    <t>US1NHCH0001</t>
  </si>
  <si>
    <t xml:space="preserve">PLYMOUTH 1.6 NNE              </t>
  </si>
  <si>
    <t>US1NHGR0011</t>
  </si>
  <si>
    <t xml:space="preserve">BOW 1.6 NW                    </t>
  </si>
  <si>
    <t>US1NHMR0004</t>
  </si>
  <si>
    <t xml:space="preserve">PITTSFIELD 0.2 SSW            </t>
  </si>
  <si>
    <t>US1NHMR0026</t>
  </si>
  <si>
    <t xml:space="preserve">SILVER CITY 3.4 SW            </t>
  </si>
  <si>
    <t>US1NMGR0001</t>
  </si>
  <si>
    <t xml:space="preserve">PORTALES 2.9 SW               </t>
  </si>
  <si>
    <t>US1NMRV0018</t>
  </si>
  <si>
    <t xml:space="preserve">AZTEC 1.0 ESE                 </t>
  </si>
  <si>
    <t>US1NMSJ0050</t>
  </si>
  <si>
    <t xml:space="preserve">PLACITAS 2.2 WNW              </t>
  </si>
  <si>
    <t>US1NMSN0119</t>
  </si>
  <si>
    <t xml:space="preserve">ELEPHANT BUTTE 1.4 NE         </t>
  </si>
  <si>
    <t>US1NMSR0034</t>
  </si>
  <si>
    <t xml:space="preserve">YERINGTON 3.4 SSW             </t>
  </si>
  <si>
    <t>US1NVLY0013</t>
  </si>
  <si>
    <t xml:space="preserve">WAPPINGERS FALLS 1.6 ESE      </t>
  </si>
  <si>
    <t>US1NYDT0005</t>
  </si>
  <si>
    <t xml:space="preserve">ASHLAND 3.9 SW                </t>
  </si>
  <si>
    <t>US1OHAS0002</t>
  </si>
  <si>
    <t xml:space="preserve">ATHENS 2.3 SSE                </t>
  </si>
  <si>
    <t>US1OHAT0016</t>
  </si>
  <si>
    <t xml:space="preserve">FRESNO 2.2 NNE                </t>
  </si>
  <si>
    <t>US1OHCC0004</t>
  </si>
  <si>
    <t xml:space="preserve">LUCASVILLE 0.9 ENE            </t>
  </si>
  <si>
    <t>US1OHSC0008</t>
  </si>
  <si>
    <t xml:space="preserve">DOVER 4.6 WNW                 </t>
  </si>
  <si>
    <t>US1OHTS0001</t>
  </si>
  <si>
    <t xml:space="preserve">UHRICHSVILLE 0.7 N            </t>
  </si>
  <si>
    <t>US1OHTS0014</t>
  </si>
  <si>
    <t xml:space="preserve">ALBANY 4.5 WNW                </t>
  </si>
  <si>
    <t>US1OHVN0003</t>
  </si>
  <si>
    <t xml:space="preserve">TIMBLIN 0.1 S                 </t>
  </si>
  <si>
    <t>US1PAJF0002</t>
  </si>
  <si>
    <t xml:space="preserve">VALLEY VIEW 0.5 W             </t>
  </si>
  <si>
    <t>US1PASC0008</t>
  </si>
  <si>
    <t xml:space="preserve">MOSCOW 9.7 ESE                </t>
  </si>
  <si>
    <t>US1PAWN0002</t>
  </si>
  <si>
    <t xml:space="preserve">GARRETSON 4.2 SSE             </t>
  </si>
  <si>
    <t>US1SDMH0078</t>
  </si>
  <si>
    <t xml:space="preserve">VANLEER 2.8 SE                </t>
  </si>
  <si>
    <t>US1TNDC0015</t>
  </si>
  <si>
    <t xml:space="preserve">NASHVILLE 6.7 SE              </t>
  </si>
  <si>
    <t>US1TNDV0144</t>
  </si>
  <si>
    <t xml:space="preserve">BEERSHEBA SPRINGS 2.1 ENE     </t>
  </si>
  <si>
    <t>US1TNGY0002</t>
  </si>
  <si>
    <t xml:space="preserve">HARRIMAN 4.1 NNE              </t>
  </si>
  <si>
    <t>US1TNMG0001</t>
  </si>
  <si>
    <t xml:space="preserve">LIVINGSTON 1.9 NNW            </t>
  </si>
  <si>
    <t>US1TNOV0004</t>
  </si>
  <si>
    <t xml:space="preserve">COOKEVILLE 3.9 E              </t>
  </si>
  <si>
    <t>US1TNPM0021</t>
  </si>
  <si>
    <t xml:space="preserve">MURFREESBORO 8.7 E            </t>
  </si>
  <si>
    <t>US1TNRD0012</t>
  </si>
  <si>
    <t xml:space="preserve">HARRIMAN 4.5 SW               </t>
  </si>
  <si>
    <t>US1TNRN0004</t>
  </si>
  <si>
    <t xml:space="preserve">GORDONSVILLE 1.4 ENE          </t>
  </si>
  <si>
    <t>US1TNSM0005</t>
  </si>
  <si>
    <t xml:space="preserve">WESTMORELAND 5.2 N            </t>
  </si>
  <si>
    <t>US1TNSR0023</t>
  </si>
  <si>
    <t xml:space="preserve">BRENTWOOD 0.5 SSW             </t>
  </si>
  <si>
    <t>US1TNWL0018</t>
  </si>
  <si>
    <t xml:space="preserve">BRENTWOOD 2.7 SSE             </t>
  </si>
  <si>
    <t>US1TNWL0038</t>
  </si>
  <si>
    <t xml:space="preserve">GREEN HILL 0.3 N              </t>
  </si>
  <si>
    <t>US1TNWN0010</t>
  </si>
  <si>
    <t xml:space="preserve">MOUNT JULIET 4.0 SE           </t>
  </si>
  <si>
    <t>US1TNWN0090</t>
  </si>
  <si>
    <t xml:space="preserve">GALLATIN 5.7 SSE              </t>
  </si>
  <si>
    <t>US1TNWN0093</t>
  </si>
  <si>
    <t xml:space="preserve">CIRCLEVILLE 0.7 W             </t>
  </si>
  <si>
    <t>US1UTPT0002</t>
  </si>
  <si>
    <t xml:space="preserve">HOLLADAY 0.7 WNW              </t>
  </si>
  <si>
    <t>US1UTSL0086</t>
  </si>
  <si>
    <t xml:space="preserve">GLOUCESTER POINT 0.6 S        </t>
  </si>
  <si>
    <t>US1VAGC0012</t>
  </si>
  <si>
    <t xml:space="preserve">MONTROSE 4.7 SSE              </t>
  </si>
  <si>
    <t>US1VAHR0013</t>
  </si>
  <si>
    <t xml:space="preserve">DISPUTANTA 6.3 NE             </t>
  </si>
  <si>
    <t>US1VAPC0005</t>
  </si>
  <si>
    <t xml:space="preserve">NORTHFIELD 1.2 NNE            </t>
  </si>
  <si>
    <t>US1VTWS0037</t>
  </si>
  <si>
    <t xml:space="preserve">MALAGA 0.4 WSW                </t>
  </si>
  <si>
    <t>US1WACH0004</t>
  </si>
  <si>
    <t xml:space="preserve">ELK 5.6 NE                    </t>
  </si>
  <si>
    <t>US1WAPO0001</t>
  </si>
  <si>
    <t xml:space="preserve">CLAYTON 3.1 ENE               </t>
  </si>
  <si>
    <t>US1WIBR0017</t>
  </si>
  <si>
    <t xml:space="preserve">SOLON SPRINGS 8.1 W           </t>
  </si>
  <si>
    <t>US1WIDG0023</t>
  </si>
  <si>
    <t xml:space="preserve">ST. ALBANS 0.5 ESE            </t>
  </si>
  <si>
    <t>US1WVKN0009</t>
  </si>
  <si>
    <t xml:space="preserve">CASS 3.7 SW                   </t>
  </si>
  <si>
    <t>US1WVPC0004</t>
  </si>
  <si>
    <t xml:space="preserve">SAINT FRANCIS                 </t>
  </si>
  <si>
    <t>USC00036380</t>
  </si>
  <si>
    <t xml:space="preserve">MOSCOW U OF I                 </t>
  </si>
  <si>
    <t>USC00106152</t>
  </si>
  <si>
    <t xml:space="preserve">MACOMB                        </t>
  </si>
  <si>
    <t>USC00115280</t>
  </si>
  <si>
    <t>USC00133675</t>
  </si>
  <si>
    <t xml:space="preserve">RANDOLPH                      </t>
  </si>
  <si>
    <t>USC00136891</t>
  </si>
  <si>
    <t xml:space="preserve">BELLEFONT 3S                  </t>
  </si>
  <si>
    <t>USC00140676</t>
  </si>
  <si>
    <t xml:space="preserve">BONNER SPRINGS                </t>
  </si>
  <si>
    <t>USC00140957</t>
  </si>
  <si>
    <t xml:space="preserve">BREWSTER 4W                   </t>
  </si>
  <si>
    <t>USC00141029</t>
  </si>
  <si>
    <t>USC00142329</t>
  </si>
  <si>
    <t xml:space="preserve">GOESSEL 2 NW                  </t>
  </si>
  <si>
    <t>USC00143134</t>
  </si>
  <si>
    <t xml:space="preserve">MT HOPE                       </t>
  </si>
  <si>
    <t>USC00145539</t>
  </si>
  <si>
    <t xml:space="preserve">SENECA 8 NW                   </t>
  </si>
  <si>
    <t>USC00147339</t>
  </si>
  <si>
    <t xml:space="preserve">TURON                         </t>
  </si>
  <si>
    <t>USC00148257</t>
  </si>
  <si>
    <t xml:space="preserve">SHEPHERDSVILLE 5NE            </t>
  </si>
  <si>
    <t>USC00157334</t>
  </si>
  <si>
    <t xml:space="preserve">SALISBURY 2N                  </t>
  </si>
  <si>
    <t>USC00188004</t>
  </si>
  <si>
    <t xml:space="preserve">LEVERETT #2                   </t>
  </si>
  <si>
    <t>USC00194154</t>
  </si>
  <si>
    <t xml:space="preserve">ITASCA UNIV OF MINN           </t>
  </si>
  <si>
    <t>USC00214106</t>
  </si>
  <si>
    <t xml:space="preserve">TABLE ROCK DAM                </t>
  </si>
  <si>
    <t>USC00238252</t>
  </si>
  <si>
    <t xml:space="preserve">NAPONEE                       </t>
  </si>
  <si>
    <t>USC00255780</t>
  </si>
  <si>
    <t xml:space="preserve">SPRINGFIELD 7E                </t>
  </si>
  <si>
    <t>USC00258088</t>
  </si>
  <si>
    <t xml:space="preserve">MITCHELL 2 E                  </t>
  </si>
  <si>
    <t>USC00355638</t>
  </si>
  <si>
    <t xml:space="preserve">OWYHEE DAM                    </t>
  </si>
  <si>
    <t>USC00356405</t>
  </si>
  <si>
    <t xml:space="preserve">FRANCIS E WALTER DAM          </t>
  </si>
  <si>
    <t>USC00363018</t>
  </si>
  <si>
    <t xml:space="preserve">ELM SPRINGS 3 ESE             </t>
  </si>
  <si>
    <t>USC00392647</t>
  </si>
  <si>
    <t xml:space="preserve">PLATTE                        </t>
  </si>
  <si>
    <t>USC00396669</t>
  </si>
  <si>
    <t xml:space="preserve">RAUVILLE 2 W                  </t>
  </si>
  <si>
    <t>USC00396969</t>
  </si>
  <si>
    <t xml:space="preserve">WOOLWINE 1 SE                 </t>
  </si>
  <si>
    <t>USC00449272</t>
  </si>
  <si>
    <t xml:space="preserve">RD BAILEY LAKE                </t>
  </si>
  <si>
    <t>USC00467372</t>
  </si>
  <si>
    <t xml:space="preserve">ROSEDALE 3 NNW                </t>
  </si>
  <si>
    <t>USC00467743</t>
  </si>
  <si>
    <t xml:space="preserve">CUBA CITY                     </t>
  </si>
  <si>
    <t>USC00471913</t>
  </si>
  <si>
    <t xml:space="preserve">GORDON                        </t>
  </si>
  <si>
    <t>USC00473186</t>
  </si>
  <si>
    <t xml:space="preserve">AMBER LAKE                    </t>
  </si>
  <si>
    <t>USC00500247</t>
  </si>
  <si>
    <t xml:space="preserve">PORT ALCAN                    </t>
  </si>
  <si>
    <t>USC00507513</t>
  </si>
  <si>
    <t xml:space="preserve">SKAGWAY                       </t>
  </si>
  <si>
    <t>USC00508525</t>
  </si>
  <si>
    <t xml:space="preserve">HUNTLEY 0.1 SSE               </t>
  </si>
  <si>
    <t>US1ILMCH080</t>
  </si>
  <si>
    <t xml:space="preserve">(KC9LQY) PORTLAND 5.4 SW      </t>
  </si>
  <si>
    <t>US1INJY0008</t>
  </si>
  <si>
    <t xml:space="preserve">BROOKLYN CENTER 1.1 E         </t>
  </si>
  <si>
    <t>US1MNHN0134</t>
  </si>
  <si>
    <t xml:space="preserve">FOSCOE 1.2 WSW                </t>
  </si>
  <si>
    <t>US1NCWT0011</t>
  </si>
  <si>
    <t xml:space="preserve">RIFLE 3ENE                    </t>
  </si>
  <si>
    <t>USC00057033</t>
  </si>
  <si>
    <t xml:space="preserve">ASHLAND EXP FARM              </t>
  </si>
  <si>
    <t>USC00470349</t>
  </si>
  <si>
    <t xml:space="preserve">CASTLEGAR 0.3 NE              </t>
  </si>
  <si>
    <t>CA1BC000024</t>
  </si>
  <si>
    <t xml:space="preserve">LOWER WEST PUBNICO 0.3 NE     </t>
  </si>
  <si>
    <t>CA1NS000069</t>
  </si>
  <si>
    <t xml:space="preserve">HALIFAX 0.9 ENE               </t>
  </si>
  <si>
    <t>CA1NS000134</t>
  </si>
  <si>
    <t xml:space="preserve">SYDNEY 2.7 NE                 </t>
  </si>
  <si>
    <t>CA1NS000151</t>
  </si>
  <si>
    <t xml:space="preserve">LINCOLN 2.7 SSW               </t>
  </si>
  <si>
    <t>US10lanc001</t>
  </si>
  <si>
    <t xml:space="preserve">GRANT 0.2 N                   </t>
  </si>
  <si>
    <t>US10perk027</t>
  </si>
  <si>
    <t xml:space="preserve">HOLIDAY ISLAND 1.3 SSW        </t>
  </si>
  <si>
    <t>US1ARCR0008</t>
  </si>
  <si>
    <t xml:space="preserve">CORTEZ 1.2 SW                 </t>
  </si>
  <si>
    <t>US1COMZ0034</t>
  </si>
  <si>
    <t xml:space="preserve">BOISE 4.8 ESE                 </t>
  </si>
  <si>
    <t>US1IDAD0020</t>
  </si>
  <si>
    <t xml:space="preserve">FOX LAKE 2.4 SE               </t>
  </si>
  <si>
    <t>US1ILLK0070</t>
  </si>
  <si>
    <t xml:space="preserve">HOBART 1.2 SSW                </t>
  </si>
  <si>
    <t>US1INLK0034</t>
  </si>
  <si>
    <t xml:space="preserve">LAWRENCE 2.2 W                </t>
  </si>
  <si>
    <t>US1KSDG0010</t>
  </si>
  <si>
    <t xml:space="preserve">LAWRENCE 1.6 ESE              </t>
  </si>
  <si>
    <t>US1KSDG0013</t>
  </si>
  <si>
    <t xml:space="preserve">LAWRENCE 1.3 NW               </t>
  </si>
  <si>
    <t>US1KSDG0015</t>
  </si>
  <si>
    <t xml:space="preserve">GARDEN CITY 12.9 N            </t>
  </si>
  <si>
    <t>US1KSFI0027</t>
  </si>
  <si>
    <t xml:space="preserve">NORTH NEWTON 0.6 NW           </t>
  </si>
  <si>
    <t>US1KSHV0009</t>
  </si>
  <si>
    <t xml:space="preserve">JACKSON 5.5 WNW               </t>
  </si>
  <si>
    <t>US1KYBE0004</t>
  </si>
  <si>
    <t xml:space="preserve">PLEASURE RIDGE PARK 0.6 NNW   </t>
  </si>
  <si>
    <t>US1KYJF0010</t>
  </si>
  <si>
    <t xml:space="preserve">BISHOPVILLE 3.1 E             </t>
  </si>
  <si>
    <t>US1MDWR0004</t>
  </si>
  <si>
    <t xml:space="preserve">PARSONSFIELD 3.9 NE           </t>
  </si>
  <si>
    <t>US1MEYK0046</t>
  </si>
  <si>
    <t xml:space="preserve">SALEM 3.5 E                   </t>
  </si>
  <si>
    <t>US1MODT0014</t>
  </si>
  <si>
    <t xml:space="preserve">ASHEVILLE 4.2 ESE             </t>
  </si>
  <si>
    <t>US1NCBC0028</t>
  </si>
  <si>
    <t xml:space="preserve">MARS HILL 2.2 SSE             </t>
  </si>
  <si>
    <t>US1NCMS0016</t>
  </si>
  <si>
    <t xml:space="preserve">VALLEY CITY 2.0 NW            </t>
  </si>
  <si>
    <t>US1NDBR0002</t>
  </si>
  <si>
    <t xml:space="preserve">WAKEFIELD 6.0 NNW             </t>
  </si>
  <si>
    <t>US1NHCR0034</t>
  </si>
  <si>
    <t xml:space="preserve">BLOOMFIELD 1.7 N              </t>
  </si>
  <si>
    <t>US1NMSJ0049</t>
  </si>
  <si>
    <t xml:space="preserve">ALBANY 0.3 ESE                </t>
  </si>
  <si>
    <t>US1NYAB0041</t>
  </si>
  <si>
    <t xml:space="preserve">HIGHLAND 0.2 SW               </t>
  </si>
  <si>
    <t>US1NYUL0029</t>
  </si>
  <si>
    <t xml:space="preserve">MIDDLETOWN 2.9 NW             </t>
  </si>
  <si>
    <t>US1PADP0014</t>
  </si>
  <si>
    <t xml:space="preserve">INDIANA 6.5 WNW               </t>
  </si>
  <si>
    <t>US1PAIN0009</t>
  </si>
  <si>
    <t xml:space="preserve">SMITHVILLE 4.9 WSW            </t>
  </si>
  <si>
    <t>US1TNDK0001</t>
  </si>
  <si>
    <t xml:space="preserve">HERMITAGE 4.2 SE              </t>
  </si>
  <si>
    <t>US1TNDV0067</t>
  </si>
  <si>
    <t xml:space="preserve">ANTIOCH 4.3ENE                </t>
  </si>
  <si>
    <t>US1TNDV0081</t>
  </si>
  <si>
    <t xml:space="preserve">MADISON 1.2 WSW               </t>
  </si>
  <si>
    <t>US1TNDV0111</t>
  </si>
  <si>
    <t xml:space="preserve">NASHVILLE 5.2 S               </t>
  </si>
  <si>
    <t>US1TNDV0163</t>
  </si>
  <si>
    <t xml:space="preserve">CENTERVILLE 10.4 SE           </t>
  </si>
  <si>
    <t>US1TNHM0009</t>
  </si>
  <si>
    <t xml:space="preserve">OAK GROVE 3.0 E               </t>
  </si>
  <si>
    <t>US1TNSL0001</t>
  </si>
  <si>
    <t xml:space="preserve">MOUNT JULIET 2.9 WSW          </t>
  </si>
  <si>
    <t>US1TNWN0042</t>
  </si>
  <si>
    <t xml:space="preserve">MCMINNVILLE 8.5 ESE           </t>
  </si>
  <si>
    <t>US1TNWR0010</t>
  </si>
  <si>
    <t xml:space="preserve">MEADOWS OF DAN 4.5 SW         </t>
  </si>
  <si>
    <t>US1VAPR0002</t>
  </si>
  <si>
    <t xml:space="preserve">WENATCHEE 0.6 N               </t>
  </si>
  <si>
    <t>US1WACH0011</t>
  </si>
  <si>
    <t>USC00101408</t>
  </si>
  <si>
    <t xml:space="preserve">DRIGGS                        </t>
  </si>
  <si>
    <t>USC00102676</t>
  </si>
  <si>
    <t xml:space="preserve">ATCHISON                      </t>
  </si>
  <si>
    <t>USC00140405</t>
  </si>
  <si>
    <t xml:space="preserve">OVERBROOK 5 SE                </t>
  </si>
  <si>
    <t>USC00146154</t>
  </si>
  <si>
    <t>USC00192372</t>
  </si>
  <si>
    <t xml:space="preserve">GALION WTR WKS                </t>
  </si>
  <si>
    <t>USC00333021</t>
  </si>
  <si>
    <t xml:space="preserve">NEW STANTON 1 SW              </t>
  </si>
  <si>
    <t>USC00366310</t>
  </si>
  <si>
    <t xml:space="preserve">NASHVILLE BERRY FLD           </t>
  </si>
  <si>
    <t>USC00406403</t>
  </si>
  <si>
    <t xml:space="preserve">SPRINGFIELD WBO               </t>
  </si>
  <si>
    <t>USW00093981</t>
  </si>
  <si>
    <t xml:space="preserve">GRANDIN 7.1 ENE               </t>
  </si>
  <si>
    <t>US1NDTR0003</t>
  </si>
  <si>
    <t xml:space="preserve">SALMON ARM 0.5 NNE            </t>
  </si>
  <si>
    <t>CA1BC000050</t>
  </si>
  <si>
    <t xml:space="preserve">RIDGETOWN 4.5 ESE             </t>
  </si>
  <si>
    <t>CA1ON000228</t>
  </si>
  <si>
    <t xml:space="preserve">FRANKLIN 1.5 ENE              </t>
  </si>
  <si>
    <t>US10fran015</t>
  </si>
  <si>
    <t xml:space="preserve">LINCOLN 1.8 SE                </t>
  </si>
  <si>
    <t>US10lanc043</t>
  </si>
  <si>
    <t xml:space="preserve">EAGLE RIVER 7.8 SE            </t>
  </si>
  <si>
    <t>US1AKAB0038</t>
  </si>
  <si>
    <t xml:space="preserve">MIDWAY 2.0 W                  </t>
  </si>
  <si>
    <t>US1ARBX0010</t>
  </si>
  <si>
    <t xml:space="preserve">NORFORK 1.2 NNW               </t>
  </si>
  <si>
    <t>US1ARBX0036</t>
  </si>
  <si>
    <t xml:space="preserve">ST. JOE 2.7 WNW               </t>
  </si>
  <si>
    <t>US1ARSR0008</t>
  </si>
  <si>
    <t xml:space="preserve">LOVELAND 1.4 WSW              </t>
  </si>
  <si>
    <t>US1COLR0844</t>
  </si>
  <si>
    <t xml:space="preserve">SLICK ROCK 1.3 N              </t>
  </si>
  <si>
    <t>US1COSM0008</t>
  </si>
  <si>
    <t xml:space="preserve">DELMAR 0.1 WSW                </t>
  </si>
  <si>
    <t>US1DESS0062</t>
  </si>
  <si>
    <t xml:space="preserve">MELROSE 6.8 SSE               </t>
  </si>
  <si>
    <t>US1IAAP0011</t>
  </si>
  <si>
    <t xml:space="preserve">BOISE 6.1 SW                  </t>
  </si>
  <si>
    <t>US1IDAD0011</t>
  </si>
  <si>
    <t xml:space="preserve">COEUR D'ALENE 6.6 SSW         </t>
  </si>
  <si>
    <t>US1IDKT0012</t>
  </si>
  <si>
    <t xml:space="preserve">AVERY 0.1 S                   </t>
  </si>
  <si>
    <t>US1IDSH0002</t>
  </si>
  <si>
    <t xml:space="preserve">(KD9GWL) HARTFORD CITY 0.6 NE </t>
  </si>
  <si>
    <t>US1INBL0016</t>
  </si>
  <si>
    <t xml:space="preserve">OTTAWA 1.1 SSE                </t>
  </si>
  <si>
    <t>US1KSFR0022</t>
  </si>
  <si>
    <t xml:space="preserve">LENEXA 2.0 NE                 </t>
  </si>
  <si>
    <t>US1KSJO0040</t>
  </si>
  <si>
    <t xml:space="preserve">HERNDON 1.7 NNW               </t>
  </si>
  <si>
    <t>US1KSRA0025</t>
  </si>
  <si>
    <t xml:space="preserve">JACKSON 8.4 SE                </t>
  </si>
  <si>
    <t>US1KYBE0005</t>
  </si>
  <si>
    <t xml:space="preserve">WESTHAMPTON 1.8 SW            </t>
  </si>
  <si>
    <t>US1MAHS0002</t>
  </si>
  <si>
    <t xml:space="preserve">KINGSTON 3.3 WNW              </t>
  </si>
  <si>
    <t>US1MAPL0005</t>
  </si>
  <si>
    <t xml:space="preserve">WESTMINSTER 0.6 WSW           </t>
  </si>
  <si>
    <t>US1MAWR0044</t>
  </si>
  <si>
    <t xml:space="preserve">RIDGE 1.0 N                   </t>
  </si>
  <si>
    <t>US1MDSM0001</t>
  </si>
  <si>
    <t xml:space="preserve">PRINCESS ANNE 1.9 WSW         </t>
  </si>
  <si>
    <t>US1MDSS0013</t>
  </si>
  <si>
    <t xml:space="preserve">PORTLAND 5.5 WNW              </t>
  </si>
  <si>
    <t>US1MECM0018</t>
  </si>
  <si>
    <t xml:space="preserve">SOUTH PORTLAND 1.7 S          </t>
  </si>
  <si>
    <t>US1MECM0128</t>
  </si>
  <si>
    <t xml:space="preserve">STANDISH 1.3 SSW              </t>
  </si>
  <si>
    <t>US1MECM0133</t>
  </si>
  <si>
    <t xml:space="preserve">SOUTHWEST HARBOR 2.6 SE       </t>
  </si>
  <si>
    <t>US1MEHN0003</t>
  </si>
  <si>
    <t xml:space="preserve">LOWELL 0.1 SW                 </t>
  </si>
  <si>
    <t>US1MEPN0048</t>
  </si>
  <si>
    <t xml:space="preserve">EDEN VALLEY 3.6 SW            </t>
  </si>
  <si>
    <t>US1MNMK0013</t>
  </si>
  <si>
    <t xml:space="preserve">AFTON 1.8 NE                  </t>
  </si>
  <si>
    <t>US1MNWG0040</t>
  </si>
  <si>
    <t xml:space="preserve">OTSEGO 2.1 WSW                </t>
  </si>
  <si>
    <t>US1MNWR0035</t>
  </si>
  <si>
    <t xml:space="preserve">KING CITY 4.7 W               </t>
  </si>
  <si>
    <t>US1MOAW0003</t>
  </si>
  <si>
    <t xml:space="preserve">STOCKTON 2.5 NNE              </t>
  </si>
  <si>
    <t>US1MOCD0002</t>
  </si>
  <si>
    <t xml:space="preserve">EUGENE 4.8 NE                 </t>
  </si>
  <si>
    <t>US1MOCE0017</t>
  </si>
  <si>
    <t xml:space="preserve">LIBERTY 4.0 NNW               </t>
  </si>
  <si>
    <t>US1MOCY0020</t>
  </si>
  <si>
    <t xml:space="preserve">GALLATIN 0.4 WSW              </t>
  </si>
  <si>
    <t>US1MODV0003</t>
  </si>
  <si>
    <t xml:space="preserve">BROOKFIELD 1.2 WSW            </t>
  </si>
  <si>
    <t>US1MOFSA115</t>
  </si>
  <si>
    <t xml:space="preserve">MEMPHIS 0.1 S                 </t>
  </si>
  <si>
    <t>US1MOFSA199</t>
  </si>
  <si>
    <t xml:space="preserve">GRANT CITY 0.5 NE             </t>
  </si>
  <si>
    <t>US1MOFSA227</t>
  </si>
  <si>
    <t xml:space="preserve">SPRINGFIELD 4.0 SW            </t>
  </si>
  <si>
    <t>US1MOGR0074</t>
  </si>
  <si>
    <t xml:space="preserve">CLEVER 7.2 SE                 </t>
  </si>
  <si>
    <t>US1MOSE0034</t>
  </si>
  <si>
    <t xml:space="preserve">ASHEVILLE 2.1 NNW             </t>
  </si>
  <si>
    <t>US1NCBC0005</t>
  </si>
  <si>
    <t xml:space="preserve">ASHEVILLE 3.8 E               </t>
  </si>
  <si>
    <t>US1NCBC0058</t>
  </si>
  <si>
    <t xml:space="preserve">MARSHALL 4.8 SW               </t>
  </si>
  <si>
    <t>US1NCMS0012</t>
  </si>
  <si>
    <t xml:space="preserve">WOLFEBORO 0.6 SW              </t>
  </si>
  <si>
    <t>US1NHCR0016</t>
  </si>
  <si>
    <t xml:space="preserve">SILVER CITY 0.5 N             </t>
  </si>
  <si>
    <t>US1NMGR0065</t>
  </si>
  <si>
    <t xml:space="preserve">WALLKILL 2.0 E                </t>
  </si>
  <si>
    <t>US1NYOR0020</t>
  </si>
  <si>
    <t xml:space="preserve">KERHONKSON 3.7 N              </t>
  </si>
  <si>
    <t>US1NYUL0028</t>
  </si>
  <si>
    <t xml:space="preserve">EUGENE 3 SW                   </t>
  </si>
  <si>
    <t>US1ORLA0054</t>
  </si>
  <si>
    <t xml:space="preserve">SPRINGFIELD 6.4 E             </t>
  </si>
  <si>
    <t>US1ORLA0065</t>
  </si>
  <si>
    <t xml:space="preserve">PITTSBURGH 6.2 SW             </t>
  </si>
  <si>
    <t>US1PAAL0084</t>
  </si>
  <si>
    <t xml:space="preserve">RAINSBURG 5.0 NNW             </t>
  </si>
  <si>
    <t>US1PABD0005</t>
  </si>
  <si>
    <t xml:space="preserve">WILLIAMSPORT 2.0 NE           </t>
  </si>
  <si>
    <t>US1PALY0002</t>
  </si>
  <si>
    <t xml:space="preserve">FINLEYVILLE 0.5 NNW           </t>
  </si>
  <si>
    <t>US1PAWS0021</t>
  </si>
  <si>
    <t xml:space="preserve">DOVER 4.2 WSW                 </t>
  </si>
  <si>
    <t>US1PAYR0002</t>
  </si>
  <si>
    <t xml:space="preserve">MINA 2.2 NE                   </t>
  </si>
  <si>
    <t>US1SDED0014</t>
  </si>
  <si>
    <t xml:space="preserve">CROSSVILLE 6.9 S              </t>
  </si>
  <si>
    <t>US1TNCM0009</t>
  </si>
  <si>
    <t xml:space="preserve">CROSSVILLE 4.7 S              </t>
  </si>
  <si>
    <t>US1TNCM0032</t>
  </si>
  <si>
    <t xml:space="preserve">WOODBURY 4.0 SE               </t>
  </si>
  <si>
    <t>US1TNCN0010</t>
  </si>
  <si>
    <t xml:space="preserve">DICKSON 12.7 NW               </t>
  </si>
  <si>
    <t>US1TNDC0028</t>
  </si>
  <si>
    <t xml:space="preserve">HERMITAGE 2.6 E               </t>
  </si>
  <si>
    <t>US1TNDV0041</t>
  </si>
  <si>
    <t xml:space="preserve">JAMESTOWN 12.9 S              </t>
  </si>
  <si>
    <t>US1TNFN0005</t>
  </si>
  <si>
    <t xml:space="preserve">LOUDON 5.3 E                  </t>
  </si>
  <si>
    <t>US1TNLN0011</t>
  </si>
  <si>
    <t xml:space="preserve">CARTHAGE 2.8 WSW              </t>
  </si>
  <si>
    <t>US1TNSM0011</t>
  </si>
  <si>
    <t xml:space="preserve">PORTLAND 1.2 NNE              </t>
  </si>
  <si>
    <t>US1TNSR0076</t>
  </si>
  <si>
    <t xml:space="preserve">FOREST HILLS 4.3 WSW          </t>
  </si>
  <si>
    <t>US1TNWL0005</t>
  </si>
  <si>
    <t xml:space="preserve">BRENTWOOD 2.3 ESE             </t>
  </si>
  <si>
    <t>US1TNWL0078</t>
  </si>
  <si>
    <t xml:space="preserve">LEBANON 2.7 SSE               </t>
  </si>
  <si>
    <t>US1TNWN0036</t>
  </si>
  <si>
    <t xml:space="preserve">LEBANON 8.9 NNW               </t>
  </si>
  <si>
    <t>US1TNWN0094</t>
  </si>
  <si>
    <t xml:space="preserve">SPARTA 8.6 NW                 </t>
  </si>
  <si>
    <t>US1TNWT0006</t>
  </si>
  <si>
    <t xml:space="preserve">GALAX 6.1 N                   </t>
  </si>
  <si>
    <t>US1VACR0003</t>
  </si>
  <si>
    <t xml:space="preserve">CHESTERFIELD 8.5 WSW          </t>
  </si>
  <si>
    <t>US1VACS0020</t>
  </si>
  <si>
    <t xml:space="preserve">GLOUCESTER COURTHOUSE 3.3 SSW </t>
  </si>
  <si>
    <t>US1VAGC0008</t>
  </si>
  <si>
    <t xml:space="preserve">GLEN ALLEN 4.6 W              </t>
  </si>
  <si>
    <t>US1VAHR0006</t>
  </si>
  <si>
    <t xml:space="preserve">LAUREL 0.8 N                  </t>
  </si>
  <si>
    <t>US1VAHR0008</t>
  </si>
  <si>
    <t xml:space="preserve">WILLIAMSBURG 3.2 NW           </t>
  </si>
  <si>
    <t>US1VAWLC012</t>
  </si>
  <si>
    <t xml:space="preserve">PORTAGE 7.2 SW                </t>
  </si>
  <si>
    <t>US1WICB0005</t>
  </si>
  <si>
    <t xml:space="preserve">WITTS SPRING                  </t>
  </si>
  <si>
    <t>USC00037970</t>
  </si>
  <si>
    <t xml:space="preserve">EADS                          </t>
  </si>
  <si>
    <t>USC00052446</t>
  </si>
  <si>
    <t xml:space="preserve">W LAFAYETTE SEW PLT           </t>
  </si>
  <si>
    <t>USC00129435</t>
  </si>
  <si>
    <t xml:space="preserve">CENTRAL CITY                  </t>
  </si>
  <si>
    <t>USC00131363</t>
  </si>
  <si>
    <t xml:space="preserve">BURNS 1S                      </t>
  </si>
  <si>
    <t>USC00141173</t>
  </si>
  <si>
    <t xml:space="preserve">CENTERVILLE 4SW               </t>
  </si>
  <si>
    <t>USC00141404</t>
  </si>
  <si>
    <t xml:space="preserve">TOPEKA - NWS                  </t>
  </si>
  <si>
    <t>USC00148171</t>
  </si>
  <si>
    <t xml:space="preserve">SUNDERLAND                    </t>
  </si>
  <si>
    <t>USC00198278</t>
  </si>
  <si>
    <t xml:space="preserve">BURLINGTON JUNCTN 1NW         </t>
  </si>
  <si>
    <t>USC00231141</t>
  </si>
  <si>
    <t>USC00248939</t>
  </si>
  <si>
    <t xml:space="preserve">SPENCER 5 SSE                 </t>
  </si>
  <si>
    <t>USC00258040</t>
  </si>
  <si>
    <t xml:space="preserve">FLANDREAU                     </t>
  </si>
  <si>
    <t>USC00392984</t>
  </si>
  <si>
    <t xml:space="preserve">ELK CREEK 4SSW                </t>
  </si>
  <si>
    <t>USC00442730</t>
  </si>
  <si>
    <t xml:space="preserve">MERIDIAN 4.8 SSE              </t>
  </si>
  <si>
    <t>US1IDAD0045</t>
  </si>
  <si>
    <t xml:space="preserve">THERMOPOLIS 8WNW              </t>
  </si>
  <si>
    <t>USC00488885</t>
  </si>
  <si>
    <t xml:space="preserve">SIOUX LOOKOUT A               </t>
  </si>
  <si>
    <t>CA006037776</t>
  </si>
  <si>
    <t xml:space="preserve">MACES BAY 7.3 SSW             </t>
  </si>
  <si>
    <t>CA1NB000046</t>
  </si>
  <si>
    <t xml:space="preserve">LIVERPOOL 3.0 N               </t>
  </si>
  <si>
    <t>CA1NS000001</t>
  </si>
  <si>
    <t xml:space="preserve">WEST PORTERS LAKE 2.0 SSE     </t>
  </si>
  <si>
    <t>CA1NS000030</t>
  </si>
  <si>
    <t xml:space="preserve">YARMOUTH 7.4 S                </t>
  </si>
  <si>
    <t>CA1NS000082</t>
  </si>
  <si>
    <t xml:space="preserve">MAHONE BAY 0.5 NE             </t>
  </si>
  <si>
    <t>CA1NS000142</t>
  </si>
  <si>
    <t xml:space="preserve">CLAY CENTER 2.8 W             </t>
  </si>
  <si>
    <t>US10clay004</t>
  </si>
  <si>
    <t xml:space="preserve">WOOD RIVER 4.9 WSW            </t>
  </si>
  <si>
    <t>US10hall018</t>
  </si>
  <si>
    <t xml:space="preserve">NORTH PLATTE 6.6 SSW          </t>
  </si>
  <si>
    <t>US10linc003</t>
  </si>
  <si>
    <t xml:space="preserve">STEINAUER 3.1 W               </t>
  </si>
  <si>
    <t>US10pawn013</t>
  </si>
  <si>
    <t xml:space="preserve">BELLA VISTA 2.0 E             </t>
  </si>
  <si>
    <t>US1ARBT0003</t>
  </si>
  <si>
    <t xml:space="preserve">METALTON 3.5 W                </t>
  </si>
  <si>
    <t>US1ARCR0015</t>
  </si>
  <si>
    <t xml:space="preserve">JASPER 3.8 SE                 </t>
  </si>
  <si>
    <t>US1ARNW0013</t>
  </si>
  <si>
    <t xml:space="preserve">WEST FORK 0.1 SSW             </t>
  </si>
  <si>
    <t>US1ARWS0035</t>
  </si>
  <si>
    <t xml:space="preserve">BRUSH 1.3 W                   </t>
  </si>
  <si>
    <t>US1COMR0002</t>
  </si>
  <si>
    <t xml:space="preserve">MANSON 1.4 NE                 </t>
  </si>
  <si>
    <t>US1IACH0002</t>
  </si>
  <si>
    <t xml:space="preserve">BLOOMFIELD 9.4 NNE            </t>
  </si>
  <si>
    <t>US1IADV0001</t>
  </si>
  <si>
    <t xml:space="preserve">BOISE 5.3 NW                  </t>
  </si>
  <si>
    <t>US1IDAD0002</t>
  </si>
  <si>
    <t xml:space="preserve">BOISE CITY 2.7 SE             </t>
  </si>
  <si>
    <t>US1IDAD0037</t>
  </si>
  <si>
    <t xml:space="preserve">NAMPA 4.8 NNW                 </t>
  </si>
  <si>
    <t>US1IDCY0015</t>
  </si>
  <si>
    <t xml:space="preserve">SPIRIT LAKE 3.6 E             </t>
  </si>
  <si>
    <t>US1IDKT0001</t>
  </si>
  <si>
    <t xml:space="preserve">ATHOL 1.5 ENE                 </t>
  </si>
  <si>
    <t>US1IDKT0003</t>
  </si>
  <si>
    <t xml:space="preserve">(K9TKO) SPRINGPORT 3.6 NE     </t>
  </si>
  <si>
    <t>US1INDL0026</t>
  </si>
  <si>
    <t xml:space="preserve">(KB7ZGB) MUNCIE 0.5 S         </t>
  </si>
  <si>
    <t>US1INDL0027</t>
  </si>
  <si>
    <t xml:space="preserve">PORTAGE 2.4 NNW               </t>
  </si>
  <si>
    <t>US1INPT0157</t>
  </si>
  <si>
    <t xml:space="preserve">GARNETT 0.4 NNE               </t>
  </si>
  <si>
    <t>US1KSAN0003</t>
  </si>
  <si>
    <t xml:space="preserve">MINNEOLA 4.1 SSE              </t>
  </si>
  <si>
    <t>US1KSCA0007</t>
  </si>
  <si>
    <t xml:space="preserve">FARLINGTON 0.8 NNE            </t>
  </si>
  <si>
    <t>US1KSCR0010</t>
  </si>
  <si>
    <t xml:space="preserve">HESSTON 0.6 SW                </t>
  </si>
  <si>
    <t>US1KSHV0026</t>
  </si>
  <si>
    <t xml:space="preserve">GRANTVILLE 1.6 NE             </t>
  </si>
  <si>
    <t>US1KSJF0003</t>
  </si>
  <si>
    <t xml:space="preserve">MELVERN 0.9 E                 </t>
  </si>
  <si>
    <t>US1KSOS0012</t>
  </si>
  <si>
    <t xml:space="preserve">TOPEKA 2.7 W                  </t>
  </si>
  <si>
    <t>US1KSSN0034</t>
  </si>
  <si>
    <t xml:space="preserve">MASHPEE 4.6 S                 </t>
  </si>
  <si>
    <t>US1MABA0078</t>
  </si>
  <si>
    <t xml:space="preserve">SUNDERLAND 1.3 SE             </t>
  </si>
  <si>
    <t>US1MAFR0012</t>
  </si>
  <si>
    <t xml:space="preserve">EASTHAMPTON 0.5 SW            </t>
  </si>
  <si>
    <t>US1MAHS0026</t>
  </si>
  <si>
    <t xml:space="preserve">LEXINGTON 0.6 SW              </t>
  </si>
  <si>
    <t>US1MAMD0052</t>
  </si>
  <si>
    <t xml:space="preserve">PEMBROKE 2.8 SW               </t>
  </si>
  <si>
    <t>US1MAPL0023</t>
  </si>
  <si>
    <t xml:space="preserve">OCEAN PINES 0.9 SSW           </t>
  </si>
  <si>
    <t>US1MDWR0021</t>
  </si>
  <si>
    <t xml:space="preserve">BROOKLIN 2.5 NW               </t>
  </si>
  <si>
    <t>US1MEHN0008</t>
  </si>
  <si>
    <t xml:space="preserve">ROCKPORT 0.1 SW               </t>
  </si>
  <si>
    <t>US1MEKX0001</t>
  </si>
  <si>
    <t xml:space="preserve">DENT 5.1 NW                   </t>
  </si>
  <si>
    <t>US1MNOT0015</t>
  </si>
  <si>
    <t xml:space="preserve">MENAHGA 0.7 N                 </t>
  </si>
  <si>
    <t>US1MNWD0002</t>
  </si>
  <si>
    <t xml:space="preserve">APPLETON CITY 1.9 NW          </t>
  </si>
  <si>
    <t>US1MOBS0004</t>
  </si>
  <si>
    <t xml:space="preserve">CASSVILLE 4.8 SSE             </t>
  </si>
  <si>
    <t>US1MOBY0025</t>
  </si>
  <si>
    <t xml:space="preserve">BUFFALO 1.3 WSW               </t>
  </si>
  <si>
    <t>US1MODL0021</t>
  </si>
  <si>
    <t xml:space="preserve">WALNUT GROVE 5.2 SE           </t>
  </si>
  <si>
    <t>US1MOGR0075</t>
  </si>
  <si>
    <t xml:space="preserve">REPUBLIC 0.8 SE               </t>
  </si>
  <si>
    <t>US1MOGR0105</t>
  </si>
  <si>
    <t xml:space="preserve">EMERALD BEACH 5.5 E           </t>
  </si>
  <si>
    <t>US1MOSE0015</t>
  </si>
  <si>
    <t xml:space="preserve">BLACKBURN 3.0 NNE             </t>
  </si>
  <si>
    <t>US1MOSN0002</t>
  </si>
  <si>
    <t xml:space="preserve">HOUSTON 4.5 ESE               </t>
  </si>
  <si>
    <t>US1MOTX0007</t>
  </si>
  <si>
    <t xml:space="preserve">BOONE 0.3 WSW                 </t>
  </si>
  <si>
    <t>US1NCWT0067</t>
  </si>
  <si>
    <t xml:space="preserve">LINCOLN 4.4 ESE               </t>
  </si>
  <si>
    <t>US1NELA0055</t>
  </si>
  <si>
    <t xml:space="preserve">DUNBARTON 0.3 N               </t>
  </si>
  <si>
    <t>US1NHMR0015</t>
  </si>
  <si>
    <t xml:space="preserve">DERRY 4.2 NW                  </t>
  </si>
  <si>
    <t>US1NHRC0065</t>
  </si>
  <si>
    <t xml:space="preserve">POUGHKEEPSIE 5.3 S            </t>
  </si>
  <si>
    <t>US1NYDT0029</t>
  </si>
  <si>
    <t xml:space="preserve">SCOTIA 1.1 NW                 </t>
  </si>
  <si>
    <t>US1NYSC0002</t>
  </si>
  <si>
    <t xml:space="preserve">TOLEDO 2.4 ENE                </t>
  </si>
  <si>
    <t>US1OHLS0001</t>
  </si>
  <si>
    <t xml:space="preserve">PRINEVILLE 8.4 E              </t>
  </si>
  <si>
    <t>US1ORCK0003</t>
  </si>
  <si>
    <t xml:space="preserve">GLIDE 1.1 SE                  </t>
  </si>
  <si>
    <t>US1ORDG0010</t>
  </si>
  <si>
    <t xml:space="preserve">GOLD HILL 0.2 WSW             </t>
  </si>
  <si>
    <t>US1ORJC0029</t>
  </si>
  <si>
    <t xml:space="preserve">ABBOTTSTOWN 2.4 N             </t>
  </si>
  <si>
    <t>US1PAAD0002</t>
  </si>
  <si>
    <t xml:space="preserve">TEMPLETON 2.9 SSW             </t>
  </si>
  <si>
    <t>US1PAAR0014</t>
  </si>
  <si>
    <t xml:space="preserve">READING 4.7 WSW               </t>
  </si>
  <si>
    <t>US1PABR0029</t>
  </si>
  <si>
    <t xml:space="preserve">UNIONTOWN 1.7 NNE             </t>
  </si>
  <si>
    <t>US1PAFY0009</t>
  </si>
  <si>
    <t xml:space="preserve">GOODLETTSVILLE 1.5 W          </t>
  </si>
  <si>
    <t>US1TNDV0131</t>
  </si>
  <si>
    <t xml:space="preserve">HERMITAGE 3.2 SSW             </t>
  </si>
  <si>
    <t>US1TNDV0143</t>
  </si>
  <si>
    <t xml:space="preserve">HENDERSONVILLE 2.9 NE         </t>
  </si>
  <si>
    <t>US1TNSR0011</t>
  </si>
  <si>
    <t xml:space="preserve">BETHPAGE 4.5 NW               </t>
  </si>
  <si>
    <t>US1TNSR0050</t>
  </si>
  <si>
    <t xml:space="preserve">FRANKLIN 4.4 W                </t>
  </si>
  <si>
    <t>US1TNWL0077</t>
  </si>
  <si>
    <t xml:space="preserve">FRANKLIN 4.3 W                </t>
  </si>
  <si>
    <t>US1TNWL0085</t>
  </si>
  <si>
    <t xml:space="preserve">FRITCH 5.1 E                  </t>
  </si>
  <si>
    <t>US1TXHTH007</t>
  </si>
  <si>
    <t xml:space="preserve">BON AIR 4.0 S                 </t>
  </si>
  <si>
    <t>US1VACS0048</t>
  </si>
  <si>
    <t xml:space="preserve">RICHLAND 3.4 SSW              </t>
  </si>
  <si>
    <t>US1WABT0015</t>
  </si>
  <si>
    <t xml:space="preserve">REPUBLIC 4.2 N                </t>
  </si>
  <si>
    <t>US1WAFY0001</t>
  </si>
  <si>
    <t xml:space="preserve">GRAND COULEE 3.2 ESE          </t>
  </si>
  <si>
    <t>US1WALN0002</t>
  </si>
  <si>
    <t xml:space="preserve">ALMIRA 0.2 NNW                </t>
  </si>
  <si>
    <t>US1WALN0010</t>
  </si>
  <si>
    <t xml:space="preserve">CLAYTON 2.6 SW                </t>
  </si>
  <si>
    <t>US1WAST0001</t>
  </si>
  <si>
    <t xml:space="preserve">WATERFORD 4.6 N               </t>
  </si>
  <si>
    <t>US1WIRC0020</t>
  </si>
  <si>
    <t xml:space="preserve">HUNTINGTON 0.6 WSW            </t>
  </si>
  <si>
    <t>US1WVCB0008</t>
  </si>
  <si>
    <t xml:space="preserve">HUNTINGTON 1.7 ESE            </t>
  </si>
  <si>
    <t>US1WVCB0017</t>
  </si>
  <si>
    <t xml:space="preserve">WILLIAMSTOWN 0.4 WNW          </t>
  </si>
  <si>
    <t>US1WVWD0007</t>
  </si>
  <si>
    <t xml:space="preserve">KINGSTON 2S                   </t>
  </si>
  <si>
    <t>USC00033909</t>
  </si>
  <si>
    <t xml:space="preserve">SO ENTRANCE YOSEMITE NP       </t>
  </si>
  <si>
    <t>USC00048380</t>
  </si>
  <si>
    <t xml:space="preserve">PRICHARD 3 ESE                </t>
  </si>
  <si>
    <t>USC00107357</t>
  </si>
  <si>
    <t xml:space="preserve">CLINTON 1SSW                  </t>
  </si>
  <si>
    <t>USC00111743</t>
  </si>
  <si>
    <t xml:space="preserve">NORTHWOOD                     </t>
  </si>
  <si>
    <t>USC00136103</t>
  </si>
  <si>
    <t xml:space="preserve">ERIE                          </t>
  </si>
  <si>
    <t>USC00142582</t>
  </si>
  <si>
    <t xml:space="preserve">FITCHBURG COOP                </t>
  </si>
  <si>
    <t>USC00192807</t>
  </si>
  <si>
    <t xml:space="preserve">MIDDLEBORO                    </t>
  </si>
  <si>
    <t>USC00194711</t>
  </si>
  <si>
    <t xml:space="preserve">CROOKSTON NW EXP STN          </t>
  </si>
  <si>
    <t>USC00211891</t>
  </si>
  <si>
    <t xml:space="preserve">COFFEEVILLE                   </t>
  </si>
  <si>
    <t>USC00221804</t>
  </si>
  <si>
    <t xml:space="preserve">CAP AU GRIS L&amp;D 25            </t>
  </si>
  <si>
    <t>USC00231283</t>
  </si>
  <si>
    <t xml:space="preserve">GALLATIN 2W                   </t>
  </si>
  <si>
    <t>USC00403379</t>
  </si>
  <si>
    <t>USC00405595</t>
  </si>
  <si>
    <t xml:space="preserve">LA SAL 1SW                    </t>
  </si>
  <si>
    <t>USC00424947</t>
  </si>
  <si>
    <t xml:space="preserve">WINTERPOCK                    </t>
  </si>
  <si>
    <t>USC00449213</t>
  </si>
  <si>
    <t xml:space="preserve">PINAWA 1.0 SW                 </t>
  </si>
  <si>
    <t>CA1MB000032</t>
  </si>
  <si>
    <t xml:space="preserve">SUNDOWN 3.4 W - SRRCD         </t>
  </si>
  <si>
    <t>CA1MB000106</t>
  </si>
  <si>
    <t xml:space="preserve">BROWNVILLE 0.2 SW             </t>
  </si>
  <si>
    <t>US10nema002</t>
  </si>
  <si>
    <t xml:space="preserve">BLADEN 4.4 SW                 </t>
  </si>
  <si>
    <t>US10webs009</t>
  </si>
  <si>
    <t xml:space="preserve">SCOTTSBORO 4.6 NW             </t>
  </si>
  <si>
    <t>US1ALJC0009</t>
  </si>
  <si>
    <t xml:space="preserve">FLORENCE 5.4 E                </t>
  </si>
  <si>
    <t>US1ALLD0025</t>
  </si>
  <si>
    <t xml:space="preserve">HUNTSVILLE 3.7 ENE            </t>
  </si>
  <si>
    <t>US1ALMD0090</t>
  </si>
  <si>
    <t xml:space="preserve">CALICO ROCK 0.8 NNE           </t>
  </si>
  <si>
    <t>US1ARIZ0003</t>
  </si>
  <si>
    <t xml:space="preserve">GRAND JUNCTION 0.9 W          </t>
  </si>
  <si>
    <t>US1COME0146</t>
  </si>
  <si>
    <t xml:space="preserve">DEL NORTE 3.3 E               </t>
  </si>
  <si>
    <t>US1CORG0016</t>
  </si>
  <si>
    <t xml:space="preserve">NORTH GRANBY 1.3 ENE          </t>
  </si>
  <si>
    <t>US1CTHR0008</t>
  </si>
  <si>
    <t xml:space="preserve">COLEBROOK 1.0 NE              </t>
  </si>
  <si>
    <t>US1CTLT0015</t>
  </si>
  <si>
    <t xml:space="preserve">MOOSUP 1.7 NE                 </t>
  </si>
  <si>
    <t>US1CTWN0008</t>
  </si>
  <si>
    <t xml:space="preserve">BOISE 4.4 WNW                 </t>
  </si>
  <si>
    <t>US1IDAD0005</t>
  </si>
  <si>
    <t xml:space="preserve">WAUKEGAN 2.2 N                </t>
  </si>
  <si>
    <t>US1ILLK0019</t>
  </si>
  <si>
    <t xml:space="preserve">FISHERS 1.1 N                 </t>
  </si>
  <si>
    <t>US1INHM0048</t>
  </si>
  <si>
    <t xml:space="preserve">HANNA 1.1 E                   </t>
  </si>
  <si>
    <t>US1INLP0053</t>
  </si>
  <si>
    <t xml:space="preserve">(K9EKP) PARKER CITY 0.3 NE    </t>
  </si>
  <si>
    <t>US1INRN0008</t>
  </si>
  <si>
    <t xml:space="preserve">OFFERLE 9.8 S                 </t>
  </si>
  <si>
    <t>US1KSED0015</t>
  </si>
  <si>
    <t xml:space="preserve">PRATT 3.1 N                   </t>
  </si>
  <si>
    <t>US1KSPR0018</t>
  </si>
  <si>
    <t xml:space="preserve">TURON 0.2 ENE                 </t>
  </si>
  <si>
    <t>US1KSRN0064</t>
  </si>
  <si>
    <t xml:space="preserve">SOMERSET 1.7 WNW              </t>
  </si>
  <si>
    <t>US1KYPL0004</t>
  </si>
  <si>
    <t xml:space="preserve">WAQUOIT 0.6 SSW               </t>
  </si>
  <si>
    <t>US1MABA0018</t>
  </si>
  <si>
    <t xml:space="preserve">MASHPEE 2.4 WSW               </t>
  </si>
  <si>
    <t>US1MABA0047</t>
  </si>
  <si>
    <t xml:space="preserve">FALMOUTH 5.4 NNE              </t>
  </si>
  <si>
    <t>US1MABA0050</t>
  </si>
  <si>
    <t xml:space="preserve">FALMOUTH 5.7 N                </t>
  </si>
  <si>
    <t>US1MABA0057</t>
  </si>
  <si>
    <t xml:space="preserve">DIGHTON 1.1 WSW               </t>
  </si>
  <si>
    <t>US1MABR0008</t>
  </si>
  <si>
    <t xml:space="preserve">DIGHTON 3.3 NNW               </t>
  </si>
  <si>
    <t>US1MABR0058</t>
  </si>
  <si>
    <t xml:space="preserve">BOXFORD 2.4 S                 </t>
  </si>
  <si>
    <t>US1MAES0012</t>
  </si>
  <si>
    <t xml:space="preserve">NORWOOD 1.3 NW                </t>
  </si>
  <si>
    <t>US1MANF0001</t>
  </si>
  <si>
    <t xml:space="preserve">STOUGHTON 1.2 E               </t>
  </si>
  <si>
    <t>US1MANF0031</t>
  </si>
  <si>
    <t xml:space="preserve">BERLIN 1.3 WSW                </t>
  </si>
  <si>
    <t>US1MAWR0028</t>
  </si>
  <si>
    <t xml:space="preserve">BARRE 1.4 NNE                 </t>
  </si>
  <si>
    <t>US1MAWR0054</t>
  </si>
  <si>
    <t xml:space="preserve">THURMONT 3.0 N                </t>
  </si>
  <si>
    <t>US1MDFR0030</t>
  </si>
  <si>
    <t xml:space="preserve">GRAND RAPIDS 4.6 ESE          </t>
  </si>
  <si>
    <t>US1MIKN0084</t>
  </si>
  <si>
    <t xml:space="preserve">GLYNDON 6.9 ENE               </t>
  </si>
  <si>
    <t>US1MNCY0019</t>
  </si>
  <si>
    <t xml:space="preserve">FERGUS FALLS 6.3 SE           </t>
  </si>
  <si>
    <t>US1MNOT0017</t>
  </si>
  <si>
    <t xml:space="preserve">PACIFIC 2.4 WNW               </t>
  </si>
  <si>
    <t>US1MOFR0017</t>
  </si>
  <si>
    <t xml:space="preserve">BUTLER 0.8 SSW                </t>
  </si>
  <si>
    <t>US1MOFSA013</t>
  </si>
  <si>
    <t xml:space="preserve">WILLARD 5.8 NNE               </t>
  </si>
  <si>
    <t>US1MOGR0038</t>
  </si>
  <si>
    <t xml:space="preserve">MILLER 6.2 WNW                </t>
  </si>
  <si>
    <t>US1MOLW0004</t>
  </si>
  <si>
    <t xml:space="preserve">SUMMERSVILLE 3.6 S            </t>
  </si>
  <si>
    <t>US1MOTX0044</t>
  </si>
  <si>
    <t xml:space="preserve">GLEN 0.2 SE                   </t>
  </si>
  <si>
    <t>US1MTBV0022</t>
  </si>
  <si>
    <t xml:space="preserve">KALISPELL 2.6 NE              </t>
  </si>
  <si>
    <t>US1MTFH0029</t>
  </si>
  <si>
    <t xml:space="preserve">ROLLINS 0.5 WSW               </t>
  </si>
  <si>
    <t>US1MTLK0011</t>
  </si>
  <si>
    <t xml:space="preserve">BURNSVILLE 5.9 SSW            </t>
  </si>
  <si>
    <t>US1NCYN0013</t>
  </si>
  <si>
    <t xml:space="preserve">VERONA 0.2 SSE                </t>
  </si>
  <si>
    <t>US1NDLM0011</t>
  </si>
  <si>
    <t xml:space="preserve">LINCOLN 3.9 S                 </t>
  </si>
  <si>
    <t>US1NELA0040</t>
  </si>
  <si>
    <t xml:space="preserve">LACONIA 7.9 E                 </t>
  </si>
  <si>
    <t>US1NHBK0007</t>
  </si>
  <si>
    <t xml:space="preserve">HAMPSTEAD 1.6 NNE             </t>
  </si>
  <si>
    <t>US1NHRC0033</t>
  </si>
  <si>
    <t xml:space="preserve">GALLUP 1.0 SSE                </t>
  </si>
  <si>
    <t>US1NMMK0006</t>
  </si>
  <si>
    <t xml:space="preserve">PORTALES 2.9 ESE              </t>
  </si>
  <si>
    <t>US1NMRV0028</t>
  </si>
  <si>
    <t xml:space="preserve">SOUTH SALEM 0.8 N             </t>
  </si>
  <si>
    <t>US1NYWC0022</t>
  </si>
  <si>
    <t xml:space="preserve">BUNCH 0.8 N                   </t>
  </si>
  <si>
    <t>US1OKAD0002</t>
  </si>
  <si>
    <t xml:space="preserve">TULSA 3.4 ENE                 </t>
  </si>
  <si>
    <t>US1OKTL0035</t>
  </si>
  <si>
    <t xml:space="preserve">HOOD RIVER 1.4 SW             </t>
  </si>
  <si>
    <t>US1ORHR0009</t>
  </si>
  <si>
    <t xml:space="preserve">MEDFORD 4.7 SSW               </t>
  </si>
  <si>
    <t>US1ORJC0086</t>
  </si>
  <si>
    <t xml:space="preserve">MERLIN 1.7 N                  </t>
  </si>
  <si>
    <t>US1ORJS0017</t>
  </si>
  <si>
    <t xml:space="preserve">COTTAGE GROVE 6.8 SSE         </t>
  </si>
  <si>
    <t>US1ORLA0068</t>
  </si>
  <si>
    <t xml:space="preserve">PENDLETON 1.0 WNW             </t>
  </si>
  <si>
    <t>US1ORUM0011</t>
  </si>
  <si>
    <t xml:space="preserve">SAYRE 2.8 WNW                 </t>
  </si>
  <si>
    <t>US1PABF0014</t>
  </si>
  <si>
    <t xml:space="preserve">FURLONG 0.7 SW                </t>
  </si>
  <si>
    <t>US1PABK0015</t>
  </si>
  <si>
    <t xml:space="preserve">LANGHORNE 3.4 NNE             </t>
  </si>
  <si>
    <t>US1PABK0035</t>
  </si>
  <si>
    <t xml:space="preserve">HAMBURG 0.7 NNW               </t>
  </si>
  <si>
    <t>US1PABR0025</t>
  </si>
  <si>
    <t xml:space="preserve">DAMASCUS 0.1 NE               </t>
  </si>
  <si>
    <t>US1PAWN0053</t>
  </si>
  <si>
    <t xml:space="preserve">GREENVILLE 0.7 NNW            </t>
  </si>
  <si>
    <t>US1RIPR0033</t>
  </si>
  <si>
    <t xml:space="preserve">RICHMOND 4.6 NNE              </t>
  </si>
  <si>
    <t>US1RIWS0042</t>
  </si>
  <si>
    <t xml:space="preserve">CROSSVILLE 5.8 SSW            </t>
  </si>
  <si>
    <t>US1TNCM0001</t>
  </si>
  <si>
    <t xml:space="preserve">BRUCETON 0.2 E                </t>
  </si>
  <si>
    <t>US1TNCR0007</t>
  </si>
  <si>
    <t xml:space="preserve">SILVER POINT 3.0 SSE          </t>
  </si>
  <si>
    <t>US1TNDK0003</t>
  </si>
  <si>
    <t xml:space="preserve">FAIRVIEW 1.9 ENE              </t>
  </si>
  <si>
    <t>US1TNWL0075</t>
  </si>
  <si>
    <t xml:space="preserve">FORT DAVIS 1.7 SSE            </t>
  </si>
  <si>
    <t>US1TXJD0005</t>
  </si>
  <si>
    <t xml:space="preserve">GLOUCESTER POINT 0.3 WNW      </t>
  </si>
  <si>
    <t>US1VAGC0007</t>
  </si>
  <si>
    <t xml:space="preserve">BEAVERDAM 4.3 ESE             </t>
  </si>
  <si>
    <t>US1VAHV0006</t>
  </si>
  <si>
    <t xml:space="preserve">CHRISTIANSBURG 1.1 ESE        </t>
  </si>
  <si>
    <t>US1VAMN0005</t>
  </si>
  <si>
    <t xml:space="preserve">HEATHSVILLE 4.6 SE            </t>
  </si>
  <si>
    <t>US1VAND0005</t>
  </si>
  <si>
    <t xml:space="preserve">WILLIAMSBURG 1.4 ENE          </t>
  </si>
  <si>
    <t>US1VAWLC002</t>
  </si>
  <si>
    <t xml:space="preserve">MONTROSS 5.2 ESE              </t>
  </si>
  <si>
    <t>US1VAWM0001</t>
  </si>
  <si>
    <t xml:space="preserve">OKANOGAN 1.2 NE               </t>
  </si>
  <si>
    <t>US1WAOK0024</t>
  </si>
  <si>
    <t xml:space="preserve">BOYCEVILLE 5.8 ESE            </t>
  </si>
  <si>
    <t>US1WIDN0013</t>
  </si>
  <si>
    <t xml:space="preserve">RIG 0.4 NW                    </t>
  </si>
  <si>
    <t>US1WVHY0002</t>
  </si>
  <si>
    <t xml:space="preserve">MIDDLEBOURNE 3.2 ESE          </t>
  </si>
  <si>
    <t>US1WVTY0003</t>
  </si>
  <si>
    <t xml:space="preserve">CALAMINE                      </t>
  </si>
  <si>
    <t>USC00031120</t>
  </si>
  <si>
    <t xml:space="preserve">WILLOWDALE 1 SW               </t>
  </si>
  <si>
    <t>USC00148911</t>
  </si>
  <si>
    <t xml:space="preserve">ADA                           </t>
  </si>
  <si>
    <t>USC00210018</t>
  </si>
  <si>
    <t xml:space="preserve">WINONA 3 SW                   </t>
  </si>
  <si>
    <t>USC00239056</t>
  </si>
  <si>
    <t xml:space="preserve">W HAMPSTEAD                   </t>
  </si>
  <si>
    <t>USC00279278</t>
  </si>
  <si>
    <t xml:space="preserve">HIGHLAND LAKES 1SW            </t>
  </si>
  <si>
    <t>USC00283706</t>
  </si>
  <si>
    <t xml:space="preserve">UPTON COOP - NWSFO NEW YORK   </t>
  </si>
  <si>
    <t>USC00308721</t>
  </si>
  <si>
    <t>USC00309047</t>
  </si>
  <si>
    <t xml:space="preserve">CANADENSIS E                  </t>
  </si>
  <si>
    <t>USC00361207</t>
  </si>
  <si>
    <t xml:space="preserve">TENNESSEE NWR DUCK R          </t>
  </si>
  <si>
    <t>USC00408918</t>
  </si>
  <si>
    <t xml:space="preserve">JUNEAU-DOUGLAS WWTP           </t>
  </si>
  <si>
    <t>USC00504112</t>
  </si>
  <si>
    <t xml:space="preserve">PINAWA CANWARN                </t>
  </si>
  <si>
    <t>CA005032161</t>
  </si>
  <si>
    <t>Total</t>
  </si>
  <si>
    <t>Snowfall</t>
  </si>
  <si>
    <t>Nov 2019</t>
  </si>
  <si>
    <t>The data below includes any GHCN station in the U.S. or Canada that had a non-zero snowfall.</t>
  </si>
  <si>
    <t xml:space="preserve">CARLSBAD CAVERNS              </t>
  </si>
  <si>
    <t>USC00291480</t>
  </si>
  <si>
    <t>USC00140447</t>
  </si>
  <si>
    <t xml:space="preserve">BLUESTONE LAKE                </t>
  </si>
  <si>
    <t>USC00460939</t>
  </si>
  <si>
    <t xml:space="preserve">RUCH                          </t>
  </si>
  <si>
    <t>USC00357391</t>
  </si>
  <si>
    <t xml:space="preserve">GRIDLEY                       </t>
  </si>
  <si>
    <t>USC00143257</t>
  </si>
  <si>
    <t xml:space="preserve">PITTSBURG                     </t>
  </si>
  <si>
    <t>USC00146414</t>
  </si>
  <si>
    <t xml:space="preserve">SMOKY VALLEY - CARVERS        </t>
  </si>
  <si>
    <t>USC00267620</t>
  </si>
  <si>
    <t>USC00113693</t>
  </si>
  <si>
    <t xml:space="preserve">HAWTHORNE                     </t>
  </si>
  <si>
    <t>USC00263512</t>
  </si>
  <si>
    <t xml:space="preserve">ELM                           </t>
  </si>
  <si>
    <t>USC00232568</t>
  </si>
  <si>
    <t xml:space="preserve">LECOMPTON                     </t>
  </si>
  <si>
    <t>USC00144613</t>
  </si>
  <si>
    <t>USC00111386</t>
  </si>
  <si>
    <t xml:space="preserve">NEW CASTLE                    </t>
  </si>
  <si>
    <t>USC00446012</t>
  </si>
  <si>
    <t xml:space="preserve">SPARTA 3.5 SSW                </t>
  </si>
  <si>
    <t>USC00318158</t>
  </si>
  <si>
    <t xml:space="preserve">ERICK                         </t>
  </si>
  <si>
    <t>USC00342944</t>
  </si>
  <si>
    <t xml:space="preserve">LAKIN                         </t>
  </si>
  <si>
    <t>USC00144464</t>
  </si>
  <si>
    <t xml:space="preserve">N VANCOUVER WHARVES           </t>
  </si>
  <si>
    <t>CA001105669</t>
  </si>
  <si>
    <t xml:space="preserve">PIPE SPRINGS NM               </t>
  </si>
  <si>
    <t>USC00026616</t>
  </si>
  <si>
    <t xml:space="preserve">BURDETT                       </t>
  </si>
  <si>
    <t>USC00141141</t>
  </si>
  <si>
    <t xml:space="preserve">MILLER 4 SSW                  </t>
  </si>
  <si>
    <t>USC00145321</t>
  </si>
  <si>
    <t xml:space="preserve">SHICKLEY 4S                   </t>
  </si>
  <si>
    <t>USC00257798</t>
  </si>
  <si>
    <t xml:space="preserve">COUNCIL GROVE LAKE            </t>
  </si>
  <si>
    <t>USC00141867</t>
  </si>
  <si>
    <t xml:space="preserve">WHITESTOWN                    </t>
  </si>
  <si>
    <t>USC00129557</t>
  </si>
  <si>
    <t xml:space="preserve">MORGANTOWN                    </t>
  </si>
  <si>
    <t>USC00365956</t>
  </si>
  <si>
    <t xml:space="preserve">WOONSOCKET                    </t>
  </si>
  <si>
    <t>USC00379423</t>
  </si>
  <si>
    <t xml:space="preserve">SLATON                        </t>
  </si>
  <si>
    <t>USC00418373</t>
  </si>
  <si>
    <t xml:space="preserve">AXTELL                        </t>
  </si>
  <si>
    <t>USC00140471</t>
  </si>
  <si>
    <t xml:space="preserve">NORTHBRIDGE 2                 </t>
  </si>
  <si>
    <t>USC00195524</t>
  </si>
  <si>
    <t xml:space="preserve">KITT PEAK                     </t>
  </si>
  <si>
    <t>USC00024675</t>
  </si>
  <si>
    <t xml:space="preserve">BURNSVILLE LAKE               </t>
  </si>
  <si>
    <t>USC00461282</t>
  </si>
  <si>
    <t xml:space="preserve">GLASGOW 14 NW                 </t>
  </si>
  <si>
    <t>USC00243554</t>
  </si>
  <si>
    <t xml:space="preserve">SUTTON LAKE                   </t>
  </si>
  <si>
    <t>USC00468662</t>
  </si>
  <si>
    <t xml:space="preserve">NESS CITY                     </t>
  </si>
  <si>
    <t>USC00145692</t>
  </si>
  <si>
    <t>USC00294112</t>
  </si>
  <si>
    <t xml:space="preserve">BROOKLYN                      </t>
  </si>
  <si>
    <t>USC00130933</t>
  </si>
  <si>
    <t xml:space="preserve">POINT MARION LOCK 8           </t>
  </si>
  <si>
    <t>USC00367073</t>
  </si>
  <si>
    <t xml:space="preserve">MC FARLAND                    </t>
  </si>
  <si>
    <t>USC00145132</t>
  </si>
  <si>
    <t>USC00333393</t>
  </si>
  <si>
    <t xml:space="preserve">ARNETT 3NE                    </t>
  </si>
  <si>
    <t>USC00340332</t>
  </si>
  <si>
    <t xml:space="preserve">POLO                          </t>
  </si>
  <si>
    <t>USC00236775</t>
  </si>
  <si>
    <t xml:space="preserve">BEATRICE 1N                   </t>
  </si>
  <si>
    <t>USC00250622</t>
  </si>
  <si>
    <t xml:space="preserve">SAANICHTON MT NEWTON          </t>
  </si>
  <si>
    <t>CA001016RM0</t>
  </si>
  <si>
    <t xml:space="preserve">MILFORD                       </t>
  </si>
  <si>
    <t>USC00194760</t>
  </si>
  <si>
    <t xml:space="preserve">SELINSGROVE 2 S               </t>
  </si>
  <si>
    <t>USC00367931</t>
  </si>
  <si>
    <t xml:space="preserve">ROOSEVELT RADIO               </t>
  </si>
  <si>
    <t>USC00427395</t>
  </si>
  <si>
    <t xml:space="preserve">METCHOSIN                     </t>
  </si>
  <si>
    <t>CA001015105</t>
  </si>
  <si>
    <t xml:space="preserve">HERMANN                       </t>
  </si>
  <si>
    <t>USC00233793</t>
  </si>
  <si>
    <t xml:space="preserve">MUD BAY                       </t>
  </si>
  <si>
    <t>CA001025240</t>
  </si>
  <si>
    <t xml:space="preserve">CAPE MUDGE                    </t>
  </si>
  <si>
    <t>CA001021330</t>
  </si>
  <si>
    <t xml:space="preserve">GREEN ISLAND                  </t>
  </si>
  <si>
    <t>CA001063298</t>
  </si>
  <si>
    <t xml:space="preserve">ALTA VISTA                    </t>
  </si>
  <si>
    <t>USC00140195</t>
  </si>
  <si>
    <t xml:space="preserve">SUMMERSVILLE LAKE             </t>
  </si>
  <si>
    <t>USC00468614</t>
  </si>
  <si>
    <t xml:space="preserve">CASTLEFORD 2 N                </t>
  </si>
  <si>
    <t>USC00101551</t>
  </si>
  <si>
    <t>CA001015628</t>
  </si>
  <si>
    <t xml:space="preserve">WILLIAMSBURG                  </t>
  </si>
  <si>
    <t>USC00369714</t>
  </si>
  <si>
    <t>USC00192997</t>
  </si>
  <si>
    <t xml:space="preserve">MASSENA                       </t>
  </si>
  <si>
    <t>USC00135250</t>
  </si>
  <si>
    <t xml:space="preserve">IVORY ISLAND                  </t>
  </si>
  <si>
    <t>CA001063690</t>
  </si>
  <si>
    <t xml:space="preserve">HICKSVILLE                    </t>
  </si>
  <si>
    <t>USC00333722</t>
  </si>
  <si>
    <t xml:space="preserve">BURLINGTON 2S                 </t>
  </si>
  <si>
    <t>USC00131060</t>
  </si>
  <si>
    <t xml:space="preserve">LACROSSE                      </t>
  </si>
  <si>
    <t>USC00454338</t>
  </si>
  <si>
    <t xml:space="preserve">NANAIMO CITY YARD             </t>
  </si>
  <si>
    <t>CA0010253G0</t>
  </si>
  <si>
    <t xml:space="preserve">NEWBURYPORT                   </t>
  </si>
  <si>
    <t>USC00195285</t>
  </si>
  <si>
    <t xml:space="preserve">PORT ALBERNI COX LAKE         </t>
  </si>
  <si>
    <t>CA001036208</t>
  </si>
  <si>
    <t xml:space="preserve">TABLE ROCK 4N                 </t>
  </si>
  <si>
    <t>USC00258410</t>
  </si>
  <si>
    <t xml:space="preserve">WAUKESHA                      </t>
  </si>
  <si>
    <t>USC00478937</t>
  </si>
  <si>
    <t xml:space="preserve">STROUDSBURG                   </t>
  </si>
  <si>
    <t>USC00368596</t>
  </si>
  <si>
    <t xml:space="preserve">GREENLAND                     </t>
  </si>
  <si>
    <t>USC00273626</t>
  </si>
  <si>
    <t xml:space="preserve">TAMAQUA 4 N DAM               </t>
  </si>
  <si>
    <t>USC00368763</t>
  </si>
  <si>
    <t xml:space="preserve">RAGLAND 3 SSW                 </t>
  </si>
  <si>
    <t>USC00297226</t>
  </si>
  <si>
    <t xml:space="preserve">RED OAK                       </t>
  </si>
  <si>
    <t>USC00136940</t>
  </si>
  <si>
    <t xml:space="preserve">SOUTH MTN                     </t>
  </si>
  <si>
    <t>USC00368308</t>
  </si>
  <si>
    <t xml:space="preserve">BELCHERTOWN                   </t>
  </si>
  <si>
    <t>USC00190562</t>
  </si>
  <si>
    <t xml:space="preserve">ELDORA                        </t>
  </si>
  <si>
    <t>USC00132573</t>
  </si>
  <si>
    <t xml:space="preserve">BUFFALO BILL DAM              </t>
  </si>
  <si>
    <t>USC00481175</t>
  </si>
  <si>
    <t xml:space="preserve">WAKEENEY                      </t>
  </si>
  <si>
    <t>USC00148495</t>
  </si>
  <si>
    <t xml:space="preserve">BURNABY SIMON FRASER U        </t>
  </si>
  <si>
    <t>CA001101158</t>
  </si>
  <si>
    <t xml:space="preserve">SOUTHBRIDGE 3 SW              </t>
  </si>
  <si>
    <t>USC00197627</t>
  </si>
  <si>
    <t xml:space="preserve">CLARION                       </t>
  </si>
  <si>
    <t>USC00131541</t>
  </si>
  <si>
    <t xml:space="preserve">SHELL                         </t>
  </si>
  <si>
    <t>USC00488124</t>
  </si>
  <si>
    <t xml:space="preserve">LEADORE #2                    </t>
  </si>
  <si>
    <t>USC00105177</t>
  </si>
  <si>
    <t xml:space="preserve">BANNER ELK                    </t>
  </si>
  <si>
    <t>USC00310506</t>
  </si>
  <si>
    <t xml:space="preserve">WAUCOMA 1WNW                  </t>
  </si>
  <si>
    <t>USC00138742</t>
  </si>
  <si>
    <t xml:space="preserve">MAXWELL 3 NW                  </t>
  </si>
  <si>
    <t>USC00295490</t>
  </si>
  <si>
    <t xml:space="preserve">GREENVILLE 1 NNE              </t>
  </si>
  <si>
    <t>USC00273658</t>
  </si>
  <si>
    <t xml:space="preserve">HAMER 4 NW                    </t>
  </si>
  <si>
    <t>USC00103964</t>
  </si>
  <si>
    <t xml:space="preserve">PECOS NM                      </t>
  </si>
  <si>
    <t>USC00296676</t>
  </si>
  <si>
    <t xml:space="preserve">LITTLE SAHARA REC AREA        </t>
  </si>
  <si>
    <t>USC00425138</t>
  </si>
  <si>
    <t xml:space="preserve">WALLACE 2W                    </t>
  </si>
  <si>
    <t>USC00258920</t>
  </si>
  <si>
    <t xml:space="preserve">HAMILTON                      </t>
  </si>
  <si>
    <t>USC00243885</t>
  </si>
  <si>
    <t xml:space="preserve">CLYDE LOCK 26                 </t>
  </si>
  <si>
    <t>USC00301580</t>
  </si>
  <si>
    <t xml:space="preserve">UNION VILLAGE DAM             </t>
  </si>
  <si>
    <t>USC00438556</t>
  </si>
  <si>
    <t>USC00425654</t>
  </si>
  <si>
    <t xml:space="preserve">ROCK HILL 3 SW                </t>
  </si>
  <si>
    <t>USC00307210</t>
  </si>
  <si>
    <t>USC00041072</t>
  </si>
  <si>
    <t>USC00245045</t>
  </si>
  <si>
    <t xml:space="preserve">SCOBEY 4 NW                   </t>
  </si>
  <si>
    <t>USC00247425</t>
  </si>
  <si>
    <t xml:space="preserve">SIOUX RAPIDS 4 E              </t>
  </si>
  <si>
    <t>USC00137726</t>
  </si>
  <si>
    <t xml:space="preserve">PEACHLAND                     </t>
  </si>
  <si>
    <t>CA001126070</t>
  </si>
  <si>
    <t xml:space="preserve">SATUS PASS 2 SSW              </t>
  </si>
  <si>
    <t>USC00457342</t>
  </si>
  <si>
    <t xml:space="preserve">FENN RS                       </t>
  </si>
  <si>
    <t>USC00103143</t>
  </si>
  <si>
    <t xml:space="preserve">PORT ALLEGANY                 </t>
  </si>
  <si>
    <t>USC00367103</t>
  </si>
  <si>
    <t xml:space="preserve">PRINCE RUPERT MONT CIRC       </t>
  </si>
  <si>
    <t>CA001066488</t>
  </si>
  <si>
    <t xml:space="preserve">SIOUX CTR 2 SE                </t>
  </si>
  <si>
    <t>USC00137700</t>
  </si>
  <si>
    <t xml:space="preserve">BAY D'ESPOIR GEN STN          </t>
  </si>
  <si>
    <t>CA008400413</t>
  </si>
  <si>
    <t xml:space="preserve">SUSQUEHANNA                   </t>
  </si>
  <si>
    <t>USC00368692</t>
  </si>
  <si>
    <t xml:space="preserve">PHILLIPSBURG RS               </t>
  </si>
  <si>
    <t>USC00246472</t>
  </si>
  <si>
    <t xml:space="preserve">GEORGETOWN 1 E                </t>
  </si>
  <si>
    <t>USC00213104</t>
  </si>
  <si>
    <t xml:space="preserve">ADIN RS                       </t>
  </si>
  <si>
    <t>USC00040029</t>
  </si>
  <si>
    <t xml:space="preserve">ROCK VALLEY                   </t>
  </si>
  <si>
    <t>USC00137152</t>
  </si>
  <si>
    <t>USC00395228</t>
  </si>
  <si>
    <t xml:space="preserve">WATERVILLE                    </t>
  </si>
  <si>
    <t>USC00459012</t>
  </si>
  <si>
    <t xml:space="preserve">PICABO                        </t>
  </si>
  <si>
    <t>USC00107040</t>
  </si>
  <si>
    <t>USC00486660</t>
  </si>
  <si>
    <t xml:space="preserve">KELLOGG                       </t>
  </si>
  <si>
    <t>USC00104831</t>
  </si>
  <si>
    <t xml:space="preserve">WASHBURN                      </t>
  </si>
  <si>
    <t>USC00329195</t>
  </si>
  <si>
    <t xml:space="preserve">MONTEVIDEO 1SW                </t>
  </si>
  <si>
    <t>USC00215563</t>
  </si>
  <si>
    <t xml:space="preserve">EUREKA RS                     </t>
  </si>
  <si>
    <t>USC00242827</t>
  </si>
  <si>
    <t xml:space="preserve">BEMIDJI                       </t>
  </si>
  <si>
    <t>USC00210643</t>
  </si>
  <si>
    <t xml:space="preserve">BATAVIA                       </t>
  </si>
  <si>
    <t>USC00300443</t>
  </si>
  <si>
    <t xml:space="preserve">SAINT MARIES                  </t>
  </si>
  <si>
    <t>USC00108062</t>
  </si>
  <si>
    <t xml:space="preserve">TOLT S FK RSVR                </t>
  </si>
  <si>
    <t>USC00458508</t>
  </si>
  <si>
    <t xml:space="preserve">MIDWAY                        </t>
  </si>
  <si>
    <t>CA001135126</t>
  </si>
  <si>
    <t xml:space="preserve">MINNEOTA                      </t>
  </si>
  <si>
    <t>USC00215482</t>
  </si>
  <si>
    <t xml:space="preserve">REDBIRD                       </t>
  </si>
  <si>
    <t>USC00487555</t>
  </si>
  <si>
    <t xml:space="preserve">KREMMLING                     </t>
  </si>
  <si>
    <t>USC00054664</t>
  </si>
  <si>
    <t xml:space="preserve">EVELETH WWTP                  </t>
  </si>
  <si>
    <t>USC00212645</t>
  </si>
  <si>
    <t xml:space="preserve">FRANKFORT 2NE                 </t>
  </si>
  <si>
    <t>USC00202984</t>
  </si>
  <si>
    <t xml:space="preserve">BONDURANT                     </t>
  </si>
  <si>
    <t>USC00480865</t>
  </si>
  <si>
    <t xml:space="preserve">HOOKER 12 NNW                 </t>
  </si>
  <si>
    <t>USC00303961</t>
  </si>
  <si>
    <t xml:space="preserve">SANTIAM JUNCTION              </t>
  </si>
  <si>
    <t>USC00357554</t>
  </si>
  <si>
    <t>Historical Avg</t>
  </si>
  <si>
    <t>November</t>
  </si>
  <si>
    <t>minus</t>
  </si>
  <si>
    <t>Hist. Avg</t>
  </si>
  <si>
    <t>Total Years</t>
  </si>
  <si>
    <t>of Historical</t>
  </si>
  <si>
    <t>The data below includes any GHCN station in the U.S. or Canada that has at least 25 years of data covering the month of November. That is, our goal for each station was to</t>
  </si>
  <si>
    <t>create a time series of at least 25 data points for November snowfall totals. We focused solely on data from 1960 onwards. We excluded stations that, on average,</t>
  </si>
  <si>
    <t>experience less than 0.5 inches of total snowfall during November.</t>
  </si>
  <si>
    <t xml:space="preserve">The data below is a subset of the data on tab 3. We included only those stations whose November 2019 total snowfall ranks in the </t>
  </si>
  <si>
    <t>top 5 relative to the station's historical time series for November, and we focused solely on those stations whose historical average</t>
  </si>
  <si>
    <t>November snowfall is at least 2 inches. A rank of "1" means that the Nov 2019 total snowfall was greater than the total for any of</t>
  </si>
  <si>
    <t>the prior Novembers.</t>
  </si>
  <si>
    <t>ftp://ftp.ncdc.noaa.gov/pub/data/ghcn/daily/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</si>
</sst>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5"/>
      <color theme="1"/>
      <name val="Calibri"/>
      <family val="2"/>
      <scheme val="minor"/>
    </font>
    <font>
      <b/>
      <sz val="12"/>
      <color rgb="FFFF0000"/>
      <name val="Calibri"/>
      <family val="2"/>
      <scheme val="minor"/>
    </font>
    <font>
      <b/>
      <sz val="14"/>
      <color theme="1"/>
      <name val="Calibri"/>
      <family val="2"/>
      <scheme val="minor"/>
    </font>
    <font>
      <b/>
      <sz val="25"/>
      <color rgb="FF0070C0"/>
      <name val="Calibri"/>
      <family val="2"/>
      <scheme val="minor"/>
    </font>
    <font>
      <b/>
      <sz val="14"/>
      <color rgb="FF024D7C"/>
      <name val="Calibri Light"/>
      <family val="2"/>
    </font>
    <font>
      <b/>
      <sz val="12"/>
      <color rgb="FFFF0000"/>
      <name val="Calibri Light"/>
      <family val="2"/>
    </font>
    <font>
      <b/>
      <sz val="20"/>
      <color rgb="FF0070C0"/>
      <name val="Calibri"/>
      <family val="2"/>
      <scheme val="minor"/>
    </font>
    <font>
      <b/>
      <sz val="12"/>
      <color rgb="FFC00000"/>
      <name val="Calibri"/>
      <family val="2"/>
      <scheme val="minor"/>
    </font>
    <font>
      <b/>
      <sz val="11"/>
      <color theme="1"/>
      <name val="Calibri"/>
      <family val="2"/>
      <scheme val="minor"/>
    </font>
    <font>
      <b/>
      <sz val="12"/>
      <color theme="4"/>
      <name val="Calibri Light"/>
      <family val="2"/>
    </font>
    <font>
      <sz val="9"/>
      <color theme="1"/>
      <name val="Calibri"/>
      <family val="2"/>
      <scheme val="minor"/>
    </font>
    <font>
      <u/>
      <sz val="11"/>
      <color theme="10"/>
      <name val="Calibri"/>
      <family val="2"/>
      <scheme val="minor"/>
    </font>
    <font>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2" fillId="0" borderId="0" applyNumberFormat="0" applyFill="0" applyBorder="0" applyAlignment="0" applyProtection="0"/>
  </cellStyleXfs>
  <cellXfs count="49">
    <xf numFmtId="0" fontId="0" fillId="0" borderId="0" xfId="0"/>
    <xf numFmtId="0" fontId="1" fillId="0" borderId="0" xfId="0" applyFont="1"/>
    <xf numFmtId="0" fontId="0" fillId="0" borderId="0" xfId="0" applyAlignment="1">
      <alignment horizontal="left"/>
    </xf>
    <xf numFmtId="0" fontId="4" fillId="0" borderId="0" xfId="0" applyFont="1"/>
    <xf numFmtId="0" fontId="3" fillId="0" borderId="0" xfId="0" applyFont="1"/>
    <xf numFmtId="0" fontId="5" fillId="0" borderId="0" xfId="0" applyFont="1" applyAlignment="1">
      <alignment vertical="center"/>
    </xf>
    <xf numFmtId="0" fontId="6" fillId="0" borderId="0" xfId="0" applyFont="1" applyAlignment="1">
      <alignment vertical="center"/>
    </xf>
    <xf numFmtId="14" fontId="0" fillId="0" borderId="0" xfId="0" applyNumberFormat="1" applyAlignment="1">
      <alignment vertical="center" wrapText="1"/>
    </xf>
    <xf numFmtId="0" fontId="0" fillId="0" borderId="0" xfId="0" applyAlignment="1">
      <alignment vertical="center" wrapText="1"/>
    </xf>
    <xf numFmtId="3" fontId="0" fillId="0" borderId="0" xfId="0" applyNumberFormat="1" applyAlignment="1">
      <alignment vertical="center" wrapText="1"/>
    </xf>
    <xf numFmtId="14" fontId="0" fillId="0" borderId="0" xfId="0" applyNumberFormat="1" applyAlignment="1">
      <alignment horizontal="left" vertical="center" wrapText="1"/>
    </xf>
    <xf numFmtId="0" fontId="10" fillId="0" borderId="0" xfId="0" applyFont="1" applyAlignment="1">
      <alignment vertical="center"/>
    </xf>
    <xf numFmtId="164" fontId="0" fillId="0" borderId="0" xfId="0" applyNumberFormat="1"/>
    <xf numFmtId="0" fontId="9" fillId="0" borderId="0" xfId="0" applyFont="1" applyAlignment="1">
      <alignment horizontal="right"/>
    </xf>
    <xf numFmtId="0" fontId="0" fillId="0" borderId="0" xfId="0" applyAlignment="1"/>
    <xf numFmtId="0" fontId="0" fillId="0" borderId="0" xfId="0" applyFont="1" applyAlignment="1"/>
    <xf numFmtId="0" fontId="7" fillId="0" borderId="0" xfId="0" applyFont="1" applyAlignment="1"/>
    <xf numFmtId="0" fontId="8" fillId="0" borderId="0" xfId="0" applyFont="1" applyAlignment="1"/>
    <xf numFmtId="0" fontId="2" fillId="0" borderId="0" xfId="0" applyFont="1" applyAlignment="1"/>
    <xf numFmtId="2" fontId="0" fillId="0" borderId="0" xfId="0" applyNumberFormat="1" applyAlignment="1">
      <alignment horizontal="right"/>
    </xf>
    <xf numFmtId="0" fontId="9" fillId="0" borderId="0" xfId="0" applyFont="1"/>
    <xf numFmtId="0" fontId="11" fillId="0" borderId="0" xfId="0" applyFont="1" applyAlignment="1">
      <alignment horizontal="left"/>
    </xf>
    <xf numFmtId="1" fontId="0" fillId="0" borderId="0" xfId="0" applyNumberFormat="1"/>
    <xf numFmtId="0" fontId="9" fillId="0" borderId="0" xfId="0" applyFont="1" applyAlignment="1">
      <alignment horizontal="left"/>
    </xf>
    <xf numFmtId="0" fontId="0" fillId="0" borderId="0" xfId="0" applyAlignment="1">
      <alignment horizontal="center"/>
    </xf>
    <xf numFmtId="164" fontId="9" fillId="0" borderId="0" xfId="0" applyNumberFormat="1" applyFont="1" applyAlignment="1">
      <alignment horizontal="right"/>
    </xf>
    <xf numFmtId="164" fontId="0" fillId="0" borderId="0" xfId="0" applyNumberFormat="1" applyAlignment="1">
      <alignment horizontal="left" indent="2"/>
    </xf>
    <xf numFmtId="0" fontId="0" fillId="0" borderId="0" xfId="0" applyFont="1"/>
    <xf numFmtId="0" fontId="7" fillId="0" borderId="0" xfId="0" applyFont="1" applyAlignment="1">
      <alignment horizontal="left"/>
    </xf>
    <xf numFmtId="0" fontId="8" fillId="0" borderId="0" xfId="0" applyFont="1" applyAlignment="1">
      <alignment horizontal="left"/>
    </xf>
    <xf numFmtId="0" fontId="2" fillId="0" borderId="0" xfId="0" applyFont="1" applyAlignment="1">
      <alignment horizontal="left"/>
    </xf>
    <xf numFmtId="1" fontId="9" fillId="0" borderId="0" xfId="0" applyNumberFormat="1" applyFont="1" applyAlignment="1">
      <alignment horizontal="right"/>
    </xf>
    <xf numFmtId="0" fontId="9" fillId="0" borderId="0" xfId="0" applyFont="1" applyAlignment="1">
      <alignment horizontal="center"/>
    </xf>
    <xf numFmtId="164" fontId="9" fillId="0" borderId="0" xfId="0" applyNumberFormat="1" applyFont="1" applyAlignment="1">
      <alignment horizontal="left" indent="2"/>
    </xf>
    <xf numFmtId="164" fontId="9" fillId="0" borderId="0" xfId="0" applyNumberFormat="1" applyFont="1"/>
    <xf numFmtId="0" fontId="12" fillId="0" borderId="0" xfId="1"/>
    <xf numFmtId="0" fontId="0" fillId="0" borderId="0" xfId="0" applyAlignment="1">
      <alignment horizontal="left" vertical="center"/>
    </xf>
    <xf numFmtId="10" fontId="0" fillId="0" borderId="0" xfId="0" applyNumberFormat="1" applyAlignment="1">
      <alignment horizontal="right" vertical="center" wrapText="1"/>
    </xf>
    <xf numFmtId="10" fontId="0" fillId="0" borderId="0" xfId="0" applyNumberFormat="1" applyAlignment="1">
      <alignment horizontal="right"/>
    </xf>
    <xf numFmtId="164" fontId="0" fillId="0" borderId="0" xfId="0" applyNumberFormat="1" applyAlignment="1">
      <alignment horizontal="right"/>
    </xf>
    <xf numFmtId="0" fontId="9"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right" vertical="center"/>
    </xf>
    <xf numFmtId="0" fontId="9" fillId="0" borderId="0" xfId="0" applyFont="1" applyAlignment="1">
      <alignment horizontal="left" vertical="center" wrapText="1"/>
    </xf>
    <xf numFmtId="2" fontId="0" fillId="0" borderId="0" xfId="0" applyNumberFormat="1"/>
    <xf numFmtId="164" fontId="9" fillId="0" borderId="0" xfId="0" quotePrefix="1" applyNumberFormat="1" applyFont="1" applyAlignment="1">
      <alignment horizontal="right"/>
    </xf>
    <xf numFmtId="1" fontId="9" fillId="0" borderId="0" xfId="0" applyNumberFormat="1" applyFont="1"/>
    <xf numFmtId="1" fontId="9" fillId="0" borderId="0" xfId="0" quotePrefix="1" applyNumberFormat="1" applyFont="1" applyAlignment="1">
      <alignment horizontal="right"/>
    </xf>
    <xf numFmtId="0" fontId="13" fillId="0" borderId="0" xfId="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nohrsc.noaa.gov/nsa/index.html?year=2019&amp;month=11&amp;day=30&amp;units=e&amp;region=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E49C5-FCFC-4254-84F1-EA7A1FE3A0CB}">
  <sheetPr codeName="Sheet2"/>
  <dimension ref="B2:D19"/>
  <sheetViews>
    <sheetView showGridLines="0" tabSelected="1" workbookViewId="0"/>
  </sheetViews>
  <sheetFormatPr defaultRowHeight="15" x14ac:dyDescent="0.25"/>
  <cols>
    <col min="1" max="1" width="3.7109375" customWidth="1"/>
    <col min="2" max="2" width="11.5703125" customWidth="1"/>
    <col min="3" max="3" width="1.7109375" customWidth="1"/>
  </cols>
  <sheetData>
    <row r="2" spans="2:4" ht="19.5" x14ac:dyDescent="0.3">
      <c r="B2" s="1" t="s">
        <v>2</v>
      </c>
    </row>
    <row r="3" spans="2:4" ht="40.5" customHeight="1" x14ac:dyDescent="0.5">
      <c r="B3" s="3" t="s">
        <v>4406</v>
      </c>
    </row>
    <row r="4" spans="2:4" ht="25.9" customHeight="1" x14ac:dyDescent="0.25"/>
    <row r="5" spans="2:4" ht="18.75" x14ac:dyDescent="0.3">
      <c r="B5" s="4" t="s">
        <v>0</v>
      </c>
      <c r="D5" s="5" t="s">
        <v>4422</v>
      </c>
    </row>
    <row r="6" spans="2:4" ht="18.75" x14ac:dyDescent="0.3">
      <c r="B6" s="4"/>
      <c r="D6" s="11" t="s">
        <v>2437</v>
      </c>
    </row>
    <row r="7" spans="2:4" ht="18.75" x14ac:dyDescent="0.3">
      <c r="B7" s="4"/>
      <c r="D7" s="6" t="s">
        <v>4407</v>
      </c>
    </row>
    <row r="8" spans="2:4" ht="10.15" customHeight="1" x14ac:dyDescent="0.25"/>
    <row r="9" spans="2:4" ht="18.75" x14ac:dyDescent="0.3">
      <c r="B9" s="4" t="s">
        <v>1</v>
      </c>
      <c r="D9" s="5" t="s">
        <v>4423</v>
      </c>
    </row>
    <row r="10" spans="2:4" ht="18.75" x14ac:dyDescent="0.3">
      <c r="B10" s="4"/>
      <c r="D10" s="11" t="s">
        <v>2438</v>
      </c>
    </row>
    <row r="11" spans="2:4" ht="18.75" x14ac:dyDescent="0.3">
      <c r="B11" s="4"/>
      <c r="D11" s="6" t="s">
        <v>4424</v>
      </c>
    </row>
    <row r="12" spans="2:4" ht="10.15" customHeight="1" x14ac:dyDescent="0.25"/>
    <row r="13" spans="2:4" ht="18.75" x14ac:dyDescent="0.3">
      <c r="B13" s="4" t="s">
        <v>361</v>
      </c>
      <c r="D13" s="5" t="s">
        <v>4425</v>
      </c>
    </row>
    <row r="14" spans="2:4" ht="18.75" x14ac:dyDescent="0.3">
      <c r="B14" s="4"/>
      <c r="D14" s="11" t="s">
        <v>2440</v>
      </c>
    </row>
    <row r="15" spans="2:4" ht="18.75" x14ac:dyDescent="0.3">
      <c r="B15" s="4"/>
      <c r="D15" s="6" t="s">
        <v>4424</v>
      </c>
    </row>
    <row r="16" spans="2:4" ht="10.15" customHeight="1" x14ac:dyDescent="0.25"/>
    <row r="17" spans="2:4" ht="18.75" x14ac:dyDescent="0.3">
      <c r="B17" s="4" t="s">
        <v>456</v>
      </c>
      <c r="D17" s="5" t="s">
        <v>4426</v>
      </c>
    </row>
    <row r="18" spans="2:4" ht="18.75" x14ac:dyDescent="0.3">
      <c r="B18" s="4"/>
      <c r="D18" s="11" t="s">
        <v>4405</v>
      </c>
    </row>
    <row r="19" spans="2:4" ht="18.75" x14ac:dyDescent="0.3">
      <c r="B19" s="4"/>
      <c r="D19" s="6" t="s">
        <v>4424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98463-E101-44B7-9C5E-E4078621360E}">
  <sheetPr codeName="Sheet4"/>
  <dimension ref="B2:X23"/>
  <sheetViews>
    <sheetView showGridLines="0" workbookViewId="0"/>
  </sheetViews>
  <sheetFormatPr defaultRowHeight="15" x14ac:dyDescent="0.25"/>
  <cols>
    <col min="1" max="1" width="3.7109375" customWidth="1"/>
    <col min="2" max="2" width="22.140625" style="2" customWidth="1"/>
    <col min="3" max="3" width="13.7109375" style="2" customWidth="1"/>
    <col min="4" max="4" width="10.140625" style="14" customWidth="1"/>
    <col min="5" max="5" width="11.7109375" style="19" customWidth="1"/>
    <col min="6" max="6" width="12.7109375" style="19" customWidth="1"/>
    <col min="7" max="7" width="8.7109375" style="22" customWidth="1"/>
    <col min="8" max="24" width="8.7109375" customWidth="1"/>
    <col min="25" max="55" width="9.7109375" customWidth="1"/>
  </cols>
  <sheetData>
    <row r="2" spans="2:24" ht="26.25" x14ac:dyDescent="0.4">
      <c r="B2" s="28" t="str">
        <f>Contents!D5</f>
        <v>Percent of Land Area in the Continguous USA Covered by Snow, as of November 30</v>
      </c>
      <c r="C2" s="28"/>
      <c r="D2" s="16"/>
    </row>
    <row r="3" spans="2:24" ht="15.75" x14ac:dyDescent="0.25">
      <c r="B3" s="29" t="s">
        <v>4409</v>
      </c>
      <c r="C3" s="29"/>
      <c r="D3" s="17"/>
    </row>
    <row r="4" spans="2:24" ht="15.75" x14ac:dyDescent="0.25">
      <c r="B4" s="48" t="s">
        <v>4408</v>
      </c>
      <c r="C4" s="30"/>
      <c r="D4" s="18"/>
    </row>
    <row r="5" spans="2:24" ht="15.75" x14ac:dyDescent="0.25">
      <c r="B5" s="35"/>
      <c r="C5" s="30"/>
      <c r="D5" s="18"/>
    </row>
    <row r="6" spans="2:24" x14ac:dyDescent="0.25">
      <c r="F6" s="13" t="s">
        <v>4420</v>
      </c>
    </row>
    <row r="7" spans="2:24" x14ac:dyDescent="0.25">
      <c r="B7"/>
      <c r="C7" s="13" t="s">
        <v>4410</v>
      </c>
      <c r="D7" s="13" t="s">
        <v>4411</v>
      </c>
      <c r="E7" s="20">
        <v>2019</v>
      </c>
      <c r="F7" s="13">
        <v>2019</v>
      </c>
      <c r="G7"/>
      <c r="H7" s="20">
        <f t="shared" ref="H7:V7" si="0">I7-1</f>
        <v>2003</v>
      </c>
      <c r="I7" s="20">
        <f t="shared" si="0"/>
        <v>2004</v>
      </c>
      <c r="J7" s="20">
        <f t="shared" si="0"/>
        <v>2005</v>
      </c>
      <c r="K7" s="20">
        <f t="shared" si="0"/>
        <v>2006</v>
      </c>
      <c r="L7" s="20">
        <f t="shared" si="0"/>
        <v>2007</v>
      </c>
      <c r="M7" s="20">
        <f t="shared" si="0"/>
        <v>2008</v>
      </c>
      <c r="N7" s="20">
        <f t="shared" si="0"/>
        <v>2009</v>
      </c>
      <c r="O7" s="20">
        <f t="shared" si="0"/>
        <v>2010</v>
      </c>
      <c r="P7" s="20">
        <f t="shared" si="0"/>
        <v>2011</v>
      </c>
      <c r="Q7" s="20">
        <f t="shared" si="0"/>
        <v>2012</v>
      </c>
      <c r="R7" s="20">
        <f t="shared" si="0"/>
        <v>2013</v>
      </c>
      <c r="S7" s="20">
        <f t="shared" si="0"/>
        <v>2014</v>
      </c>
      <c r="T7" s="20">
        <f t="shared" si="0"/>
        <v>2015</v>
      </c>
      <c r="U7" s="20">
        <f t="shared" si="0"/>
        <v>2016</v>
      </c>
      <c r="V7" s="20">
        <f t="shared" si="0"/>
        <v>2017</v>
      </c>
      <c r="W7" s="20">
        <f>X7-1</f>
        <v>2018</v>
      </c>
      <c r="X7" s="20">
        <v>2019</v>
      </c>
    </row>
    <row r="8" spans="2:24" x14ac:dyDescent="0.25">
      <c r="B8"/>
      <c r="C8"/>
      <c r="D8"/>
      <c r="E8"/>
      <c r="F8"/>
      <c r="G8"/>
    </row>
    <row r="9" spans="2:24" x14ac:dyDescent="0.25">
      <c r="B9" s="36" t="s">
        <v>4412</v>
      </c>
      <c r="C9" s="37">
        <f>AVERAGE(H9:W9)</f>
        <v>0.22650000000000001</v>
      </c>
      <c r="D9" s="37">
        <f>STDEV(H9:X9)</f>
        <v>0.10149634157417282</v>
      </c>
      <c r="E9" s="37">
        <v>0.41199999999999998</v>
      </c>
      <c r="F9" s="19">
        <f>(E9-C9)/D9</f>
        <v>1.8276520820648285</v>
      </c>
      <c r="G9"/>
      <c r="H9" s="38">
        <v>0.14599999999999999</v>
      </c>
      <c r="I9" s="38">
        <v>0.26200000000000001</v>
      </c>
      <c r="J9" s="38">
        <v>0.33500000000000002</v>
      </c>
      <c r="K9" s="38">
        <v>0.313</v>
      </c>
      <c r="L9" s="38">
        <v>0.187</v>
      </c>
      <c r="M9" s="38">
        <v>0.185</v>
      </c>
      <c r="N9" s="38">
        <v>0.128</v>
      </c>
      <c r="O9" s="38">
        <v>0.35399999999999998</v>
      </c>
      <c r="P9" s="38">
        <v>0.10100000000000001</v>
      </c>
      <c r="Q9" s="38">
        <v>0.14399999999999999</v>
      </c>
      <c r="R9" s="38">
        <v>0.218</v>
      </c>
      <c r="S9" s="38">
        <v>0.22500000000000001</v>
      </c>
      <c r="T9" s="38">
        <v>0.376</v>
      </c>
      <c r="U9" s="38">
        <v>0.26200000000000001</v>
      </c>
      <c r="V9" s="38">
        <v>7.5999999999999998E-2</v>
      </c>
      <c r="W9" s="38">
        <v>0.312</v>
      </c>
      <c r="X9" s="38">
        <v>0.41199999999999998</v>
      </c>
    </row>
    <row r="10" spans="2:24" x14ac:dyDescent="0.25">
      <c r="B10" s="36" t="s">
        <v>4413</v>
      </c>
      <c r="C10" s="37">
        <f t="shared" ref="C10" si="1">AVERAGE(H10:W10)</f>
        <v>6.0062500000000012E-2</v>
      </c>
      <c r="D10" s="37">
        <f>STDEV(H10:X10)</f>
        <v>6.0849742616305186E-2</v>
      </c>
      <c r="E10" s="37">
        <v>0.16500000000000001</v>
      </c>
      <c r="F10" s="19">
        <f>(E10-C10)/D10</f>
        <v>1.7245348211527378</v>
      </c>
      <c r="G10"/>
      <c r="H10" s="38">
        <v>6.3E-2</v>
      </c>
      <c r="I10" s="38">
        <v>7.2999999999999995E-2</v>
      </c>
      <c r="J10" s="38">
        <v>3.3000000000000002E-2</v>
      </c>
      <c r="K10" s="38">
        <v>0.06</v>
      </c>
      <c r="L10" s="38">
        <v>7.0000000000000001E-3</v>
      </c>
      <c r="M10" s="38">
        <v>2.7E-2</v>
      </c>
      <c r="N10" s="38">
        <v>0.20899999999999999</v>
      </c>
      <c r="O10" s="38">
        <v>5.1999999999999998E-2</v>
      </c>
      <c r="P10" s="38">
        <v>7.3999999999999996E-2</v>
      </c>
      <c r="Q10" s="38">
        <v>5.8999999999999997E-2</v>
      </c>
      <c r="R10" s="38">
        <v>0.18099999999999999</v>
      </c>
      <c r="S10" s="38">
        <v>1.2E-2</v>
      </c>
      <c r="T10" s="38">
        <v>2.9000000000000001E-2</v>
      </c>
      <c r="U10" s="38">
        <v>8.9999999999999993E-3</v>
      </c>
      <c r="V10" s="38">
        <v>3.6999999999999998E-2</v>
      </c>
      <c r="W10" s="38">
        <v>3.5999999999999997E-2</v>
      </c>
      <c r="X10" s="38">
        <v>0.16500000000000001</v>
      </c>
    </row>
    <row r="11" spans="2:24" x14ac:dyDescent="0.25">
      <c r="B11" s="36"/>
      <c r="C11" s="37"/>
      <c r="D11" s="37"/>
      <c r="E11" s="37"/>
      <c r="F11" s="39"/>
      <c r="G11"/>
      <c r="H11" s="38"/>
      <c r="I11" s="38"/>
      <c r="J11" s="38"/>
      <c r="K11" s="38"/>
      <c r="L11" s="38"/>
      <c r="M11" s="38"/>
      <c r="N11" s="38"/>
      <c r="O11" s="38"/>
      <c r="P11" s="38"/>
      <c r="Q11" s="38"/>
      <c r="R11" s="38"/>
      <c r="S11" s="38"/>
      <c r="T11" s="38"/>
      <c r="U11" s="38"/>
      <c r="V11" s="38"/>
      <c r="W11" s="38"/>
      <c r="X11" s="38"/>
    </row>
    <row r="12" spans="2:24" x14ac:dyDescent="0.25">
      <c r="B12" s="40" t="s">
        <v>4414</v>
      </c>
      <c r="C12" s="37"/>
      <c r="D12" s="37"/>
      <c r="E12" s="37"/>
      <c r="F12" s="39"/>
      <c r="G12"/>
      <c r="H12" s="38"/>
      <c r="I12" s="38"/>
      <c r="J12" s="38"/>
      <c r="K12" s="38"/>
      <c r="L12" s="38"/>
      <c r="M12" s="38"/>
      <c r="N12" s="38"/>
      <c r="O12" s="38"/>
      <c r="P12" s="38"/>
      <c r="Q12" s="38"/>
      <c r="R12" s="38"/>
      <c r="S12" s="38"/>
      <c r="T12" s="38"/>
      <c r="U12" s="38"/>
      <c r="V12" s="38"/>
      <c r="W12" s="38"/>
      <c r="X12" s="38"/>
    </row>
    <row r="13" spans="2:24" x14ac:dyDescent="0.25">
      <c r="B13" s="41" t="s">
        <v>4415</v>
      </c>
      <c r="C13" s="39">
        <f t="shared" ref="C13:C16" si="2">AVERAGE(H13:W13)</f>
        <v>1.2375</v>
      </c>
      <c r="D13" s="39">
        <f t="shared" ref="D13:D16" si="3">STDEV(H13:X13)</f>
        <v>0.66376820901133715</v>
      </c>
      <c r="E13" s="39">
        <v>2.4</v>
      </c>
      <c r="F13" s="19">
        <f t="shared" ref="F13:F16" si="4">(E13-C13)/D13</f>
        <v>1.751364383255879</v>
      </c>
      <c r="G13" s="39"/>
      <c r="H13" s="39">
        <v>0.8</v>
      </c>
      <c r="I13" s="39">
        <v>1</v>
      </c>
      <c r="J13" s="39">
        <v>2</v>
      </c>
      <c r="K13" s="39">
        <v>1.9</v>
      </c>
      <c r="L13" s="39">
        <v>0.9</v>
      </c>
      <c r="M13" s="39">
        <v>0.7</v>
      </c>
      <c r="N13" s="39">
        <v>0.6</v>
      </c>
      <c r="O13" s="39">
        <v>2.9</v>
      </c>
      <c r="P13" s="39">
        <v>0.9</v>
      </c>
      <c r="Q13" s="39">
        <v>0.8</v>
      </c>
      <c r="R13" s="39">
        <v>1.2</v>
      </c>
      <c r="S13" s="39">
        <v>1.2</v>
      </c>
      <c r="T13" s="39">
        <v>1.3</v>
      </c>
      <c r="U13" s="39">
        <v>1.3</v>
      </c>
      <c r="V13" s="39">
        <v>0.6</v>
      </c>
      <c r="W13" s="39">
        <v>1.7</v>
      </c>
      <c r="X13" s="39">
        <v>2.4</v>
      </c>
    </row>
    <row r="14" spans="2:24" x14ac:dyDescent="0.25">
      <c r="B14" s="41" t="s">
        <v>4416</v>
      </c>
      <c r="C14" s="39">
        <f t="shared" si="2"/>
        <v>0</v>
      </c>
      <c r="D14" s="39">
        <f t="shared" si="3"/>
        <v>0</v>
      </c>
      <c r="E14" s="39">
        <v>0</v>
      </c>
      <c r="G14" s="39"/>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row>
    <row r="15" spans="2:24" x14ac:dyDescent="0.25">
      <c r="B15" s="41" t="s">
        <v>4417</v>
      </c>
      <c r="C15" s="39">
        <f t="shared" si="2"/>
        <v>1016.875</v>
      </c>
      <c r="D15" s="39">
        <f t="shared" si="3"/>
        <v>600.28030645984825</v>
      </c>
      <c r="E15" s="39">
        <v>2029.5</v>
      </c>
      <c r="F15" s="19">
        <f t="shared" si="4"/>
        <v>1.6869202422647407</v>
      </c>
      <c r="G15" s="39"/>
      <c r="H15" s="39">
        <v>124.3</v>
      </c>
      <c r="I15" s="39">
        <v>362.7</v>
      </c>
      <c r="J15" s="39">
        <v>551.6</v>
      </c>
      <c r="K15" s="39">
        <v>414</v>
      </c>
      <c r="L15" s="39">
        <v>505</v>
      </c>
      <c r="M15" s="39">
        <v>674.8</v>
      </c>
      <c r="N15" s="39">
        <v>875.6</v>
      </c>
      <c r="O15" s="39">
        <v>840.6</v>
      </c>
      <c r="P15" s="39">
        <v>987.3</v>
      </c>
      <c r="Q15" s="39">
        <v>1258.3</v>
      </c>
      <c r="R15" s="39">
        <v>1302</v>
      </c>
      <c r="S15" s="39">
        <v>1332.5</v>
      </c>
      <c r="T15" s="39">
        <v>1541</v>
      </c>
      <c r="U15" s="39">
        <v>1662.7</v>
      </c>
      <c r="V15" s="39">
        <v>1860.3</v>
      </c>
      <c r="W15" s="39">
        <v>1977.3</v>
      </c>
      <c r="X15" s="39">
        <v>2029.5</v>
      </c>
    </row>
    <row r="16" spans="2:24" x14ac:dyDescent="0.25">
      <c r="B16" s="41" t="s">
        <v>4418</v>
      </c>
      <c r="C16" s="39">
        <f t="shared" si="2"/>
        <v>4.0999999999999996</v>
      </c>
      <c r="D16" s="39">
        <f t="shared" si="3"/>
        <v>1.0296344296999469</v>
      </c>
      <c r="E16" s="39">
        <v>5</v>
      </c>
      <c r="F16" s="19">
        <f t="shared" si="4"/>
        <v>0.87409664443940138</v>
      </c>
      <c r="G16" s="39"/>
      <c r="H16" s="39">
        <v>3.2</v>
      </c>
      <c r="I16" s="39">
        <v>3.4</v>
      </c>
      <c r="J16" s="39">
        <v>4.7</v>
      </c>
      <c r="K16" s="39">
        <v>6.3</v>
      </c>
      <c r="L16" s="39">
        <v>3.4</v>
      </c>
      <c r="M16" s="39">
        <v>2.5</v>
      </c>
      <c r="N16" s="39">
        <v>3.4</v>
      </c>
      <c r="O16" s="39">
        <v>6.3</v>
      </c>
      <c r="P16" s="39">
        <v>4.5</v>
      </c>
      <c r="Q16" s="39">
        <v>3.5</v>
      </c>
      <c r="R16" s="39">
        <v>4.0999999999999996</v>
      </c>
      <c r="S16" s="39">
        <v>3.9</v>
      </c>
      <c r="T16" s="39">
        <v>3.6</v>
      </c>
      <c r="U16" s="39">
        <v>4</v>
      </c>
      <c r="V16" s="39">
        <v>4</v>
      </c>
      <c r="W16" s="39">
        <v>4.8</v>
      </c>
      <c r="X16" s="39">
        <v>5</v>
      </c>
    </row>
    <row r="17" spans="2:24" x14ac:dyDescent="0.25">
      <c r="B17" s="41"/>
      <c r="C17" s="42"/>
      <c r="D17" s="42"/>
      <c r="E17" s="42"/>
      <c r="F17" s="39"/>
      <c r="G17"/>
      <c r="H17" s="39"/>
      <c r="I17" s="39"/>
      <c r="J17" s="39"/>
      <c r="K17" s="39"/>
      <c r="L17" s="39"/>
      <c r="M17" s="39"/>
      <c r="N17" s="39"/>
      <c r="O17" s="39"/>
      <c r="P17" s="39"/>
      <c r="Q17" s="39"/>
      <c r="R17" s="39"/>
      <c r="S17" s="39"/>
      <c r="T17" s="39"/>
      <c r="U17" s="39"/>
      <c r="V17" s="39"/>
      <c r="W17" s="39"/>
      <c r="X17" s="39"/>
    </row>
    <row r="18" spans="2:24" ht="30" x14ac:dyDescent="0.25">
      <c r="B18" s="43" t="s">
        <v>4421</v>
      </c>
      <c r="C18" s="42"/>
      <c r="D18" s="42"/>
      <c r="E18" s="42"/>
      <c r="F18" s="39"/>
      <c r="G18"/>
      <c r="H18" s="39"/>
      <c r="I18" s="39"/>
      <c r="J18" s="39"/>
      <c r="K18" s="39"/>
      <c r="L18" s="39"/>
      <c r="M18" s="39"/>
      <c r="N18" s="39"/>
      <c r="O18" s="39"/>
      <c r="P18" s="39"/>
      <c r="Q18" s="39"/>
      <c r="R18" s="39"/>
      <c r="S18" s="39"/>
      <c r="T18" s="39"/>
      <c r="U18" s="39"/>
      <c r="V18" s="39"/>
      <c r="W18" s="39"/>
      <c r="X18" s="39"/>
    </row>
    <row r="19" spans="2:24" x14ac:dyDescent="0.25">
      <c r="B19" s="41" t="s">
        <v>4415</v>
      </c>
      <c r="C19" s="39">
        <f t="shared" ref="C19:C21" si="5">AVERAGE(H19:W19)</f>
        <v>0.21250000000000005</v>
      </c>
      <c r="D19" s="39">
        <f t="shared" ref="D19:D21" si="6">STDEV(H19:X19)</f>
        <v>0.10914103126634983</v>
      </c>
      <c r="E19" s="42">
        <v>0.4</v>
      </c>
      <c r="F19" s="19">
        <f t="shared" ref="F19:F21" si="7">(E19-C19)/D19</f>
        <v>1.7179606773406917</v>
      </c>
      <c r="G19"/>
      <c r="H19" s="39">
        <v>0.2</v>
      </c>
      <c r="I19" s="39">
        <v>0.2</v>
      </c>
      <c r="J19" s="39">
        <v>0.3</v>
      </c>
      <c r="K19" s="39">
        <v>0.3</v>
      </c>
      <c r="L19" s="39">
        <v>0.2</v>
      </c>
      <c r="M19" s="39">
        <v>0.1</v>
      </c>
      <c r="N19" s="39">
        <v>0.1</v>
      </c>
      <c r="O19" s="39">
        <v>0.5</v>
      </c>
      <c r="P19" s="39">
        <v>0.2</v>
      </c>
      <c r="Q19" s="39">
        <v>0.1</v>
      </c>
      <c r="R19" s="39">
        <v>0.2</v>
      </c>
      <c r="S19" s="39">
        <v>0.2</v>
      </c>
      <c r="T19" s="39">
        <v>0.2</v>
      </c>
      <c r="U19" s="39">
        <v>0.2</v>
      </c>
      <c r="V19" s="39">
        <v>0.1</v>
      </c>
      <c r="W19" s="39">
        <v>0.3</v>
      </c>
      <c r="X19" s="39">
        <v>0.4</v>
      </c>
    </row>
    <row r="20" spans="2:24" x14ac:dyDescent="0.25">
      <c r="B20" s="41" t="s">
        <v>4416</v>
      </c>
      <c r="C20" s="39">
        <f t="shared" si="5"/>
        <v>0</v>
      </c>
      <c r="D20" s="39">
        <f t="shared" si="6"/>
        <v>0</v>
      </c>
      <c r="E20" s="42">
        <v>0</v>
      </c>
      <c r="G20"/>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row>
    <row r="21" spans="2:24" x14ac:dyDescent="0.25">
      <c r="B21" s="41" t="s">
        <v>4417</v>
      </c>
      <c r="C21" s="39">
        <f t="shared" si="5"/>
        <v>536.96249999999998</v>
      </c>
      <c r="D21" s="39">
        <f t="shared" si="6"/>
        <v>365.27892767034893</v>
      </c>
      <c r="E21" s="42">
        <v>1214.2</v>
      </c>
      <c r="F21" s="19">
        <f t="shared" si="7"/>
        <v>1.8540283840604748</v>
      </c>
      <c r="G21"/>
      <c r="H21" s="39">
        <v>43.4</v>
      </c>
      <c r="I21" s="39">
        <v>194.1</v>
      </c>
      <c r="J21" s="39">
        <v>249.8</v>
      </c>
      <c r="K21" s="39">
        <v>147.6</v>
      </c>
      <c r="L21" s="39">
        <v>226.1</v>
      </c>
      <c r="M21" s="39">
        <v>327.7</v>
      </c>
      <c r="N21" s="39">
        <v>429.2</v>
      </c>
      <c r="O21" s="39">
        <v>414.6</v>
      </c>
      <c r="P21" s="39">
        <v>511.8</v>
      </c>
      <c r="Q21" s="39">
        <v>623.1</v>
      </c>
      <c r="R21" s="39">
        <v>724.8</v>
      </c>
      <c r="S21" s="39">
        <v>763.7</v>
      </c>
      <c r="T21" s="39">
        <v>828.5</v>
      </c>
      <c r="U21" s="39">
        <v>945.4</v>
      </c>
      <c r="V21" s="39">
        <v>1042.9000000000001</v>
      </c>
      <c r="W21" s="39">
        <v>1118.7</v>
      </c>
      <c r="X21" s="39">
        <v>1214.2</v>
      </c>
    </row>
    <row r="22" spans="2:24" x14ac:dyDescent="0.25">
      <c r="B22"/>
      <c r="C22"/>
      <c r="D22"/>
      <c r="E22"/>
      <c r="F22"/>
      <c r="G22"/>
    </row>
    <row r="23" spans="2:24" x14ac:dyDescent="0.25">
      <c r="B23" s="43" t="s">
        <v>4419</v>
      </c>
      <c r="C23"/>
      <c r="D23"/>
      <c r="E23"/>
      <c r="F23"/>
      <c r="G23"/>
      <c r="H23" s="44">
        <f>H9*H13</f>
        <v>0.1168</v>
      </c>
      <c r="I23" s="44">
        <f t="shared" ref="I23:X23" si="8">I9*I13</f>
        <v>0.26200000000000001</v>
      </c>
      <c r="J23" s="44">
        <f t="shared" si="8"/>
        <v>0.67</v>
      </c>
      <c r="K23" s="44">
        <f t="shared" si="8"/>
        <v>0.59470000000000001</v>
      </c>
      <c r="L23" s="44">
        <f t="shared" si="8"/>
        <v>0.16830000000000001</v>
      </c>
      <c r="M23" s="44">
        <f t="shared" si="8"/>
        <v>0.1295</v>
      </c>
      <c r="N23" s="44">
        <f t="shared" si="8"/>
        <v>7.6799999999999993E-2</v>
      </c>
      <c r="O23" s="44">
        <f t="shared" si="8"/>
        <v>1.0266</v>
      </c>
      <c r="P23" s="44">
        <f t="shared" si="8"/>
        <v>9.0900000000000009E-2</v>
      </c>
      <c r="Q23" s="44">
        <f t="shared" si="8"/>
        <v>0.1152</v>
      </c>
      <c r="R23" s="44">
        <f t="shared" si="8"/>
        <v>0.2616</v>
      </c>
      <c r="S23" s="44">
        <f t="shared" si="8"/>
        <v>0.27</v>
      </c>
      <c r="T23" s="44">
        <f t="shared" si="8"/>
        <v>0.48880000000000001</v>
      </c>
      <c r="U23" s="44">
        <f t="shared" si="8"/>
        <v>0.34060000000000001</v>
      </c>
      <c r="V23" s="44">
        <f t="shared" si="8"/>
        <v>4.5599999999999995E-2</v>
      </c>
      <c r="W23" s="44">
        <f t="shared" si="8"/>
        <v>0.53039999999999998</v>
      </c>
      <c r="X23" s="44">
        <f t="shared" si="8"/>
        <v>0.9887999999999999</v>
      </c>
    </row>
  </sheetData>
  <hyperlinks>
    <hyperlink ref="B4" r:id="rId1" xr:uid="{FA91F5E1-7D71-4C88-A564-E03BA159323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A32C5-8FF3-4E16-8773-FCF3C0BAAC15}">
  <sheetPr codeName="Sheet5"/>
  <dimension ref="B1:H7293"/>
  <sheetViews>
    <sheetView showGridLines="0" workbookViewId="0"/>
  </sheetViews>
  <sheetFormatPr defaultRowHeight="15" x14ac:dyDescent="0.25"/>
  <cols>
    <col min="1" max="1" width="3.7109375" customWidth="1"/>
    <col min="2" max="2" width="33.5703125" customWidth="1"/>
    <col min="3" max="3" width="16.5703125" customWidth="1"/>
    <col min="4" max="5" width="10.7109375" style="24" customWidth="1"/>
    <col min="6" max="7" width="10.7109375" style="12" customWidth="1"/>
    <col min="8" max="8" width="16.28515625" style="12" customWidth="1"/>
  </cols>
  <sheetData>
    <row r="1" spans="2:8" x14ac:dyDescent="0.25">
      <c r="B1" s="21"/>
      <c r="C1" s="2"/>
      <c r="F1" s="26"/>
    </row>
    <row r="2" spans="2:8" ht="26.25" x14ac:dyDescent="0.4">
      <c r="B2" s="28" t="str">
        <f>Contents!D9</f>
        <v>Total Inches of Snowfall in November 2019</v>
      </c>
      <c r="C2" s="2"/>
      <c r="F2" s="26"/>
    </row>
    <row r="3" spans="2:8" ht="15.75" x14ac:dyDescent="0.25">
      <c r="B3" s="17" t="s">
        <v>4427</v>
      </c>
      <c r="C3" s="2"/>
      <c r="F3" s="26"/>
    </row>
    <row r="4" spans="2:8" x14ac:dyDescent="0.25">
      <c r="B4" s="48" t="s">
        <v>15838</v>
      </c>
      <c r="C4" s="2"/>
      <c r="F4" s="26"/>
    </row>
    <row r="5" spans="2:8" x14ac:dyDescent="0.25">
      <c r="B5" s="15"/>
      <c r="C5" s="2"/>
      <c r="F5" s="26"/>
    </row>
    <row r="6" spans="2:8" x14ac:dyDescent="0.25">
      <c r="B6" s="27" t="s">
        <v>15574</v>
      </c>
      <c r="C6" s="23"/>
      <c r="D6" s="32"/>
      <c r="E6" s="32"/>
      <c r="F6" s="33"/>
      <c r="G6" s="34"/>
      <c r="H6" s="34"/>
    </row>
    <row r="7" spans="2:8" x14ac:dyDescent="0.25">
      <c r="B7" s="20"/>
      <c r="C7" s="23"/>
      <c r="D7" s="32"/>
      <c r="E7" s="32"/>
      <c r="F7" s="33"/>
      <c r="G7" s="34"/>
      <c r="H7" s="25" t="s">
        <v>15571</v>
      </c>
    </row>
    <row r="8" spans="2:8" x14ac:dyDescent="0.25">
      <c r="B8" s="20"/>
      <c r="C8" s="23"/>
      <c r="D8" s="32"/>
      <c r="E8" s="32"/>
      <c r="F8" s="33"/>
      <c r="G8" s="34"/>
      <c r="H8" s="25" t="s">
        <v>15572</v>
      </c>
    </row>
    <row r="9" spans="2:8" x14ac:dyDescent="0.25">
      <c r="B9" s="20" t="s">
        <v>2182</v>
      </c>
      <c r="C9" s="20" t="s">
        <v>360</v>
      </c>
      <c r="D9" s="32" t="s">
        <v>2439</v>
      </c>
      <c r="E9" s="32" t="s">
        <v>4428</v>
      </c>
      <c r="F9" s="25" t="s">
        <v>2435</v>
      </c>
      <c r="G9" s="25" t="s">
        <v>2436</v>
      </c>
      <c r="H9" s="45" t="s">
        <v>15573</v>
      </c>
    </row>
    <row r="11" spans="2:8" x14ac:dyDescent="0.25">
      <c r="B11" t="s">
        <v>4070</v>
      </c>
      <c r="C11" t="s">
        <v>4071</v>
      </c>
      <c r="D11" s="24" t="s">
        <v>2443</v>
      </c>
      <c r="E11" s="24" t="s">
        <v>1800</v>
      </c>
      <c r="F11" s="12">
        <v>62.8</v>
      </c>
      <c r="G11" s="12">
        <v>-149.9</v>
      </c>
      <c r="H11" s="12">
        <v>78.5</v>
      </c>
    </row>
    <row r="12" spans="2:8" x14ac:dyDescent="0.25">
      <c r="B12" t="s">
        <v>2645</v>
      </c>
      <c r="C12" t="s">
        <v>2646</v>
      </c>
      <c r="D12" s="24" t="s">
        <v>2443</v>
      </c>
      <c r="E12" s="24" t="s">
        <v>1545</v>
      </c>
      <c r="F12" s="12">
        <v>40.5</v>
      </c>
      <c r="G12" s="12">
        <v>-111.6</v>
      </c>
      <c r="H12" s="12">
        <v>66.540000000000006</v>
      </c>
    </row>
    <row r="13" spans="2:8" x14ac:dyDescent="0.25">
      <c r="B13" t="s">
        <v>3155</v>
      </c>
      <c r="C13" t="s">
        <v>3729</v>
      </c>
      <c r="D13" s="24" t="s">
        <v>2443</v>
      </c>
      <c r="E13" s="24" t="s">
        <v>969</v>
      </c>
      <c r="F13" s="12">
        <v>46.6</v>
      </c>
      <c r="G13" s="12">
        <v>-85</v>
      </c>
      <c r="H13" s="12">
        <v>53.66</v>
      </c>
    </row>
    <row r="14" spans="2:8" x14ac:dyDescent="0.25">
      <c r="B14" t="s">
        <v>4429</v>
      </c>
      <c r="C14" t="s">
        <v>4430</v>
      </c>
      <c r="D14" s="24" t="s">
        <v>2443</v>
      </c>
      <c r="E14" s="24" t="s">
        <v>969</v>
      </c>
      <c r="F14" s="12">
        <v>47.2</v>
      </c>
      <c r="G14" s="12">
        <v>-88.4</v>
      </c>
      <c r="H14" s="12">
        <v>53.46</v>
      </c>
    </row>
    <row r="15" spans="2:8" x14ac:dyDescent="0.25">
      <c r="B15" t="s">
        <v>3208</v>
      </c>
      <c r="C15" t="s">
        <v>3209</v>
      </c>
      <c r="D15" s="24" t="s">
        <v>2443</v>
      </c>
      <c r="E15" s="24" t="s">
        <v>548</v>
      </c>
      <c r="F15" s="12">
        <v>36.6</v>
      </c>
      <c r="G15" s="12">
        <v>-118.7</v>
      </c>
      <c r="H15" s="12">
        <v>48.98</v>
      </c>
    </row>
    <row r="16" spans="2:8" x14ac:dyDescent="0.25">
      <c r="B16" t="s">
        <v>4431</v>
      </c>
      <c r="C16" t="s">
        <v>4432</v>
      </c>
      <c r="D16" s="24" t="s">
        <v>2443</v>
      </c>
      <c r="E16" s="24" t="s">
        <v>969</v>
      </c>
      <c r="F16" s="12">
        <v>47</v>
      </c>
      <c r="G16" s="12">
        <v>-88.5</v>
      </c>
      <c r="H16" s="12">
        <v>47.17</v>
      </c>
    </row>
    <row r="17" spans="2:8" x14ac:dyDescent="0.25">
      <c r="B17" t="s">
        <v>4433</v>
      </c>
      <c r="C17" t="s">
        <v>4434</v>
      </c>
      <c r="D17" s="24" t="s">
        <v>2443</v>
      </c>
      <c r="E17" s="24" t="s">
        <v>548</v>
      </c>
      <c r="F17" s="12">
        <v>39.299999999999997</v>
      </c>
      <c r="G17" s="12">
        <v>-120.3</v>
      </c>
      <c r="H17" s="12">
        <v>46.97</v>
      </c>
    </row>
    <row r="18" spans="2:8" x14ac:dyDescent="0.25">
      <c r="B18" t="s">
        <v>972</v>
      </c>
      <c r="C18" t="s">
        <v>973</v>
      </c>
      <c r="D18" s="24" t="s">
        <v>2443</v>
      </c>
      <c r="E18" s="24" t="s">
        <v>969</v>
      </c>
      <c r="F18" s="12">
        <v>46.5</v>
      </c>
      <c r="G18" s="12">
        <v>-89.5</v>
      </c>
      <c r="H18" s="12">
        <v>46.1</v>
      </c>
    </row>
    <row r="19" spans="2:8" x14ac:dyDescent="0.25">
      <c r="B19" t="s">
        <v>4435</v>
      </c>
      <c r="C19" t="s">
        <v>4436</v>
      </c>
      <c r="D19" s="24" t="s">
        <v>2443</v>
      </c>
      <c r="E19" s="24" t="s">
        <v>563</v>
      </c>
      <c r="F19" s="12">
        <v>37.5</v>
      </c>
      <c r="G19" s="12">
        <v>-107.8</v>
      </c>
      <c r="H19" s="12">
        <v>44.76</v>
      </c>
    </row>
    <row r="20" spans="2:8" x14ac:dyDescent="0.25">
      <c r="B20" t="s">
        <v>4437</v>
      </c>
      <c r="C20" t="s">
        <v>4438</v>
      </c>
      <c r="D20" s="24" t="s">
        <v>2443</v>
      </c>
      <c r="E20" s="24" t="s">
        <v>563</v>
      </c>
      <c r="F20" s="12">
        <v>40.200000000000003</v>
      </c>
      <c r="G20" s="12">
        <v>-105.3</v>
      </c>
      <c r="H20" s="12">
        <v>44.29</v>
      </c>
    </row>
    <row r="21" spans="2:8" x14ac:dyDescent="0.25">
      <c r="B21" t="s">
        <v>4439</v>
      </c>
      <c r="C21" t="s">
        <v>4440</v>
      </c>
      <c r="D21" s="24" t="s">
        <v>2443</v>
      </c>
      <c r="E21" s="24" t="s">
        <v>969</v>
      </c>
      <c r="F21" s="12">
        <v>44.8</v>
      </c>
      <c r="G21" s="12">
        <v>-85</v>
      </c>
      <c r="H21" s="12">
        <v>43.62</v>
      </c>
    </row>
    <row r="22" spans="2:8" x14ac:dyDescent="0.25">
      <c r="B22" t="s">
        <v>4441</v>
      </c>
      <c r="C22" t="s">
        <v>4442</v>
      </c>
      <c r="D22" s="24" t="s">
        <v>2443</v>
      </c>
      <c r="E22" s="24" t="s">
        <v>1775</v>
      </c>
      <c r="F22" s="12">
        <v>44.5</v>
      </c>
      <c r="G22" s="12">
        <v>-106.9</v>
      </c>
      <c r="H22" s="12">
        <v>43.03</v>
      </c>
    </row>
    <row r="23" spans="2:8" x14ac:dyDescent="0.25">
      <c r="B23" t="s">
        <v>3515</v>
      </c>
      <c r="C23" t="s">
        <v>3516</v>
      </c>
      <c r="D23" s="24" t="s">
        <v>2443</v>
      </c>
      <c r="E23" s="24" t="s">
        <v>969</v>
      </c>
      <c r="F23" s="12">
        <v>46.6</v>
      </c>
      <c r="G23" s="12">
        <v>-88.3</v>
      </c>
      <c r="H23" s="12">
        <v>42.2</v>
      </c>
    </row>
    <row r="24" spans="2:8" x14ac:dyDescent="0.25">
      <c r="B24" t="s">
        <v>4443</v>
      </c>
      <c r="C24" t="s">
        <v>4444</v>
      </c>
      <c r="D24" s="24" t="s">
        <v>2443</v>
      </c>
      <c r="E24" s="24" t="s">
        <v>563</v>
      </c>
      <c r="F24" s="12">
        <v>40.700000000000003</v>
      </c>
      <c r="G24" s="12">
        <v>-105.4</v>
      </c>
      <c r="H24" s="12">
        <v>41.69</v>
      </c>
    </row>
    <row r="25" spans="2:8" x14ac:dyDescent="0.25">
      <c r="B25" t="s">
        <v>3707</v>
      </c>
      <c r="C25" t="s">
        <v>3708</v>
      </c>
      <c r="D25" s="24" t="s">
        <v>2443</v>
      </c>
      <c r="E25" s="24" t="s">
        <v>969</v>
      </c>
      <c r="F25" s="12">
        <v>44.8</v>
      </c>
      <c r="G25" s="12">
        <v>-85.6</v>
      </c>
      <c r="H25" s="12">
        <v>41.02</v>
      </c>
    </row>
    <row r="26" spans="2:8" x14ac:dyDescent="0.25">
      <c r="B26" t="s">
        <v>4445</v>
      </c>
      <c r="C26" t="s">
        <v>4446</v>
      </c>
      <c r="D26" s="24" t="s">
        <v>2443</v>
      </c>
      <c r="E26" s="24" t="s">
        <v>563</v>
      </c>
      <c r="F26" s="12">
        <v>40</v>
      </c>
      <c r="G26" s="12">
        <v>-105.3</v>
      </c>
      <c r="H26" s="12">
        <v>40.869999999999997</v>
      </c>
    </row>
    <row r="27" spans="2:8" x14ac:dyDescent="0.25">
      <c r="B27" t="s">
        <v>4447</v>
      </c>
      <c r="C27" t="s">
        <v>4448</v>
      </c>
      <c r="D27" s="24" t="s">
        <v>2443</v>
      </c>
      <c r="E27" s="24" t="s">
        <v>563</v>
      </c>
      <c r="F27" s="12">
        <v>39.799999999999997</v>
      </c>
      <c r="G27" s="12">
        <v>-105.3</v>
      </c>
      <c r="H27" s="12">
        <v>39.799999999999997</v>
      </c>
    </row>
    <row r="28" spans="2:8" x14ac:dyDescent="0.25">
      <c r="B28" t="s">
        <v>4449</v>
      </c>
      <c r="C28" t="s">
        <v>4450</v>
      </c>
      <c r="D28" s="24" t="s">
        <v>2443</v>
      </c>
      <c r="E28" s="24" t="s">
        <v>563</v>
      </c>
      <c r="F28" s="12">
        <v>40.4</v>
      </c>
      <c r="G28" s="12">
        <v>-105.4</v>
      </c>
      <c r="H28" s="12">
        <v>39.799999999999997</v>
      </c>
    </row>
    <row r="29" spans="2:8" x14ac:dyDescent="0.25">
      <c r="B29" t="s">
        <v>3705</v>
      </c>
      <c r="C29" t="s">
        <v>3706</v>
      </c>
      <c r="D29" s="24" t="s">
        <v>2443</v>
      </c>
      <c r="E29" s="24" t="s">
        <v>969</v>
      </c>
      <c r="F29" s="12">
        <v>46.8</v>
      </c>
      <c r="G29" s="12">
        <v>-89.1</v>
      </c>
      <c r="H29" s="12">
        <v>39.450000000000003</v>
      </c>
    </row>
    <row r="30" spans="2:8" x14ac:dyDescent="0.25">
      <c r="B30" t="s">
        <v>4122</v>
      </c>
      <c r="C30" t="s">
        <v>4451</v>
      </c>
      <c r="D30" s="24" t="s">
        <v>548</v>
      </c>
      <c r="E30" s="24" t="s">
        <v>518</v>
      </c>
      <c r="F30" s="12">
        <v>48</v>
      </c>
      <c r="G30" s="12">
        <v>-77.7</v>
      </c>
      <c r="H30" s="12">
        <v>38.82</v>
      </c>
    </row>
    <row r="31" spans="2:8" x14ac:dyDescent="0.25">
      <c r="B31" t="s">
        <v>4452</v>
      </c>
      <c r="C31" t="s">
        <v>4453</v>
      </c>
      <c r="D31" s="24" t="s">
        <v>2443</v>
      </c>
      <c r="E31" s="24" t="s">
        <v>563</v>
      </c>
      <c r="F31" s="12">
        <v>40.799999999999997</v>
      </c>
      <c r="G31" s="12">
        <v>-105.5</v>
      </c>
      <c r="H31" s="12">
        <v>38.74</v>
      </c>
    </row>
    <row r="32" spans="2:8" x14ac:dyDescent="0.25">
      <c r="B32" t="s">
        <v>528</v>
      </c>
      <c r="C32" t="s">
        <v>529</v>
      </c>
      <c r="D32" s="24" t="s">
        <v>548</v>
      </c>
      <c r="E32" s="24" t="s">
        <v>525</v>
      </c>
      <c r="F32" s="12">
        <v>53.3</v>
      </c>
      <c r="G32" s="12">
        <v>-60.4</v>
      </c>
      <c r="H32" s="12">
        <v>38.58</v>
      </c>
    </row>
    <row r="33" spans="2:8" x14ac:dyDescent="0.25">
      <c r="B33" t="s">
        <v>2962</v>
      </c>
      <c r="C33" t="s">
        <v>2963</v>
      </c>
      <c r="D33" s="24" t="s">
        <v>2443</v>
      </c>
      <c r="E33" s="24" t="s">
        <v>1545</v>
      </c>
      <c r="F33" s="12">
        <v>41.3</v>
      </c>
      <c r="G33" s="12">
        <v>-111.8</v>
      </c>
      <c r="H33" s="12">
        <v>38.5</v>
      </c>
    </row>
    <row r="34" spans="2:8" x14ac:dyDescent="0.25">
      <c r="B34" t="s">
        <v>4454</v>
      </c>
      <c r="C34" t="s">
        <v>4455</v>
      </c>
      <c r="D34" s="24" t="s">
        <v>2443</v>
      </c>
      <c r="E34" s="24" t="s">
        <v>563</v>
      </c>
      <c r="F34" s="12">
        <v>39.9</v>
      </c>
      <c r="G34" s="12">
        <v>-105.3</v>
      </c>
      <c r="H34" s="12">
        <v>37.200000000000003</v>
      </c>
    </row>
    <row r="35" spans="2:8" x14ac:dyDescent="0.25">
      <c r="B35" t="s">
        <v>4456</v>
      </c>
      <c r="C35" t="s">
        <v>4457</v>
      </c>
      <c r="D35" s="24" t="s">
        <v>548</v>
      </c>
      <c r="E35" s="24" t="s">
        <v>4403</v>
      </c>
      <c r="F35" s="12">
        <v>47.9</v>
      </c>
      <c r="G35" s="12">
        <v>-66.099999999999994</v>
      </c>
      <c r="H35" s="12">
        <v>37.01</v>
      </c>
    </row>
    <row r="36" spans="2:8" x14ac:dyDescent="0.25">
      <c r="B36" t="s">
        <v>4458</v>
      </c>
      <c r="C36" t="s">
        <v>4459</v>
      </c>
      <c r="D36" s="24" t="s">
        <v>2443</v>
      </c>
      <c r="E36" s="24" t="s">
        <v>563</v>
      </c>
      <c r="F36" s="12">
        <v>39.799999999999997</v>
      </c>
      <c r="G36" s="12">
        <v>-105.3</v>
      </c>
      <c r="H36" s="12">
        <v>37.01</v>
      </c>
    </row>
    <row r="37" spans="2:8" x14ac:dyDescent="0.25">
      <c r="B37" t="s">
        <v>4460</v>
      </c>
      <c r="C37" t="s">
        <v>4461</v>
      </c>
      <c r="D37" s="24" t="s">
        <v>2443</v>
      </c>
      <c r="E37" s="24" t="s">
        <v>563</v>
      </c>
      <c r="F37" s="12">
        <v>40.6</v>
      </c>
      <c r="G37" s="12">
        <v>-105.2</v>
      </c>
      <c r="H37" s="12">
        <v>36.97</v>
      </c>
    </row>
    <row r="38" spans="2:8" x14ac:dyDescent="0.25">
      <c r="B38" t="s">
        <v>4462</v>
      </c>
      <c r="C38" t="s">
        <v>4463</v>
      </c>
      <c r="D38" s="24" t="s">
        <v>2443</v>
      </c>
      <c r="E38" s="24" t="s">
        <v>1134</v>
      </c>
      <c r="F38" s="12">
        <v>47</v>
      </c>
      <c r="G38" s="12">
        <v>-109.2</v>
      </c>
      <c r="H38" s="12">
        <v>36.97</v>
      </c>
    </row>
    <row r="39" spans="2:8" x14ac:dyDescent="0.25">
      <c r="B39" t="s">
        <v>4464</v>
      </c>
      <c r="C39" t="s">
        <v>4465</v>
      </c>
      <c r="D39" s="24" t="s">
        <v>2443</v>
      </c>
      <c r="E39" s="24" t="s">
        <v>563</v>
      </c>
      <c r="F39" s="12">
        <v>37.5</v>
      </c>
      <c r="G39" s="12">
        <v>-107.8</v>
      </c>
      <c r="H39" s="12">
        <v>36.729999999999997</v>
      </c>
    </row>
    <row r="40" spans="2:8" x14ac:dyDescent="0.25">
      <c r="B40" t="s">
        <v>1004</v>
      </c>
      <c r="C40" t="s">
        <v>1005</v>
      </c>
      <c r="D40" s="24" t="s">
        <v>2443</v>
      </c>
      <c r="E40" s="24" t="s">
        <v>969</v>
      </c>
      <c r="F40" s="12">
        <v>46.4</v>
      </c>
      <c r="G40" s="12">
        <v>-86.6</v>
      </c>
      <c r="H40" s="12">
        <v>36.54</v>
      </c>
    </row>
    <row r="41" spans="2:8" x14ac:dyDescent="0.25">
      <c r="B41" t="s">
        <v>3645</v>
      </c>
      <c r="C41" t="s">
        <v>3646</v>
      </c>
      <c r="D41" s="24" t="s">
        <v>2443</v>
      </c>
      <c r="E41" s="24" t="s">
        <v>969</v>
      </c>
      <c r="F41" s="12">
        <v>44.8</v>
      </c>
      <c r="G41" s="12">
        <v>-85.8</v>
      </c>
      <c r="H41" s="12">
        <v>36.380000000000003</v>
      </c>
    </row>
    <row r="42" spans="2:8" x14ac:dyDescent="0.25">
      <c r="B42" t="s">
        <v>4466</v>
      </c>
      <c r="C42" t="s">
        <v>4467</v>
      </c>
      <c r="D42" s="24" t="s">
        <v>2443</v>
      </c>
      <c r="E42" s="24" t="s">
        <v>1775</v>
      </c>
      <c r="F42" s="12">
        <v>44.5</v>
      </c>
      <c r="G42" s="12">
        <v>-106.9</v>
      </c>
      <c r="H42" s="12">
        <v>36.340000000000003</v>
      </c>
    </row>
    <row r="43" spans="2:8" x14ac:dyDescent="0.25">
      <c r="B43" t="s">
        <v>4468</v>
      </c>
      <c r="C43" t="s">
        <v>4469</v>
      </c>
      <c r="D43" s="24" t="s">
        <v>2443</v>
      </c>
      <c r="E43" s="24" t="s">
        <v>563</v>
      </c>
      <c r="F43" s="12">
        <v>39</v>
      </c>
      <c r="G43" s="12">
        <v>-108</v>
      </c>
      <c r="H43" s="12">
        <v>36.06</v>
      </c>
    </row>
    <row r="44" spans="2:8" x14ac:dyDescent="0.25">
      <c r="B44" t="s">
        <v>4470</v>
      </c>
      <c r="C44" t="s">
        <v>4471</v>
      </c>
      <c r="D44" s="24" t="s">
        <v>2443</v>
      </c>
      <c r="E44" s="24" t="s">
        <v>563</v>
      </c>
      <c r="F44" s="12">
        <v>39.9</v>
      </c>
      <c r="G44" s="12">
        <v>-105.3</v>
      </c>
      <c r="H44" s="12">
        <v>35.979999999999997</v>
      </c>
    </row>
    <row r="45" spans="2:8" x14ac:dyDescent="0.25">
      <c r="B45" t="s">
        <v>4472</v>
      </c>
      <c r="C45" t="s">
        <v>4473</v>
      </c>
      <c r="D45" s="24" t="s">
        <v>2443</v>
      </c>
      <c r="E45" s="24" t="s">
        <v>1134</v>
      </c>
      <c r="F45" s="12">
        <v>48.6</v>
      </c>
      <c r="G45" s="12">
        <v>-112.3</v>
      </c>
      <c r="H45" s="12">
        <v>35.94</v>
      </c>
    </row>
    <row r="46" spans="2:8" x14ac:dyDescent="0.25">
      <c r="B46" t="s">
        <v>4474</v>
      </c>
      <c r="C46" t="s">
        <v>4475</v>
      </c>
      <c r="D46" s="24" t="s">
        <v>2443</v>
      </c>
      <c r="E46" s="24" t="s">
        <v>969</v>
      </c>
      <c r="F46" s="12">
        <v>47.2</v>
      </c>
      <c r="G46" s="12">
        <v>-88.4</v>
      </c>
      <c r="H46" s="12">
        <v>35.71</v>
      </c>
    </row>
    <row r="47" spans="2:8" x14ac:dyDescent="0.25">
      <c r="B47" t="s">
        <v>4476</v>
      </c>
      <c r="C47" t="s">
        <v>4477</v>
      </c>
      <c r="D47" s="24" t="s">
        <v>2443</v>
      </c>
      <c r="E47" s="24" t="s">
        <v>563</v>
      </c>
      <c r="F47" s="12">
        <v>39.700000000000003</v>
      </c>
      <c r="G47" s="12">
        <v>-105.2</v>
      </c>
      <c r="H47" s="12">
        <v>35.159999999999997</v>
      </c>
    </row>
    <row r="48" spans="2:8" x14ac:dyDescent="0.25">
      <c r="B48" t="s">
        <v>994</v>
      </c>
      <c r="C48" t="s">
        <v>995</v>
      </c>
      <c r="D48" s="24" t="s">
        <v>2443</v>
      </c>
      <c r="E48" s="24" t="s">
        <v>969</v>
      </c>
      <c r="F48" s="12">
        <v>46.4</v>
      </c>
      <c r="G48" s="12">
        <v>-90.1</v>
      </c>
      <c r="H48" s="12">
        <v>34.880000000000003</v>
      </c>
    </row>
    <row r="49" spans="2:8" x14ac:dyDescent="0.25">
      <c r="B49" t="s">
        <v>4478</v>
      </c>
      <c r="C49" t="s">
        <v>4479</v>
      </c>
      <c r="D49" s="24" t="s">
        <v>2443</v>
      </c>
      <c r="E49" s="24" t="s">
        <v>563</v>
      </c>
      <c r="F49" s="12">
        <v>39.9</v>
      </c>
      <c r="G49" s="12">
        <v>-105.4</v>
      </c>
      <c r="H49" s="12">
        <v>34.369999999999997</v>
      </c>
    </row>
    <row r="50" spans="2:8" x14ac:dyDescent="0.25">
      <c r="B50" t="s">
        <v>4480</v>
      </c>
      <c r="C50" t="s">
        <v>4481</v>
      </c>
      <c r="D50" s="24" t="s">
        <v>2443</v>
      </c>
      <c r="E50" s="24" t="s">
        <v>969</v>
      </c>
      <c r="F50" s="12">
        <v>46.5</v>
      </c>
      <c r="G50" s="12">
        <v>-88.2</v>
      </c>
      <c r="H50" s="12">
        <v>34.17</v>
      </c>
    </row>
    <row r="51" spans="2:8" x14ac:dyDescent="0.25">
      <c r="B51" t="s">
        <v>4482</v>
      </c>
      <c r="C51" t="s">
        <v>4483</v>
      </c>
      <c r="D51" s="24" t="s">
        <v>2443</v>
      </c>
      <c r="E51" s="24" t="s">
        <v>563</v>
      </c>
      <c r="F51" s="12">
        <v>40.5</v>
      </c>
      <c r="G51" s="12">
        <v>-105.2</v>
      </c>
      <c r="H51" s="12">
        <v>34.020000000000003</v>
      </c>
    </row>
    <row r="52" spans="2:8" x14ac:dyDescent="0.25">
      <c r="B52" t="s">
        <v>4484</v>
      </c>
      <c r="C52" t="s">
        <v>4485</v>
      </c>
      <c r="D52" s="24" t="s">
        <v>548</v>
      </c>
      <c r="E52" s="24" t="s">
        <v>494</v>
      </c>
      <c r="F52" s="12">
        <v>49.3</v>
      </c>
      <c r="G52" s="12">
        <v>-114.2</v>
      </c>
      <c r="H52" s="12">
        <v>33.9</v>
      </c>
    </row>
    <row r="53" spans="2:8" x14ac:dyDescent="0.25">
      <c r="B53" t="s">
        <v>4486</v>
      </c>
      <c r="C53" t="s">
        <v>4487</v>
      </c>
      <c r="D53" s="24" t="s">
        <v>2443</v>
      </c>
      <c r="E53" s="24" t="s">
        <v>969</v>
      </c>
      <c r="F53" s="12">
        <v>47.1</v>
      </c>
      <c r="G53" s="12">
        <v>-88.5</v>
      </c>
      <c r="H53" s="12">
        <v>33.700000000000003</v>
      </c>
    </row>
    <row r="54" spans="2:8" x14ac:dyDescent="0.25">
      <c r="B54" t="s">
        <v>4488</v>
      </c>
      <c r="C54" t="s">
        <v>4489</v>
      </c>
      <c r="D54" s="24" t="s">
        <v>2443</v>
      </c>
      <c r="E54" s="24" t="s">
        <v>563</v>
      </c>
      <c r="F54" s="12">
        <v>40.299999999999997</v>
      </c>
      <c r="G54" s="12">
        <v>-105.2</v>
      </c>
      <c r="H54" s="12">
        <v>33.619999999999997</v>
      </c>
    </row>
    <row r="55" spans="2:8" x14ac:dyDescent="0.25">
      <c r="B55" t="s">
        <v>4490</v>
      </c>
      <c r="C55" t="s">
        <v>4491</v>
      </c>
      <c r="D55" s="24" t="s">
        <v>2443</v>
      </c>
      <c r="E55" s="24" t="s">
        <v>563</v>
      </c>
      <c r="F55" s="12">
        <v>40.1</v>
      </c>
      <c r="G55" s="12">
        <v>-105.4</v>
      </c>
      <c r="H55" s="12">
        <v>33.46</v>
      </c>
    </row>
    <row r="56" spans="2:8" x14ac:dyDescent="0.25">
      <c r="B56" t="s">
        <v>4492</v>
      </c>
      <c r="C56" t="s">
        <v>4493</v>
      </c>
      <c r="D56" s="24" t="s">
        <v>2443</v>
      </c>
      <c r="E56" s="24" t="s">
        <v>563</v>
      </c>
      <c r="F56" s="12">
        <v>39.1</v>
      </c>
      <c r="G56" s="12">
        <v>-104.8</v>
      </c>
      <c r="H56" s="12">
        <v>33.43</v>
      </c>
    </row>
    <row r="57" spans="2:8" x14ac:dyDescent="0.25">
      <c r="B57" t="s">
        <v>4494</v>
      </c>
      <c r="C57" t="s">
        <v>4495</v>
      </c>
      <c r="D57" s="24" t="s">
        <v>2443</v>
      </c>
      <c r="E57" s="24" t="s">
        <v>563</v>
      </c>
      <c r="F57" s="12">
        <v>40.700000000000003</v>
      </c>
      <c r="G57" s="12">
        <v>-105.4</v>
      </c>
      <c r="H57" s="12">
        <v>33.43</v>
      </c>
    </row>
    <row r="58" spans="2:8" x14ac:dyDescent="0.25">
      <c r="B58" t="s">
        <v>4496</v>
      </c>
      <c r="C58" t="s">
        <v>4497</v>
      </c>
      <c r="D58" s="24" t="s">
        <v>2443</v>
      </c>
      <c r="E58" s="24" t="s">
        <v>563</v>
      </c>
      <c r="F58" s="12">
        <v>40.6</v>
      </c>
      <c r="G58" s="12">
        <v>-105.2</v>
      </c>
      <c r="H58" s="12">
        <v>33.11</v>
      </c>
    </row>
    <row r="59" spans="2:8" x14ac:dyDescent="0.25">
      <c r="B59" t="s">
        <v>2301</v>
      </c>
      <c r="C59" t="s">
        <v>2302</v>
      </c>
      <c r="D59" s="24" t="s">
        <v>2443</v>
      </c>
      <c r="E59" s="24" t="s">
        <v>1134</v>
      </c>
      <c r="F59" s="12">
        <v>47.8</v>
      </c>
      <c r="G59" s="12">
        <v>-112.1</v>
      </c>
      <c r="H59" s="12">
        <v>32.909999999999997</v>
      </c>
    </row>
    <row r="60" spans="2:8" x14ac:dyDescent="0.25">
      <c r="B60" t="s">
        <v>4498</v>
      </c>
      <c r="C60" t="s">
        <v>4499</v>
      </c>
      <c r="D60" s="24" t="s">
        <v>2443</v>
      </c>
      <c r="E60" s="24" t="s">
        <v>563</v>
      </c>
      <c r="F60" s="12">
        <v>40.200000000000003</v>
      </c>
      <c r="G60" s="12">
        <v>-105.2</v>
      </c>
      <c r="H60" s="12">
        <v>32.68</v>
      </c>
    </row>
    <row r="61" spans="2:8" x14ac:dyDescent="0.25">
      <c r="B61" t="s">
        <v>4500</v>
      </c>
      <c r="C61" t="s">
        <v>4501</v>
      </c>
      <c r="D61" s="24" t="s">
        <v>2443</v>
      </c>
      <c r="E61" s="24" t="s">
        <v>1775</v>
      </c>
      <c r="F61" s="12">
        <v>41.6</v>
      </c>
      <c r="G61" s="12">
        <v>-106.4</v>
      </c>
      <c r="H61" s="12">
        <v>32.6</v>
      </c>
    </row>
    <row r="62" spans="2:8" x14ac:dyDescent="0.25">
      <c r="B62" t="s">
        <v>4502</v>
      </c>
      <c r="C62" t="s">
        <v>4503</v>
      </c>
      <c r="D62" s="24" t="s">
        <v>2443</v>
      </c>
      <c r="E62" s="24" t="s">
        <v>1775</v>
      </c>
      <c r="F62" s="12">
        <v>44.5</v>
      </c>
      <c r="G62" s="12">
        <v>-106.9</v>
      </c>
      <c r="H62" s="12">
        <v>32.24</v>
      </c>
    </row>
    <row r="63" spans="2:8" x14ac:dyDescent="0.25">
      <c r="B63" t="s">
        <v>4504</v>
      </c>
      <c r="C63" t="s">
        <v>4505</v>
      </c>
      <c r="D63" s="24" t="s">
        <v>2443</v>
      </c>
      <c r="E63" s="24" t="s">
        <v>563</v>
      </c>
      <c r="F63" s="12">
        <v>40.200000000000003</v>
      </c>
      <c r="G63" s="12">
        <v>-105.2</v>
      </c>
      <c r="H63" s="12">
        <v>32.200000000000003</v>
      </c>
    </row>
    <row r="64" spans="2:8" x14ac:dyDescent="0.25">
      <c r="B64" t="s">
        <v>4506</v>
      </c>
      <c r="C64" t="s">
        <v>4507</v>
      </c>
      <c r="D64" s="24" t="s">
        <v>2443</v>
      </c>
      <c r="E64" s="24" t="s">
        <v>1277</v>
      </c>
      <c r="F64" s="12">
        <v>36.200000000000003</v>
      </c>
      <c r="G64" s="12">
        <v>-105.1</v>
      </c>
      <c r="H64" s="12">
        <v>32.090000000000003</v>
      </c>
    </row>
    <row r="65" spans="2:8" x14ac:dyDescent="0.25">
      <c r="B65" t="s">
        <v>3661</v>
      </c>
      <c r="C65" t="s">
        <v>3662</v>
      </c>
      <c r="D65" s="24" t="s">
        <v>2443</v>
      </c>
      <c r="E65" s="24" t="s">
        <v>969</v>
      </c>
      <c r="F65" s="12">
        <v>46.3</v>
      </c>
      <c r="G65" s="12">
        <v>-86.9</v>
      </c>
      <c r="H65" s="12">
        <v>32.090000000000003</v>
      </c>
    </row>
    <row r="66" spans="2:8" x14ac:dyDescent="0.25">
      <c r="B66" t="s">
        <v>4508</v>
      </c>
      <c r="C66" t="s">
        <v>4509</v>
      </c>
      <c r="D66" s="24" t="s">
        <v>2443</v>
      </c>
      <c r="E66" s="24" t="s">
        <v>1545</v>
      </c>
      <c r="F66" s="12">
        <v>40.4</v>
      </c>
      <c r="G66" s="12">
        <v>-111.2</v>
      </c>
      <c r="H66" s="12">
        <v>32.01</v>
      </c>
    </row>
    <row r="67" spans="2:8" x14ac:dyDescent="0.25">
      <c r="B67" t="s">
        <v>4510</v>
      </c>
      <c r="C67" t="s">
        <v>4511</v>
      </c>
      <c r="D67" s="24" t="s">
        <v>2443</v>
      </c>
      <c r="E67" s="24" t="s">
        <v>563</v>
      </c>
      <c r="F67" s="12">
        <v>40.200000000000003</v>
      </c>
      <c r="G67" s="12">
        <v>-105.3</v>
      </c>
      <c r="H67" s="12">
        <v>31.93</v>
      </c>
    </row>
    <row r="68" spans="2:8" x14ac:dyDescent="0.25">
      <c r="B68" t="s">
        <v>3919</v>
      </c>
      <c r="C68" t="s">
        <v>3920</v>
      </c>
      <c r="D68" s="24" t="s">
        <v>548</v>
      </c>
      <c r="E68" s="24" t="s">
        <v>510</v>
      </c>
      <c r="F68" s="12">
        <v>46.6</v>
      </c>
      <c r="G68" s="12">
        <v>-80.8</v>
      </c>
      <c r="H68" s="12">
        <v>31.81</v>
      </c>
    </row>
    <row r="69" spans="2:8" x14ac:dyDescent="0.25">
      <c r="B69" t="s">
        <v>4512</v>
      </c>
      <c r="C69" t="s">
        <v>4513</v>
      </c>
      <c r="D69" s="24" t="s">
        <v>2443</v>
      </c>
      <c r="E69" s="24" t="s">
        <v>563</v>
      </c>
      <c r="F69" s="12">
        <v>40.200000000000003</v>
      </c>
      <c r="G69" s="12">
        <v>-105.2</v>
      </c>
      <c r="H69" s="12">
        <v>31.81</v>
      </c>
    </row>
    <row r="70" spans="2:8" x14ac:dyDescent="0.25">
      <c r="B70" t="s">
        <v>4514</v>
      </c>
      <c r="C70" t="s">
        <v>4515</v>
      </c>
      <c r="D70" s="24" t="s">
        <v>2443</v>
      </c>
      <c r="E70" s="24" t="s">
        <v>1675</v>
      </c>
      <c r="F70" s="12">
        <v>46.4</v>
      </c>
      <c r="G70" s="12">
        <v>-90.2</v>
      </c>
      <c r="H70" s="12">
        <v>31.73</v>
      </c>
    </row>
    <row r="71" spans="2:8" x14ac:dyDescent="0.25">
      <c r="B71" t="s">
        <v>4516</v>
      </c>
      <c r="C71" t="s">
        <v>4517</v>
      </c>
      <c r="D71" s="24" t="s">
        <v>2443</v>
      </c>
      <c r="E71" s="24" t="s">
        <v>1800</v>
      </c>
      <c r="F71" s="12">
        <v>64.900000000000006</v>
      </c>
      <c r="G71" s="12">
        <v>-147.5</v>
      </c>
      <c r="H71" s="12">
        <v>31.54</v>
      </c>
    </row>
    <row r="72" spans="2:8" x14ac:dyDescent="0.25">
      <c r="B72" t="s">
        <v>4518</v>
      </c>
      <c r="C72" t="s">
        <v>4519</v>
      </c>
      <c r="D72" s="24" t="s">
        <v>2443</v>
      </c>
      <c r="E72" s="24" t="s">
        <v>563</v>
      </c>
      <c r="F72" s="12">
        <v>39.9</v>
      </c>
      <c r="G72" s="12">
        <v>-105.4</v>
      </c>
      <c r="H72" s="12">
        <v>31.42</v>
      </c>
    </row>
    <row r="73" spans="2:8" x14ac:dyDescent="0.25">
      <c r="B73" t="s">
        <v>4520</v>
      </c>
      <c r="C73" t="s">
        <v>4521</v>
      </c>
      <c r="D73" s="24" t="s">
        <v>2443</v>
      </c>
      <c r="E73" s="24" t="s">
        <v>1800</v>
      </c>
      <c r="F73" s="12">
        <v>64.900000000000006</v>
      </c>
      <c r="G73" s="12">
        <v>-147.5</v>
      </c>
      <c r="H73" s="12">
        <v>31.26</v>
      </c>
    </row>
    <row r="74" spans="2:8" x14ac:dyDescent="0.25">
      <c r="B74" t="s">
        <v>530</v>
      </c>
      <c r="C74" t="s">
        <v>531</v>
      </c>
      <c r="D74" s="24" t="s">
        <v>2443</v>
      </c>
      <c r="E74" s="24" t="s">
        <v>532</v>
      </c>
      <c r="F74" s="12">
        <v>36.200000000000003</v>
      </c>
      <c r="G74" s="12">
        <v>-112</v>
      </c>
      <c r="H74" s="12">
        <v>31.26</v>
      </c>
    </row>
    <row r="75" spans="2:8" x14ac:dyDescent="0.25">
      <c r="B75" t="s">
        <v>4522</v>
      </c>
      <c r="C75" t="s">
        <v>4523</v>
      </c>
      <c r="D75" s="24" t="s">
        <v>2443</v>
      </c>
      <c r="E75" s="24" t="s">
        <v>969</v>
      </c>
      <c r="F75" s="12">
        <v>47.1</v>
      </c>
      <c r="G75" s="12">
        <v>-88.5</v>
      </c>
      <c r="H75" s="12">
        <v>31.22</v>
      </c>
    </row>
    <row r="76" spans="2:8" x14ac:dyDescent="0.25">
      <c r="B76" t="s">
        <v>4524</v>
      </c>
      <c r="C76" t="s">
        <v>4525</v>
      </c>
      <c r="D76" s="24" t="s">
        <v>2443</v>
      </c>
      <c r="E76" s="24" t="s">
        <v>563</v>
      </c>
      <c r="F76" s="12">
        <v>39.5</v>
      </c>
      <c r="G76" s="12">
        <v>-105.2</v>
      </c>
      <c r="H76" s="12">
        <v>31.14</v>
      </c>
    </row>
    <row r="77" spans="2:8" x14ac:dyDescent="0.25">
      <c r="B77" t="s">
        <v>4526</v>
      </c>
      <c r="C77" t="s">
        <v>4527</v>
      </c>
      <c r="D77" s="24" t="s">
        <v>2443</v>
      </c>
      <c r="E77" s="24" t="s">
        <v>969</v>
      </c>
      <c r="F77" s="12">
        <v>47.1</v>
      </c>
      <c r="G77" s="12">
        <v>-88.5</v>
      </c>
      <c r="H77" s="12">
        <v>31.06</v>
      </c>
    </row>
    <row r="78" spans="2:8" x14ac:dyDescent="0.25">
      <c r="B78" t="s">
        <v>3978</v>
      </c>
      <c r="C78" t="s">
        <v>3979</v>
      </c>
      <c r="D78" s="24" t="s">
        <v>548</v>
      </c>
      <c r="E78" s="24" t="s">
        <v>510</v>
      </c>
      <c r="F78" s="12">
        <v>49.3</v>
      </c>
      <c r="G78" s="12">
        <v>-82.1</v>
      </c>
      <c r="H78" s="12">
        <v>31.02</v>
      </c>
    </row>
    <row r="79" spans="2:8" x14ac:dyDescent="0.25">
      <c r="B79" t="s">
        <v>4147</v>
      </c>
      <c r="C79" t="s">
        <v>4148</v>
      </c>
      <c r="D79" s="24" t="s">
        <v>2443</v>
      </c>
      <c r="E79" s="24" t="s">
        <v>937</v>
      </c>
      <c r="F79" s="12">
        <v>47.1</v>
      </c>
      <c r="G79" s="12">
        <v>-67.900000000000006</v>
      </c>
      <c r="H79" s="12">
        <v>30.94</v>
      </c>
    </row>
    <row r="80" spans="2:8" x14ac:dyDescent="0.25">
      <c r="B80" t="s">
        <v>4528</v>
      </c>
      <c r="C80" t="s">
        <v>4529</v>
      </c>
      <c r="D80" s="24" t="s">
        <v>2443</v>
      </c>
      <c r="E80" s="24" t="s">
        <v>1800</v>
      </c>
      <c r="F80" s="12">
        <v>62.2</v>
      </c>
      <c r="G80" s="12">
        <v>-150</v>
      </c>
      <c r="H80" s="12">
        <v>30.83</v>
      </c>
    </row>
    <row r="81" spans="2:8" x14ac:dyDescent="0.25">
      <c r="B81" t="s">
        <v>4530</v>
      </c>
      <c r="C81" t="s">
        <v>4531</v>
      </c>
      <c r="D81" s="24" t="s">
        <v>2443</v>
      </c>
      <c r="E81" s="24" t="s">
        <v>563</v>
      </c>
      <c r="F81" s="12">
        <v>40.799999999999997</v>
      </c>
      <c r="G81" s="12">
        <v>-105.3</v>
      </c>
      <c r="H81" s="12">
        <v>30.83</v>
      </c>
    </row>
    <row r="82" spans="2:8" x14ac:dyDescent="0.25">
      <c r="B82" t="s">
        <v>4532</v>
      </c>
      <c r="C82" t="s">
        <v>4533</v>
      </c>
      <c r="D82" s="24" t="s">
        <v>548</v>
      </c>
      <c r="E82" s="24" t="s">
        <v>518</v>
      </c>
      <c r="F82" s="12">
        <v>47</v>
      </c>
      <c r="G82" s="12">
        <v>-70.900000000000006</v>
      </c>
      <c r="H82" s="12">
        <v>30.55</v>
      </c>
    </row>
    <row r="83" spans="2:8" x14ac:dyDescent="0.25">
      <c r="B83" t="s">
        <v>4534</v>
      </c>
      <c r="C83" t="s">
        <v>4535</v>
      </c>
      <c r="D83" s="24" t="s">
        <v>2443</v>
      </c>
      <c r="E83" s="24" t="s">
        <v>969</v>
      </c>
      <c r="F83" s="12">
        <v>45</v>
      </c>
      <c r="G83" s="12">
        <v>-85.6</v>
      </c>
      <c r="H83" s="12">
        <v>30.51</v>
      </c>
    </row>
    <row r="84" spans="2:8" x14ac:dyDescent="0.25">
      <c r="B84" t="s">
        <v>4536</v>
      </c>
      <c r="C84" t="s">
        <v>4537</v>
      </c>
      <c r="D84" s="24" t="s">
        <v>2443</v>
      </c>
      <c r="E84" s="24" t="s">
        <v>563</v>
      </c>
      <c r="F84" s="12">
        <v>39.9</v>
      </c>
      <c r="G84" s="12">
        <v>-105.2</v>
      </c>
      <c r="H84" s="12">
        <v>30.47</v>
      </c>
    </row>
    <row r="85" spans="2:8" x14ac:dyDescent="0.25">
      <c r="B85" t="s">
        <v>4538</v>
      </c>
      <c r="C85" t="s">
        <v>4539</v>
      </c>
      <c r="D85" s="24" t="s">
        <v>2443</v>
      </c>
      <c r="E85" s="24" t="s">
        <v>563</v>
      </c>
      <c r="F85" s="12">
        <v>40.200000000000003</v>
      </c>
      <c r="G85" s="12">
        <v>-105.4</v>
      </c>
      <c r="H85" s="12">
        <v>30.43</v>
      </c>
    </row>
    <row r="86" spans="2:8" x14ac:dyDescent="0.25">
      <c r="B86" t="s">
        <v>3545</v>
      </c>
      <c r="C86" t="s">
        <v>3546</v>
      </c>
      <c r="D86" s="24" t="s">
        <v>2443</v>
      </c>
      <c r="E86" s="24" t="s">
        <v>1253</v>
      </c>
      <c r="F86" s="12">
        <v>36.200000000000003</v>
      </c>
      <c r="G86" s="12">
        <v>-115.6</v>
      </c>
      <c r="H86" s="12">
        <v>30.39</v>
      </c>
    </row>
    <row r="87" spans="2:8" x14ac:dyDescent="0.25">
      <c r="B87" t="s">
        <v>2838</v>
      </c>
      <c r="C87" t="s">
        <v>2839</v>
      </c>
      <c r="D87" s="24" t="s">
        <v>548</v>
      </c>
      <c r="E87" s="24" t="s">
        <v>494</v>
      </c>
      <c r="F87" s="12">
        <v>49.8</v>
      </c>
      <c r="G87" s="12">
        <v>-112.7</v>
      </c>
      <c r="H87" s="12">
        <v>30.31</v>
      </c>
    </row>
    <row r="88" spans="2:8" x14ac:dyDescent="0.25">
      <c r="B88" t="s">
        <v>4540</v>
      </c>
      <c r="C88" t="s">
        <v>4541</v>
      </c>
      <c r="D88" s="24" t="s">
        <v>2443</v>
      </c>
      <c r="E88" s="24" t="s">
        <v>563</v>
      </c>
      <c r="F88" s="12">
        <v>39.6</v>
      </c>
      <c r="G88" s="12">
        <v>-105.2</v>
      </c>
      <c r="H88" s="12">
        <v>30.31</v>
      </c>
    </row>
    <row r="89" spans="2:8" x14ac:dyDescent="0.25">
      <c r="B89" t="s">
        <v>4542</v>
      </c>
      <c r="C89" t="s">
        <v>4543</v>
      </c>
      <c r="D89" s="24" t="s">
        <v>2443</v>
      </c>
      <c r="E89" s="24" t="s">
        <v>563</v>
      </c>
      <c r="F89" s="12">
        <v>40.299999999999997</v>
      </c>
      <c r="G89" s="12">
        <v>-105.1</v>
      </c>
      <c r="H89" s="12">
        <v>30.16</v>
      </c>
    </row>
    <row r="90" spans="2:8" x14ac:dyDescent="0.25">
      <c r="B90" t="s">
        <v>4544</v>
      </c>
      <c r="C90" t="s">
        <v>4545</v>
      </c>
      <c r="D90" s="24" t="s">
        <v>2443</v>
      </c>
      <c r="E90" s="24" t="s">
        <v>1775</v>
      </c>
      <c r="F90" s="12">
        <v>41.1</v>
      </c>
      <c r="G90" s="12">
        <v>-104.6</v>
      </c>
      <c r="H90" s="12">
        <v>30.12</v>
      </c>
    </row>
    <row r="91" spans="2:8" x14ac:dyDescent="0.25">
      <c r="B91" t="s">
        <v>4546</v>
      </c>
      <c r="C91" t="s">
        <v>4547</v>
      </c>
      <c r="D91" s="24" t="s">
        <v>2443</v>
      </c>
      <c r="E91" s="24" t="s">
        <v>563</v>
      </c>
      <c r="F91" s="12">
        <v>39.5</v>
      </c>
      <c r="G91" s="12">
        <v>-105.2</v>
      </c>
      <c r="H91" s="12">
        <v>29.76</v>
      </c>
    </row>
    <row r="92" spans="2:8" x14ac:dyDescent="0.25">
      <c r="B92" t="s">
        <v>568</v>
      </c>
      <c r="C92" t="s">
        <v>569</v>
      </c>
      <c r="D92" s="24" t="s">
        <v>2443</v>
      </c>
      <c r="E92" s="24" t="s">
        <v>563</v>
      </c>
      <c r="F92" s="12">
        <v>39.9</v>
      </c>
      <c r="G92" s="12">
        <v>-105.2</v>
      </c>
      <c r="H92" s="12">
        <v>29.53</v>
      </c>
    </row>
    <row r="93" spans="2:8" x14ac:dyDescent="0.25">
      <c r="B93" t="s">
        <v>1909</v>
      </c>
      <c r="C93" t="s">
        <v>2171</v>
      </c>
      <c r="D93" s="24" t="s">
        <v>2443</v>
      </c>
      <c r="E93" s="24" t="s">
        <v>969</v>
      </c>
      <c r="F93" s="12">
        <v>46.5</v>
      </c>
      <c r="G93" s="12">
        <v>-87.5</v>
      </c>
      <c r="H93" s="12">
        <v>29.45</v>
      </c>
    </row>
    <row r="94" spans="2:8" x14ac:dyDescent="0.25">
      <c r="B94" t="s">
        <v>4548</v>
      </c>
      <c r="C94" t="s">
        <v>4549</v>
      </c>
      <c r="D94" s="24" t="s">
        <v>2443</v>
      </c>
      <c r="E94" s="24" t="s">
        <v>563</v>
      </c>
      <c r="F94" s="12">
        <v>39.6</v>
      </c>
      <c r="G94" s="12">
        <v>-105.3</v>
      </c>
      <c r="H94" s="12">
        <v>29.41</v>
      </c>
    </row>
    <row r="95" spans="2:8" x14ac:dyDescent="0.25">
      <c r="B95" t="s">
        <v>4550</v>
      </c>
      <c r="C95" t="s">
        <v>4551</v>
      </c>
      <c r="D95" s="24" t="s">
        <v>2443</v>
      </c>
      <c r="E95" s="24" t="s">
        <v>563</v>
      </c>
      <c r="F95" s="12">
        <v>40.799999999999997</v>
      </c>
      <c r="G95" s="12">
        <v>-105.5</v>
      </c>
      <c r="H95" s="12">
        <v>29.37</v>
      </c>
    </row>
    <row r="96" spans="2:8" x14ac:dyDescent="0.25">
      <c r="B96" t="s">
        <v>4552</v>
      </c>
      <c r="C96" t="s">
        <v>4553</v>
      </c>
      <c r="D96" s="24" t="s">
        <v>2443</v>
      </c>
      <c r="E96" s="24" t="s">
        <v>1022</v>
      </c>
      <c r="F96" s="12">
        <v>47.5</v>
      </c>
      <c r="G96" s="12">
        <v>-91.6</v>
      </c>
      <c r="H96" s="12">
        <v>29.29</v>
      </c>
    </row>
    <row r="97" spans="2:8" x14ac:dyDescent="0.25">
      <c r="B97" t="s">
        <v>4554</v>
      </c>
      <c r="C97" t="s">
        <v>4555</v>
      </c>
      <c r="D97" s="24" t="s">
        <v>2443</v>
      </c>
      <c r="E97" s="24" t="s">
        <v>1775</v>
      </c>
      <c r="F97" s="12">
        <v>41.6</v>
      </c>
      <c r="G97" s="12">
        <v>-106.4</v>
      </c>
      <c r="H97" s="12">
        <v>29.13</v>
      </c>
    </row>
    <row r="98" spans="2:8" x14ac:dyDescent="0.25">
      <c r="B98" t="s">
        <v>4556</v>
      </c>
      <c r="C98" t="s">
        <v>4557</v>
      </c>
      <c r="D98" s="24" t="s">
        <v>2443</v>
      </c>
      <c r="E98" s="24" t="s">
        <v>969</v>
      </c>
      <c r="F98" s="12">
        <v>47.1</v>
      </c>
      <c r="G98" s="12">
        <v>-88.4</v>
      </c>
      <c r="H98" s="12">
        <v>29.06</v>
      </c>
    </row>
    <row r="99" spans="2:8" x14ac:dyDescent="0.25">
      <c r="B99" t="s">
        <v>4558</v>
      </c>
      <c r="C99" t="s">
        <v>4559</v>
      </c>
      <c r="D99" s="24" t="s">
        <v>2443</v>
      </c>
      <c r="E99" s="24" t="s">
        <v>1675</v>
      </c>
      <c r="F99" s="12">
        <v>46.3</v>
      </c>
      <c r="G99" s="12">
        <v>-90.4</v>
      </c>
      <c r="H99" s="12">
        <v>28.98</v>
      </c>
    </row>
    <row r="100" spans="2:8" x14ac:dyDescent="0.25">
      <c r="B100" t="s">
        <v>3256</v>
      </c>
      <c r="C100" t="s">
        <v>3257</v>
      </c>
      <c r="D100" s="24" t="s">
        <v>2443</v>
      </c>
      <c r="E100" s="24" t="s">
        <v>1675</v>
      </c>
      <c r="F100" s="12">
        <v>46.4</v>
      </c>
      <c r="G100" s="12">
        <v>-90.1</v>
      </c>
      <c r="H100" s="12">
        <v>28.94</v>
      </c>
    </row>
    <row r="101" spans="2:8" x14ac:dyDescent="0.25">
      <c r="B101" t="s">
        <v>4560</v>
      </c>
      <c r="C101" t="s">
        <v>4561</v>
      </c>
      <c r="D101" s="24" t="s">
        <v>2443</v>
      </c>
      <c r="E101" s="24" t="s">
        <v>563</v>
      </c>
      <c r="F101" s="12">
        <v>40.1</v>
      </c>
      <c r="G101" s="12">
        <v>-105.2</v>
      </c>
      <c r="H101" s="12">
        <v>28.9</v>
      </c>
    </row>
    <row r="102" spans="2:8" x14ac:dyDescent="0.25">
      <c r="B102" t="s">
        <v>4562</v>
      </c>
      <c r="C102" t="s">
        <v>4563</v>
      </c>
      <c r="D102" s="24" t="s">
        <v>2443</v>
      </c>
      <c r="E102" s="24" t="s">
        <v>563</v>
      </c>
      <c r="F102" s="12">
        <v>39.9</v>
      </c>
      <c r="G102" s="12">
        <v>-105.2</v>
      </c>
      <c r="H102" s="12">
        <v>28.82</v>
      </c>
    </row>
    <row r="103" spans="2:8" x14ac:dyDescent="0.25">
      <c r="B103" t="s">
        <v>4564</v>
      </c>
      <c r="C103" t="s">
        <v>4565</v>
      </c>
      <c r="D103" s="24" t="s">
        <v>2443</v>
      </c>
      <c r="E103" s="24" t="s">
        <v>969</v>
      </c>
      <c r="F103" s="12">
        <v>46.5</v>
      </c>
      <c r="G103" s="12">
        <v>-88.6</v>
      </c>
      <c r="H103" s="12">
        <v>28.74</v>
      </c>
    </row>
    <row r="104" spans="2:8" x14ac:dyDescent="0.25">
      <c r="B104" t="s">
        <v>4566</v>
      </c>
      <c r="C104" t="s">
        <v>4567</v>
      </c>
      <c r="D104" s="24" t="s">
        <v>2443</v>
      </c>
      <c r="E104" s="24" t="s">
        <v>969</v>
      </c>
      <c r="F104" s="12">
        <v>46.4</v>
      </c>
      <c r="G104" s="12">
        <v>-85.5</v>
      </c>
      <c r="H104" s="12">
        <v>28.7</v>
      </c>
    </row>
    <row r="105" spans="2:8" x14ac:dyDescent="0.25">
      <c r="B105" t="s">
        <v>4568</v>
      </c>
      <c r="C105" t="s">
        <v>4569</v>
      </c>
      <c r="D105" s="24" t="s">
        <v>2443</v>
      </c>
      <c r="E105" s="24" t="s">
        <v>563</v>
      </c>
      <c r="F105" s="12">
        <v>39.9</v>
      </c>
      <c r="G105" s="12">
        <v>-105.2</v>
      </c>
      <c r="H105" s="12">
        <v>28.54</v>
      </c>
    </row>
    <row r="106" spans="2:8" x14ac:dyDescent="0.25">
      <c r="B106" t="s">
        <v>3559</v>
      </c>
      <c r="C106" t="s">
        <v>3560</v>
      </c>
      <c r="D106" s="24" t="s">
        <v>2443</v>
      </c>
      <c r="E106" s="24" t="s">
        <v>969</v>
      </c>
      <c r="F106" s="12">
        <v>47.2</v>
      </c>
      <c r="G106" s="12">
        <v>-88.4</v>
      </c>
      <c r="H106" s="12">
        <v>28.54</v>
      </c>
    </row>
    <row r="107" spans="2:8" x14ac:dyDescent="0.25">
      <c r="B107" t="s">
        <v>4570</v>
      </c>
      <c r="C107" t="s">
        <v>4571</v>
      </c>
      <c r="D107" s="24" t="s">
        <v>2443</v>
      </c>
      <c r="E107" s="24" t="s">
        <v>563</v>
      </c>
      <c r="F107" s="12">
        <v>39.6</v>
      </c>
      <c r="G107" s="12">
        <v>-105.2</v>
      </c>
      <c r="H107" s="12">
        <v>28.5</v>
      </c>
    </row>
    <row r="108" spans="2:8" x14ac:dyDescent="0.25">
      <c r="B108" t="s">
        <v>4572</v>
      </c>
      <c r="C108" t="s">
        <v>4573</v>
      </c>
      <c r="D108" s="24" t="s">
        <v>2443</v>
      </c>
      <c r="E108" s="24" t="s">
        <v>1675</v>
      </c>
      <c r="F108" s="12">
        <v>46.1</v>
      </c>
      <c r="G108" s="12">
        <v>-89.3</v>
      </c>
      <c r="H108" s="12">
        <v>28.46</v>
      </c>
    </row>
    <row r="109" spans="2:8" x14ac:dyDescent="0.25">
      <c r="B109" t="s">
        <v>4574</v>
      </c>
      <c r="C109" t="s">
        <v>4575</v>
      </c>
      <c r="D109" s="24" t="s">
        <v>2443</v>
      </c>
      <c r="E109" s="24" t="s">
        <v>1775</v>
      </c>
      <c r="F109" s="12">
        <v>41.1</v>
      </c>
      <c r="G109" s="12">
        <v>-104.5</v>
      </c>
      <c r="H109" s="12">
        <v>28.39</v>
      </c>
    </row>
    <row r="110" spans="2:8" x14ac:dyDescent="0.25">
      <c r="B110" t="s">
        <v>4576</v>
      </c>
      <c r="C110" t="s">
        <v>4577</v>
      </c>
      <c r="D110" s="24" t="s">
        <v>2443</v>
      </c>
      <c r="E110" s="24" t="s">
        <v>563</v>
      </c>
      <c r="F110" s="12">
        <v>39.1</v>
      </c>
      <c r="G110" s="12">
        <v>-104.9</v>
      </c>
      <c r="H110" s="12">
        <v>28.23</v>
      </c>
    </row>
    <row r="111" spans="2:8" x14ac:dyDescent="0.25">
      <c r="B111" t="s">
        <v>4578</v>
      </c>
      <c r="C111" t="s">
        <v>4579</v>
      </c>
      <c r="D111" s="24" t="s">
        <v>2443</v>
      </c>
      <c r="E111" s="24" t="s">
        <v>969</v>
      </c>
      <c r="F111" s="12">
        <v>47</v>
      </c>
      <c r="G111" s="12">
        <v>-88.4</v>
      </c>
      <c r="H111" s="12">
        <v>28.23</v>
      </c>
    </row>
    <row r="112" spans="2:8" x14ac:dyDescent="0.25">
      <c r="B112" t="s">
        <v>4580</v>
      </c>
      <c r="C112" t="s">
        <v>4581</v>
      </c>
      <c r="D112" s="24" t="s">
        <v>2443</v>
      </c>
      <c r="E112" s="24" t="s">
        <v>563</v>
      </c>
      <c r="F112" s="12">
        <v>39</v>
      </c>
      <c r="G112" s="12">
        <v>-104.7</v>
      </c>
      <c r="H112" s="12">
        <v>28.03</v>
      </c>
    </row>
    <row r="113" spans="2:8" x14ac:dyDescent="0.25">
      <c r="B113" t="s">
        <v>3467</v>
      </c>
      <c r="C113" t="s">
        <v>3468</v>
      </c>
      <c r="D113" s="24" t="s">
        <v>2443</v>
      </c>
      <c r="E113" s="24" t="s">
        <v>532</v>
      </c>
      <c r="F113" s="12">
        <v>35.200000000000003</v>
      </c>
      <c r="G113" s="12">
        <v>-112.1</v>
      </c>
      <c r="H113" s="12">
        <v>27.99</v>
      </c>
    </row>
    <row r="114" spans="2:8" x14ac:dyDescent="0.25">
      <c r="B114" t="s">
        <v>4582</v>
      </c>
      <c r="C114" t="s">
        <v>4583</v>
      </c>
      <c r="D114" s="24" t="s">
        <v>2443</v>
      </c>
      <c r="E114" s="24" t="s">
        <v>563</v>
      </c>
      <c r="F114" s="12">
        <v>39</v>
      </c>
      <c r="G114" s="12">
        <v>-104.8</v>
      </c>
      <c r="H114" s="12">
        <v>27.91</v>
      </c>
    </row>
    <row r="115" spans="2:8" x14ac:dyDescent="0.25">
      <c r="B115" t="s">
        <v>1186</v>
      </c>
      <c r="C115" t="s">
        <v>1187</v>
      </c>
      <c r="D115" s="24" t="s">
        <v>2443</v>
      </c>
      <c r="E115" s="24" t="s">
        <v>1134</v>
      </c>
      <c r="F115" s="12">
        <v>47.4</v>
      </c>
      <c r="G115" s="12">
        <v>-111.7</v>
      </c>
      <c r="H115" s="12">
        <v>27.91</v>
      </c>
    </row>
    <row r="116" spans="2:8" x14ac:dyDescent="0.25">
      <c r="B116" t="s">
        <v>2265</v>
      </c>
      <c r="C116" t="s">
        <v>2266</v>
      </c>
      <c r="D116" s="24" t="s">
        <v>2443</v>
      </c>
      <c r="E116" s="24" t="s">
        <v>969</v>
      </c>
      <c r="F116" s="12">
        <v>44.7</v>
      </c>
      <c r="G116" s="12">
        <v>-85.1</v>
      </c>
      <c r="H116" s="12">
        <v>27.87</v>
      </c>
    </row>
    <row r="117" spans="2:8" x14ac:dyDescent="0.25">
      <c r="B117" t="s">
        <v>1166</v>
      </c>
      <c r="C117" t="s">
        <v>1167</v>
      </c>
      <c r="D117" s="24" t="s">
        <v>2443</v>
      </c>
      <c r="E117" s="24" t="s">
        <v>1134</v>
      </c>
      <c r="F117" s="12">
        <v>46.1</v>
      </c>
      <c r="G117" s="12">
        <v>-110</v>
      </c>
      <c r="H117" s="12">
        <v>27.76</v>
      </c>
    </row>
    <row r="118" spans="2:8" x14ac:dyDescent="0.25">
      <c r="B118" t="s">
        <v>1935</v>
      </c>
      <c r="C118" t="s">
        <v>1936</v>
      </c>
      <c r="D118" s="24" t="s">
        <v>2443</v>
      </c>
      <c r="E118" s="24" t="s">
        <v>1022</v>
      </c>
      <c r="F118" s="12">
        <v>46.8</v>
      </c>
      <c r="G118" s="12">
        <v>-92.2</v>
      </c>
      <c r="H118" s="12">
        <v>27.72</v>
      </c>
    </row>
    <row r="119" spans="2:8" x14ac:dyDescent="0.25">
      <c r="B119" t="s">
        <v>4584</v>
      </c>
      <c r="C119" t="s">
        <v>4585</v>
      </c>
      <c r="D119" s="24" t="s">
        <v>2443</v>
      </c>
      <c r="E119" s="24" t="s">
        <v>563</v>
      </c>
      <c r="F119" s="12">
        <v>40.5</v>
      </c>
      <c r="G119" s="12">
        <v>-105.1</v>
      </c>
      <c r="H119" s="12">
        <v>27.64</v>
      </c>
    </row>
    <row r="120" spans="2:8" x14ac:dyDescent="0.25">
      <c r="B120" t="s">
        <v>4392</v>
      </c>
      <c r="C120" t="s">
        <v>4393</v>
      </c>
      <c r="D120" s="24" t="s">
        <v>2443</v>
      </c>
      <c r="E120" s="24" t="s">
        <v>1800</v>
      </c>
      <c r="F120" s="12">
        <v>64.7</v>
      </c>
      <c r="G120" s="12">
        <v>-141.19999999999999</v>
      </c>
      <c r="H120" s="12">
        <v>27.52</v>
      </c>
    </row>
    <row r="121" spans="2:8" x14ac:dyDescent="0.25">
      <c r="B121" t="s">
        <v>4586</v>
      </c>
      <c r="C121" t="s">
        <v>4587</v>
      </c>
      <c r="D121" s="24" t="s">
        <v>2443</v>
      </c>
      <c r="E121" s="24" t="s">
        <v>563</v>
      </c>
      <c r="F121" s="12">
        <v>40</v>
      </c>
      <c r="G121" s="12">
        <v>-105.3</v>
      </c>
      <c r="H121" s="12">
        <v>27.48</v>
      </c>
    </row>
    <row r="122" spans="2:8" x14ac:dyDescent="0.25">
      <c r="B122" t="s">
        <v>2931</v>
      </c>
      <c r="C122" t="s">
        <v>2932</v>
      </c>
      <c r="D122" s="24" t="s">
        <v>548</v>
      </c>
      <c r="E122" s="24" t="s">
        <v>465</v>
      </c>
      <c r="F122" s="12">
        <v>50.3</v>
      </c>
      <c r="G122" s="12">
        <v>-119</v>
      </c>
      <c r="H122" s="12">
        <v>27.4</v>
      </c>
    </row>
    <row r="123" spans="2:8" x14ac:dyDescent="0.25">
      <c r="B123" t="s">
        <v>4588</v>
      </c>
      <c r="C123" t="s">
        <v>4589</v>
      </c>
      <c r="D123" s="24" t="s">
        <v>2443</v>
      </c>
      <c r="E123" s="24" t="s">
        <v>563</v>
      </c>
      <c r="F123" s="12">
        <v>40</v>
      </c>
      <c r="G123" s="12">
        <v>-105.2</v>
      </c>
      <c r="H123" s="12">
        <v>27.4</v>
      </c>
    </row>
    <row r="124" spans="2:8" x14ac:dyDescent="0.25">
      <c r="B124" t="s">
        <v>4590</v>
      </c>
      <c r="C124" t="s">
        <v>4591</v>
      </c>
      <c r="D124" s="24" t="s">
        <v>2443</v>
      </c>
      <c r="E124" s="24" t="s">
        <v>1259</v>
      </c>
      <c r="F124" s="12">
        <v>44.3</v>
      </c>
      <c r="G124" s="12">
        <v>-71.2</v>
      </c>
      <c r="H124" s="12">
        <v>27.4</v>
      </c>
    </row>
    <row r="125" spans="2:8" x14ac:dyDescent="0.25">
      <c r="B125" t="s">
        <v>4592</v>
      </c>
      <c r="C125" t="s">
        <v>4593</v>
      </c>
      <c r="D125" s="24" t="s">
        <v>2443</v>
      </c>
      <c r="E125" s="24" t="s">
        <v>563</v>
      </c>
      <c r="F125" s="12">
        <v>40.4</v>
      </c>
      <c r="G125" s="12">
        <v>-105.4</v>
      </c>
      <c r="H125" s="12">
        <v>27.2</v>
      </c>
    </row>
    <row r="126" spans="2:8" x14ac:dyDescent="0.25">
      <c r="B126" t="s">
        <v>2572</v>
      </c>
      <c r="C126" t="s">
        <v>2573</v>
      </c>
      <c r="D126" s="24" t="s">
        <v>2443</v>
      </c>
      <c r="E126" s="24" t="s">
        <v>1134</v>
      </c>
      <c r="F126" s="12">
        <v>45.1</v>
      </c>
      <c r="G126" s="12">
        <v>-109.2</v>
      </c>
      <c r="H126" s="12">
        <v>27.2</v>
      </c>
    </row>
    <row r="127" spans="2:8" x14ac:dyDescent="0.25">
      <c r="B127" t="s">
        <v>4594</v>
      </c>
      <c r="C127" t="s">
        <v>4595</v>
      </c>
      <c r="D127" s="24" t="s">
        <v>2443</v>
      </c>
      <c r="E127" s="24" t="s">
        <v>563</v>
      </c>
      <c r="F127" s="12">
        <v>40</v>
      </c>
      <c r="G127" s="12">
        <v>-105.2</v>
      </c>
      <c r="H127" s="12">
        <v>27.17</v>
      </c>
    </row>
    <row r="128" spans="2:8" x14ac:dyDescent="0.25">
      <c r="B128" t="s">
        <v>2669</v>
      </c>
      <c r="C128" t="s">
        <v>4596</v>
      </c>
      <c r="D128" s="24" t="s">
        <v>2443</v>
      </c>
      <c r="E128" s="24" t="s">
        <v>548</v>
      </c>
      <c r="F128" s="12">
        <v>41.3</v>
      </c>
      <c r="G128" s="12">
        <v>-122.3</v>
      </c>
      <c r="H128" s="12">
        <v>27.17</v>
      </c>
    </row>
    <row r="129" spans="2:8" x14ac:dyDescent="0.25">
      <c r="B129" t="s">
        <v>4597</v>
      </c>
      <c r="C129" t="s">
        <v>4598</v>
      </c>
      <c r="D129" s="24" t="s">
        <v>2443</v>
      </c>
      <c r="E129" s="24" t="s">
        <v>1134</v>
      </c>
      <c r="F129" s="12">
        <v>47.9</v>
      </c>
      <c r="G129" s="12">
        <v>-112.2</v>
      </c>
      <c r="H129" s="12">
        <v>27.17</v>
      </c>
    </row>
    <row r="130" spans="2:8" x14ac:dyDescent="0.25">
      <c r="B130" t="s">
        <v>4599</v>
      </c>
      <c r="C130" t="s">
        <v>4600</v>
      </c>
      <c r="D130" s="24" t="s">
        <v>2443</v>
      </c>
      <c r="E130" s="24" t="s">
        <v>969</v>
      </c>
      <c r="F130" s="12">
        <v>44.8</v>
      </c>
      <c r="G130" s="12">
        <v>-84.8</v>
      </c>
      <c r="H130" s="12">
        <v>27.13</v>
      </c>
    </row>
    <row r="131" spans="2:8" x14ac:dyDescent="0.25">
      <c r="B131" t="s">
        <v>4601</v>
      </c>
      <c r="C131" t="s">
        <v>4602</v>
      </c>
      <c r="D131" s="24" t="s">
        <v>2443</v>
      </c>
      <c r="E131" s="24" t="s">
        <v>563</v>
      </c>
      <c r="F131" s="12">
        <v>39.5</v>
      </c>
      <c r="G131" s="12">
        <v>-105.1</v>
      </c>
      <c r="H131" s="12">
        <v>27.09</v>
      </c>
    </row>
    <row r="132" spans="2:8" x14ac:dyDescent="0.25">
      <c r="B132" t="s">
        <v>2483</v>
      </c>
      <c r="C132" t="s">
        <v>2484</v>
      </c>
      <c r="D132" s="24" t="s">
        <v>2443</v>
      </c>
      <c r="E132" s="24" t="s">
        <v>1775</v>
      </c>
      <c r="F132" s="12">
        <v>44.7</v>
      </c>
      <c r="G132" s="12">
        <v>-107.5</v>
      </c>
      <c r="H132" s="12">
        <v>26.97</v>
      </c>
    </row>
    <row r="133" spans="2:8" x14ac:dyDescent="0.25">
      <c r="B133" t="s">
        <v>1172</v>
      </c>
      <c r="C133" t="s">
        <v>1173</v>
      </c>
      <c r="D133" s="24" t="s">
        <v>2443</v>
      </c>
      <c r="E133" s="24" t="s">
        <v>1134</v>
      </c>
      <c r="F133" s="12">
        <v>45.2</v>
      </c>
      <c r="G133" s="12">
        <v>-109.7</v>
      </c>
      <c r="H133" s="12">
        <v>26.93</v>
      </c>
    </row>
    <row r="134" spans="2:8" x14ac:dyDescent="0.25">
      <c r="B134" t="s">
        <v>4603</v>
      </c>
      <c r="C134" t="s">
        <v>4604</v>
      </c>
      <c r="D134" s="24" t="s">
        <v>2443</v>
      </c>
      <c r="E134" s="24" t="s">
        <v>937</v>
      </c>
      <c r="F134" s="12">
        <v>47.3</v>
      </c>
      <c r="G134" s="12">
        <v>-68.2</v>
      </c>
      <c r="H134" s="12">
        <v>26.85</v>
      </c>
    </row>
    <row r="135" spans="2:8" x14ac:dyDescent="0.25">
      <c r="B135" t="s">
        <v>4605</v>
      </c>
      <c r="C135" t="s">
        <v>4606</v>
      </c>
      <c r="D135" s="24" t="s">
        <v>548</v>
      </c>
      <c r="E135" s="24" t="s">
        <v>4403</v>
      </c>
      <c r="F135" s="12">
        <v>46.1</v>
      </c>
      <c r="G135" s="12">
        <v>-67.5</v>
      </c>
      <c r="H135" s="12">
        <v>26.81</v>
      </c>
    </row>
    <row r="136" spans="2:8" x14ac:dyDescent="0.25">
      <c r="B136" t="s">
        <v>4607</v>
      </c>
      <c r="C136" t="s">
        <v>4608</v>
      </c>
      <c r="D136" s="24" t="s">
        <v>2443</v>
      </c>
      <c r="E136" s="24" t="s">
        <v>563</v>
      </c>
      <c r="F136" s="12">
        <v>39.9</v>
      </c>
      <c r="G136" s="12">
        <v>-105.2</v>
      </c>
      <c r="H136" s="12">
        <v>26.81</v>
      </c>
    </row>
    <row r="137" spans="2:8" x14ac:dyDescent="0.25">
      <c r="B137" t="s">
        <v>3600</v>
      </c>
      <c r="C137" t="s">
        <v>4256</v>
      </c>
      <c r="D137" s="24" t="s">
        <v>548</v>
      </c>
      <c r="E137" s="24" t="s">
        <v>4403</v>
      </c>
      <c r="F137" s="12">
        <v>46.1</v>
      </c>
      <c r="G137" s="12">
        <v>-67.5</v>
      </c>
      <c r="H137" s="12">
        <v>26.77</v>
      </c>
    </row>
    <row r="138" spans="2:8" x14ac:dyDescent="0.25">
      <c r="B138" t="s">
        <v>4609</v>
      </c>
      <c r="C138" t="s">
        <v>4610</v>
      </c>
      <c r="D138" s="24" t="s">
        <v>2443</v>
      </c>
      <c r="E138" s="24" t="s">
        <v>1457</v>
      </c>
      <c r="F138" s="12">
        <v>44.2</v>
      </c>
      <c r="G138" s="12">
        <v>-103.8</v>
      </c>
      <c r="H138" s="12">
        <v>26.77</v>
      </c>
    </row>
    <row r="139" spans="2:8" x14ac:dyDescent="0.25">
      <c r="B139" t="s">
        <v>4611</v>
      </c>
      <c r="C139" t="s">
        <v>4612</v>
      </c>
      <c r="D139" s="24" t="s">
        <v>2443</v>
      </c>
      <c r="E139" s="24" t="s">
        <v>563</v>
      </c>
      <c r="F139" s="12">
        <v>39.6</v>
      </c>
      <c r="G139" s="12">
        <v>-105.4</v>
      </c>
      <c r="H139" s="12">
        <v>26.73</v>
      </c>
    </row>
    <row r="140" spans="2:8" x14ac:dyDescent="0.25">
      <c r="B140" t="s">
        <v>4613</v>
      </c>
      <c r="C140" t="s">
        <v>4614</v>
      </c>
      <c r="D140" s="24" t="s">
        <v>2443</v>
      </c>
      <c r="E140" s="24" t="s">
        <v>563</v>
      </c>
      <c r="F140" s="12">
        <v>40</v>
      </c>
      <c r="G140" s="12">
        <v>-105.2</v>
      </c>
      <c r="H140" s="12">
        <v>26.69</v>
      </c>
    </row>
    <row r="141" spans="2:8" x14ac:dyDescent="0.25">
      <c r="B141" t="s">
        <v>4615</v>
      </c>
      <c r="C141" t="s">
        <v>4616</v>
      </c>
      <c r="D141" s="24" t="s">
        <v>2443</v>
      </c>
      <c r="E141" s="24" t="s">
        <v>563</v>
      </c>
      <c r="F141" s="12">
        <v>39.6</v>
      </c>
      <c r="G141" s="12">
        <v>-105</v>
      </c>
      <c r="H141" s="12">
        <v>26.61</v>
      </c>
    </row>
    <row r="142" spans="2:8" x14ac:dyDescent="0.25">
      <c r="B142" t="s">
        <v>2925</v>
      </c>
      <c r="C142" t="s">
        <v>2926</v>
      </c>
      <c r="D142" s="24" t="s">
        <v>2443</v>
      </c>
      <c r="E142" s="24" t="s">
        <v>1134</v>
      </c>
      <c r="F142" s="12">
        <v>47.9</v>
      </c>
      <c r="G142" s="12">
        <v>-108.5</v>
      </c>
      <c r="H142" s="12">
        <v>26.57</v>
      </c>
    </row>
    <row r="143" spans="2:8" x14ac:dyDescent="0.25">
      <c r="B143" t="s">
        <v>4617</v>
      </c>
      <c r="C143" t="s">
        <v>4618</v>
      </c>
      <c r="D143" s="24" t="s">
        <v>2443</v>
      </c>
      <c r="E143" s="24" t="s">
        <v>532</v>
      </c>
      <c r="F143" s="12">
        <v>35.200000000000003</v>
      </c>
      <c r="G143" s="12">
        <v>-112.1</v>
      </c>
      <c r="H143" s="12">
        <v>26.54</v>
      </c>
    </row>
    <row r="144" spans="2:8" x14ac:dyDescent="0.25">
      <c r="B144" t="s">
        <v>4619</v>
      </c>
      <c r="C144" t="s">
        <v>4620</v>
      </c>
      <c r="D144" s="24" t="s">
        <v>2443</v>
      </c>
      <c r="E144" s="24" t="s">
        <v>563</v>
      </c>
      <c r="F144" s="12">
        <v>39.9</v>
      </c>
      <c r="G144" s="12">
        <v>-105.2</v>
      </c>
      <c r="H144" s="12">
        <v>26.54</v>
      </c>
    </row>
    <row r="145" spans="2:8" x14ac:dyDescent="0.25">
      <c r="B145" t="s">
        <v>4621</v>
      </c>
      <c r="C145" t="s">
        <v>4622</v>
      </c>
      <c r="D145" s="24" t="s">
        <v>2443</v>
      </c>
      <c r="E145" s="24" t="s">
        <v>532</v>
      </c>
      <c r="F145" s="12">
        <v>33.9</v>
      </c>
      <c r="G145" s="12">
        <v>-109.5</v>
      </c>
      <c r="H145" s="12">
        <v>26.54</v>
      </c>
    </row>
    <row r="146" spans="2:8" x14ac:dyDescent="0.25">
      <c r="B146" t="s">
        <v>4623</v>
      </c>
      <c r="C146" t="s">
        <v>4624</v>
      </c>
      <c r="D146" s="24" t="s">
        <v>2443</v>
      </c>
      <c r="E146" s="24" t="s">
        <v>1800</v>
      </c>
      <c r="F146" s="12">
        <v>64.900000000000006</v>
      </c>
      <c r="G146" s="12">
        <v>-147.6</v>
      </c>
      <c r="H146" s="12">
        <v>26.5</v>
      </c>
    </row>
    <row r="147" spans="2:8" x14ac:dyDescent="0.25">
      <c r="B147" t="s">
        <v>4625</v>
      </c>
      <c r="C147" t="s">
        <v>4626</v>
      </c>
      <c r="D147" s="24" t="s">
        <v>2443</v>
      </c>
      <c r="E147" s="24" t="s">
        <v>532</v>
      </c>
      <c r="F147" s="12">
        <v>35.200000000000003</v>
      </c>
      <c r="G147" s="12">
        <v>-111.7</v>
      </c>
      <c r="H147" s="12">
        <v>26.5</v>
      </c>
    </row>
    <row r="148" spans="2:8" x14ac:dyDescent="0.25">
      <c r="B148" t="s">
        <v>4627</v>
      </c>
      <c r="C148" t="s">
        <v>4628</v>
      </c>
      <c r="D148" s="24" t="s">
        <v>2443</v>
      </c>
      <c r="E148" s="24" t="s">
        <v>563</v>
      </c>
      <c r="F148" s="12">
        <v>40.4</v>
      </c>
      <c r="G148" s="12">
        <v>-105.2</v>
      </c>
      <c r="H148" s="12">
        <v>26.5</v>
      </c>
    </row>
    <row r="149" spans="2:8" x14ac:dyDescent="0.25">
      <c r="B149" t="s">
        <v>935</v>
      </c>
      <c r="C149" t="s">
        <v>936</v>
      </c>
      <c r="D149" s="24" t="s">
        <v>2443</v>
      </c>
      <c r="E149" s="24" t="s">
        <v>937</v>
      </c>
      <c r="F149" s="12">
        <v>45.6</v>
      </c>
      <c r="G149" s="12">
        <v>-69.8</v>
      </c>
      <c r="H149" s="12">
        <v>26.5</v>
      </c>
    </row>
    <row r="150" spans="2:8" x14ac:dyDescent="0.25">
      <c r="B150" t="s">
        <v>4629</v>
      </c>
      <c r="C150" t="s">
        <v>4630</v>
      </c>
      <c r="D150" s="24" t="s">
        <v>2443</v>
      </c>
      <c r="E150" s="24" t="s">
        <v>563</v>
      </c>
      <c r="F150" s="12">
        <v>39.5</v>
      </c>
      <c r="G150" s="12">
        <v>-105.3</v>
      </c>
      <c r="H150" s="12">
        <v>26.46</v>
      </c>
    </row>
    <row r="151" spans="2:8" x14ac:dyDescent="0.25">
      <c r="B151" t="s">
        <v>4631</v>
      </c>
      <c r="C151" t="s">
        <v>4632</v>
      </c>
      <c r="D151" s="24" t="s">
        <v>2443</v>
      </c>
      <c r="E151" s="24" t="s">
        <v>1775</v>
      </c>
      <c r="F151" s="12">
        <v>41.2</v>
      </c>
      <c r="G151" s="12">
        <v>-104.8</v>
      </c>
      <c r="H151" s="12">
        <v>26.14</v>
      </c>
    </row>
    <row r="152" spans="2:8" x14ac:dyDescent="0.25">
      <c r="B152" t="s">
        <v>2501</v>
      </c>
      <c r="C152" t="s">
        <v>2502</v>
      </c>
      <c r="D152" s="24" t="s">
        <v>2443</v>
      </c>
      <c r="E152" s="24" t="s">
        <v>563</v>
      </c>
      <c r="F152" s="12">
        <v>40.9</v>
      </c>
      <c r="G152" s="12">
        <v>-105.2</v>
      </c>
      <c r="H152" s="12">
        <v>26.14</v>
      </c>
    </row>
    <row r="153" spans="2:8" x14ac:dyDescent="0.25">
      <c r="B153" t="s">
        <v>4633</v>
      </c>
      <c r="C153" t="s">
        <v>4634</v>
      </c>
      <c r="D153" s="24" t="s">
        <v>2443</v>
      </c>
      <c r="E153" s="24" t="s">
        <v>563</v>
      </c>
      <c r="F153" s="12">
        <v>40.5</v>
      </c>
      <c r="G153" s="12">
        <v>-105.1</v>
      </c>
      <c r="H153" s="12">
        <v>26.1</v>
      </c>
    </row>
    <row r="154" spans="2:8" x14ac:dyDescent="0.25">
      <c r="B154" t="s">
        <v>4635</v>
      </c>
      <c r="C154" t="s">
        <v>4636</v>
      </c>
      <c r="D154" s="24" t="s">
        <v>2443</v>
      </c>
      <c r="E154" s="24" t="s">
        <v>563</v>
      </c>
      <c r="F154" s="12">
        <v>39.700000000000003</v>
      </c>
      <c r="G154" s="12">
        <v>-105.1</v>
      </c>
      <c r="H154" s="12">
        <v>26.06</v>
      </c>
    </row>
    <row r="155" spans="2:8" x14ac:dyDescent="0.25">
      <c r="B155" t="s">
        <v>4637</v>
      </c>
      <c r="C155" t="s">
        <v>4638</v>
      </c>
      <c r="D155" s="24" t="s">
        <v>2443</v>
      </c>
      <c r="E155" s="24" t="s">
        <v>1134</v>
      </c>
      <c r="F155" s="12">
        <v>48.2</v>
      </c>
      <c r="G155" s="12">
        <v>-111.5</v>
      </c>
      <c r="H155" s="12">
        <v>26.06</v>
      </c>
    </row>
    <row r="156" spans="2:8" x14ac:dyDescent="0.25">
      <c r="B156" t="s">
        <v>4639</v>
      </c>
      <c r="C156" t="s">
        <v>4640</v>
      </c>
      <c r="D156" s="24" t="s">
        <v>2443</v>
      </c>
      <c r="E156" s="24" t="s">
        <v>1277</v>
      </c>
      <c r="F156" s="12">
        <v>35.700000000000003</v>
      </c>
      <c r="G156" s="12">
        <v>-105.8</v>
      </c>
      <c r="H156" s="12">
        <v>26.02</v>
      </c>
    </row>
    <row r="157" spans="2:8" x14ac:dyDescent="0.25">
      <c r="B157" t="s">
        <v>2529</v>
      </c>
      <c r="C157" t="s">
        <v>2530</v>
      </c>
      <c r="D157" s="24" t="s">
        <v>2443</v>
      </c>
      <c r="E157" s="24" t="s">
        <v>1457</v>
      </c>
      <c r="F157" s="12">
        <v>44</v>
      </c>
      <c r="G157" s="12">
        <v>-103.2</v>
      </c>
      <c r="H157" s="12">
        <v>26.02</v>
      </c>
    </row>
    <row r="158" spans="2:8" x14ac:dyDescent="0.25">
      <c r="B158" t="s">
        <v>4641</v>
      </c>
      <c r="C158" t="s">
        <v>4642</v>
      </c>
      <c r="D158" s="24" t="s">
        <v>2443</v>
      </c>
      <c r="E158" s="24" t="s">
        <v>1134</v>
      </c>
      <c r="F158" s="12">
        <v>48.8</v>
      </c>
      <c r="G158" s="12">
        <v>-110.5</v>
      </c>
      <c r="H158" s="12">
        <v>25.98</v>
      </c>
    </row>
    <row r="159" spans="2:8" x14ac:dyDescent="0.25">
      <c r="B159" t="s">
        <v>2637</v>
      </c>
      <c r="C159" t="s">
        <v>2638</v>
      </c>
      <c r="D159" s="24" t="s">
        <v>2443</v>
      </c>
      <c r="E159" s="24" t="s">
        <v>1775</v>
      </c>
      <c r="F159" s="12">
        <v>41.6</v>
      </c>
      <c r="G159" s="12">
        <v>-107.9</v>
      </c>
      <c r="H159" s="12">
        <v>25.98</v>
      </c>
    </row>
    <row r="160" spans="2:8" x14ac:dyDescent="0.25">
      <c r="B160" t="s">
        <v>4643</v>
      </c>
      <c r="C160" t="s">
        <v>4644</v>
      </c>
      <c r="D160" s="24" t="s">
        <v>2443</v>
      </c>
      <c r="E160" s="24" t="s">
        <v>1775</v>
      </c>
      <c r="F160" s="12">
        <v>43.9</v>
      </c>
      <c r="G160" s="12">
        <v>-106.7</v>
      </c>
      <c r="H160" s="12">
        <v>25.87</v>
      </c>
    </row>
    <row r="161" spans="2:8" x14ac:dyDescent="0.25">
      <c r="B161" t="s">
        <v>2149</v>
      </c>
      <c r="C161" t="s">
        <v>2150</v>
      </c>
      <c r="D161" s="24" t="s">
        <v>2443</v>
      </c>
      <c r="E161" s="24" t="s">
        <v>1134</v>
      </c>
      <c r="F161" s="12">
        <v>48.5</v>
      </c>
      <c r="G161" s="12">
        <v>-109.7</v>
      </c>
      <c r="H161" s="12">
        <v>25.75</v>
      </c>
    </row>
    <row r="162" spans="2:8" x14ac:dyDescent="0.25">
      <c r="B162" t="s">
        <v>3922</v>
      </c>
      <c r="C162" t="s">
        <v>3923</v>
      </c>
      <c r="D162" s="24" t="s">
        <v>2443</v>
      </c>
      <c r="E162" s="24" t="s">
        <v>969</v>
      </c>
      <c r="F162" s="12">
        <v>46.4</v>
      </c>
      <c r="G162" s="12">
        <v>-84.4</v>
      </c>
      <c r="H162" s="12">
        <v>25.71</v>
      </c>
    </row>
    <row r="163" spans="2:8" x14ac:dyDescent="0.25">
      <c r="B163" t="s">
        <v>2856</v>
      </c>
      <c r="C163" t="s">
        <v>2857</v>
      </c>
      <c r="D163" s="24" t="s">
        <v>2443</v>
      </c>
      <c r="E163" s="24" t="s">
        <v>563</v>
      </c>
      <c r="F163" s="12">
        <v>40.4</v>
      </c>
      <c r="G163" s="12">
        <v>-105</v>
      </c>
      <c r="H163" s="12">
        <v>25.67</v>
      </c>
    </row>
    <row r="164" spans="2:8" x14ac:dyDescent="0.25">
      <c r="B164" t="s">
        <v>4645</v>
      </c>
      <c r="C164" t="s">
        <v>4646</v>
      </c>
      <c r="D164" s="24" t="s">
        <v>2443</v>
      </c>
      <c r="E164" s="24" t="s">
        <v>969</v>
      </c>
      <c r="F164" s="12">
        <v>46.3</v>
      </c>
      <c r="G164" s="12">
        <v>-89.1</v>
      </c>
      <c r="H164" s="12">
        <v>25.67</v>
      </c>
    </row>
    <row r="165" spans="2:8" x14ac:dyDescent="0.25">
      <c r="B165" t="s">
        <v>4647</v>
      </c>
      <c r="C165" t="s">
        <v>4648</v>
      </c>
      <c r="D165" s="24" t="s">
        <v>548</v>
      </c>
      <c r="E165" s="24" t="s">
        <v>518</v>
      </c>
      <c r="F165" s="12">
        <v>47.8</v>
      </c>
      <c r="G165" s="12">
        <v>-69.400000000000006</v>
      </c>
      <c r="H165" s="12">
        <v>25.59</v>
      </c>
    </row>
    <row r="166" spans="2:8" x14ac:dyDescent="0.25">
      <c r="B166" t="s">
        <v>4649</v>
      </c>
      <c r="C166" t="s">
        <v>4650</v>
      </c>
      <c r="D166" s="24" t="s">
        <v>548</v>
      </c>
      <c r="E166" s="24" t="s">
        <v>494</v>
      </c>
      <c r="F166" s="12">
        <v>50.7</v>
      </c>
      <c r="G166" s="12">
        <v>-113.9</v>
      </c>
      <c r="H166" s="12">
        <v>25.59</v>
      </c>
    </row>
    <row r="167" spans="2:8" x14ac:dyDescent="0.25">
      <c r="B167" t="s">
        <v>4651</v>
      </c>
      <c r="C167" t="s">
        <v>4652</v>
      </c>
      <c r="D167" s="24" t="s">
        <v>2443</v>
      </c>
      <c r="E167" s="24" t="s">
        <v>563</v>
      </c>
      <c r="F167" s="12">
        <v>39.5</v>
      </c>
      <c r="G167" s="12">
        <v>-105.1</v>
      </c>
      <c r="H167" s="12">
        <v>25.55</v>
      </c>
    </row>
    <row r="168" spans="2:8" x14ac:dyDescent="0.25">
      <c r="B168" t="s">
        <v>4653</v>
      </c>
      <c r="C168" t="s">
        <v>4654</v>
      </c>
      <c r="D168" s="24" t="s">
        <v>2443</v>
      </c>
      <c r="E168" s="24" t="s">
        <v>563</v>
      </c>
      <c r="F168" s="12">
        <v>40</v>
      </c>
      <c r="G168" s="12">
        <v>-105.2</v>
      </c>
      <c r="H168" s="12">
        <v>25.51</v>
      </c>
    </row>
    <row r="169" spans="2:8" x14ac:dyDescent="0.25">
      <c r="B169" t="s">
        <v>4655</v>
      </c>
      <c r="C169" t="s">
        <v>4656</v>
      </c>
      <c r="D169" s="24" t="s">
        <v>2443</v>
      </c>
      <c r="E169" s="24" t="s">
        <v>1775</v>
      </c>
      <c r="F169" s="12">
        <v>42.8</v>
      </c>
      <c r="G169" s="12">
        <v>-105.8</v>
      </c>
      <c r="H169" s="12">
        <v>25.51</v>
      </c>
    </row>
    <row r="170" spans="2:8" x14ac:dyDescent="0.25">
      <c r="B170" t="s">
        <v>4657</v>
      </c>
      <c r="C170" t="s">
        <v>4658</v>
      </c>
      <c r="D170" s="24" t="s">
        <v>2443</v>
      </c>
      <c r="E170" s="24" t="s">
        <v>1775</v>
      </c>
      <c r="F170" s="12">
        <v>41.2</v>
      </c>
      <c r="G170" s="12">
        <v>-104.8</v>
      </c>
      <c r="H170" s="12">
        <v>25.47</v>
      </c>
    </row>
    <row r="171" spans="2:8" x14ac:dyDescent="0.25">
      <c r="B171" t="s">
        <v>4659</v>
      </c>
      <c r="C171" t="s">
        <v>4660</v>
      </c>
      <c r="D171" s="24" t="s">
        <v>2443</v>
      </c>
      <c r="E171" s="24" t="s">
        <v>563</v>
      </c>
      <c r="F171" s="12">
        <v>39.9</v>
      </c>
      <c r="G171" s="12">
        <v>-105.2</v>
      </c>
      <c r="H171" s="12">
        <v>25.43</v>
      </c>
    </row>
    <row r="172" spans="2:8" x14ac:dyDescent="0.25">
      <c r="B172" t="s">
        <v>4661</v>
      </c>
      <c r="C172" t="s">
        <v>4662</v>
      </c>
      <c r="D172" s="24" t="s">
        <v>2443</v>
      </c>
      <c r="E172" s="24" t="s">
        <v>563</v>
      </c>
      <c r="F172" s="12">
        <v>40.4</v>
      </c>
      <c r="G172" s="12">
        <v>-105.1</v>
      </c>
      <c r="H172" s="12">
        <v>25.39</v>
      </c>
    </row>
    <row r="173" spans="2:8" x14ac:dyDescent="0.25">
      <c r="B173" t="s">
        <v>4663</v>
      </c>
      <c r="C173" t="s">
        <v>4664</v>
      </c>
      <c r="D173" s="24" t="s">
        <v>2443</v>
      </c>
      <c r="E173" s="24" t="s">
        <v>1775</v>
      </c>
      <c r="F173" s="12">
        <v>41.3</v>
      </c>
      <c r="G173" s="12">
        <v>-106.1</v>
      </c>
      <c r="H173" s="12">
        <v>25.31</v>
      </c>
    </row>
    <row r="174" spans="2:8" x14ac:dyDescent="0.25">
      <c r="B174" t="s">
        <v>4665</v>
      </c>
      <c r="C174" t="s">
        <v>4666</v>
      </c>
      <c r="D174" s="24" t="s">
        <v>2443</v>
      </c>
      <c r="E174" s="24" t="s">
        <v>563</v>
      </c>
      <c r="F174" s="12">
        <v>39.9</v>
      </c>
      <c r="G174" s="12">
        <v>-105.4</v>
      </c>
      <c r="H174" s="12">
        <v>25.2</v>
      </c>
    </row>
    <row r="175" spans="2:8" x14ac:dyDescent="0.25">
      <c r="B175" t="s">
        <v>4667</v>
      </c>
      <c r="C175" t="s">
        <v>4668</v>
      </c>
      <c r="D175" s="24" t="s">
        <v>2443</v>
      </c>
      <c r="E175" s="24" t="s">
        <v>563</v>
      </c>
      <c r="F175" s="12">
        <v>40.6</v>
      </c>
      <c r="G175" s="12">
        <v>-105.1</v>
      </c>
      <c r="H175" s="12">
        <v>25.2</v>
      </c>
    </row>
    <row r="176" spans="2:8" x14ac:dyDescent="0.25">
      <c r="B176" t="s">
        <v>4669</v>
      </c>
      <c r="C176" t="s">
        <v>4670</v>
      </c>
      <c r="D176" s="24" t="s">
        <v>2443</v>
      </c>
      <c r="E176" s="24" t="s">
        <v>1134</v>
      </c>
      <c r="F176" s="12">
        <v>45.6</v>
      </c>
      <c r="G176" s="12">
        <v>-110.4</v>
      </c>
      <c r="H176" s="12">
        <v>25.16</v>
      </c>
    </row>
    <row r="177" spans="2:8" x14ac:dyDescent="0.25">
      <c r="B177" t="s">
        <v>4671</v>
      </c>
      <c r="C177" t="s">
        <v>4672</v>
      </c>
      <c r="D177" s="24" t="s">
        <v>2443</v>
      </c>
      <c r="E177" s="24" t="s">
        <v>563</v>
      </c>
      <c r="F177" s="12">
        <v>39.6</v>
      </c>
      <c r="G177" s="12">
        <v>-105.3</v>
      </c>
      <c r="H177" s="12">
        <v>25.04</v>
      </c>
    </row>
    <row r="178" spans="2:8" x14ac:dyDescent="0.25">
      <c r="B178" t="s">
        <v>4673</v>
      </c>
      <c r="C178" t="s">
        <v>4674</v>
      </c>
      <c r="D178" s="24" t="s">
        <v>2443</v>
      </c>
      <c r="E178" s="24" t="s">
        <v>937</v>
      </c>
      <c r="F178" s="12">
        <v>47</v>
      </c>
      <c r="G178" s="12">
        <v>-68.099999999999994</v>
      </c>
      <c r="H178" s="12">
        <v>25.04</v>
      </c>
    </row>
    <row r="179" spans="2:8" x14ac:dyDescent="0.25">
      <c r="B179" t="s">
        <v>4675</v>
      </c>
      <c r="C179" t="s">
        <v>4676</v>
      </c>
      <c r="D179" s="24" t="s">
        <v>2443</v>
      </c>
      <c r="E179" s="24" t="s">
        <v>563</v>
      </c>
      <c r="F179" s="12">
        <v>40.4</v>
      </c>
      <c r="G179" s="12">
        <v>-105.1</v>
      </c>
      <c r="H179" s="12">
        <v>25</v>
      </c>
    </row>
    <row r="180" spans="2:8" x14ac:dyDescent="0.25">
      <c r="B180" t="s">
        <v>4677</v>
      </c>
      <c r="C180" t="s">
        <v>4678</v>
      </c>
      <c r="D180" s="24" t="s">
        <v>2443</v>
      </c>
      <c r="E180" s="24" t="s">
        <v>969</v>
      </c>
      <c r="F180" s="12">
        <v>45.1</v>
      </c>
      <c r="G180" s="12">
        <v>-85.6</v>
      </c>
      <c r="H180" s="12">
        <v>25</v>
      </c>
    </row>
    <row r="181" spans="2:8" x14ac:dyDescent="0.25">
      <c r="B181" t="s">
        <v>4679</v>
      </c>
      <c r="C181" t="s">
        <v>4680</v>
      </c>
      <c r="D181" s="24" t="s">
        <v>2443</v>
      </c>
      <c r="E181" s="24" t="s">
        <v>563</v>
      </c>
      <c r="F181" s="12">
        <v>40.5</v>
      </c>
      <c r="G181" s="12">
        <v>-105.1</v>
      </c>
      <c r="H181" s="12">
        <v>24.96</v>
      </c>
    </row>
    <row r="182" spans="2:8" x14ac:dyDescent="0.25">
      <c r="B182" t="s">
        <v>3357</v>
      </c>
      <c r="C182" t="s">
        <v>3358</v>
      </c>
      <c r="D182" s="24" t="s">
        <v>2443</v>
      </c>
      <c r="E182" s="24" t="s">
        <v>532</v>
      </c>
      <c r="F182" s="12">
        <v>35.200000000000003</v>
      </c>
      <c r="G182" s="12">
        <v>-111.8</v>
      </c>
      <c r="H182" s="12">
        <v>24.96</v>
      </c>
    </row>
    <row r="183" spans="2:8" x14ac:dyDescent="0.25">
      <c r="B183" t="s">
        <v>3827</v>
      </c>
      <c r="C183" t="s">
        <v>3828</v>
      </c>
      <c r="D183" s="24" t="s">
        <v>548</v>
      </c>
      <c r="E183" s="24" t="s">
        <v>518</v>
      </c>
      <c r="F183" s="12">
        <v>53.6</v>
      </c>
      <c r="G183" s="12">
        <v>-77.7</v>
      </c>
      <c r="H183" s="12">
        <v>24.88</v>
      </c>
    </row>
    <row r="184" spans="2:8" x14ac:dyDescent="0.25">
      <c r="B184" t="s">
        <v>4681</v>
      </c>
      <c r="C184" t="s">
        <v>4682</v>
      </c>
      <c r="D184" s="24" t="s">
        <v>2443</v>
      </c>
      <c r="E184" s="24" t="s">
        <v>563</v>
      </c>
      <c r="F184" s="12">
        <v>39.9</v>
      </c>
      <c r="G184" s="12">
        <v>-105.2</v>
      </c>
      <c r="H184" s="12">
        <v>24.84</v>
      </c>
    </row>
    <row r="185" spans="2:8" x14ac:dyDescent="0.25">
      <c r="B185" t="s">
        <v>649</v>
      </c>
      <c r="C185" t="s">
        <v>4277</v>
      </c>
      <c r="D185" s="24" t="s">
        <v>2443</v>
      </c>
      <c r="E185" s="24" t="s">
        <v>1800</v>
      </c>
      <c r="F185" s="12">
        <v>64.8</v>
      </c>
      <c r="G185" s="12">
        <v>-147.69999999999999</v>
      </c>
      <c r="H185" s="12">
        <v>24.8</v>
      </c>
    </row>
    <row r="186" spans="2:8" x14ac:dyDescent="0.25">
      <c r="B186" t="s">
        <v>4683</v>
      </c>
      <c r="C186" t="s">
        <v>4684</v>
      </c>
      <c r="D186" s="24" t="s">
        <v>2443</v>
      </c>
      <c r="E186" s="24" t="s">
        <v>1800</v>
      </c>
      <c r="F186" s="12">
        <v>64.900000000000006</v>
      </c>
      <c r="G186" s="12">
        <v>-147.9</v>
      </c>
      <c r="H186" s="12">
        <v>24.72</v>
      </c>
    </row>
    <row r="187" spans="2:8" x14ac:dyDescent="0.25">
      <c r="B187" t="s">
        <v>1919</v>
      </c>
      <c r="C187" t="s">
        <v>1920</v>
      </c>
      <c r="D187" s="24" t="s">
        <v>2443</v>
      </c>
      <c r="E187" s="24" t="s">
        <v>969</v>
      </c>
      <c r="F187" s="12">
        <v>46.4</v>
      </c>
      <c r="G187" s="12">
        <v>-84.3</v>
      </c>
      <c r="H187" s="12">
        <v>24.69</v>
      </c>
    </row>
    <row r="188" spans="2:8" x14ac:dyDescent="0.25">
      <c r="B188" t="s">
        <v>4685</v>
      </c>
      <c r="C188" t="s">
        <v>4686</v>
      </c>
      <c r="D188" s="24" t="s">
        <v>2443</v>
      </c>
      <c r="E188" s="24" t="s">
        <v>563</v>
      </c>
      <c r="F188" s="12">
        <v>39.6</v>
      </c>
      <c r="G188" s="12">
        <v>-105.1</v>
      </c>
      <c r="H188" s="12">
        <v>24.61</v>
      </c>
    </row>
    <row r="189" spans="2:8" x14ac:dyDescent="0.25">
      <c r="B189" t="s">
        <v>4687</v>
      </c>
      <c r="C189" t="s">
        <v>4688</v>
      </c>
      <c r="D189" s="24" t="s">
        <v>2443</v>
      </c>
      <c r="E189" s="24" t="s">
        <v>969</v>
      </c>
      <c r="F189" s="12">
        <v>46.2</v>
      </c>
      <c r="G189" s="12">
        <v>-89.4</v>
      </c>
      <c r="H189" s="12">
        <v>24.61</v>
      </c>
    </row>
    <row r="190" spans="2:8" x14ac:dyDescent="0.25">
      <c r="B190" t="s">
        <v>1264</v>
      </c>
      <c r="C190" t="s">
        <v>1265</v>
      </c>
      <c r="D190" s="24" t="s">
        <v>2443</v>
      </c>
      <c r="E190" s="24" t="s">
        <v>1259</v>
      </c>
      <c r="F190" s="12">
        <v>44.2</v>
      </c>
      <c r="G190" s="12">
        <v>-71.2</v>
      </c>
      <c r="H190" s="12">
        <v>24.57</v>
      </c>
    </row>
    <row r="191" spans="2:8" x14ac:dyDescent="0.25">
      <c r="B191" t="s">
        <v>4689</v>
      </c>
      <c r="C191" t="s">
        <v>4690</v>
      </c>
      <c r="D191" s="24" t="s">
        <v>2443</v>
      </c>
      <c r="E191" s="24" t="s">
        <v>563</v>
      </c>
      <c r="F191" s="12">
        <v>39.9</v>
      </c>
      <c r="G191" s="12">
        <v>-105.1</v>
      </c>
      <c r="H191" s="12">
        <v>24.53</v>
      </c>
    </row>
    <row r="192" spans="2:8" x14ac:dyDescent="0.25">
      <c r="B192" t="s">
        <v>4691</v>
      </c>
      <c r="C192" t="s">
        <v>4692</v>
      </c>
      <c r="D192" s="24" t="s">
        <v>2443</v>
      </c>
      <c r="E192" s="24" t="s">
        <v>1134</v>
      </c>
      <c r="F192" s="12">
        <v>47.8</v>
      </c>
      <c r="G192" s="12">
        <v>-111.6</v>
      </c>
      <c r="H192" s="12">
        <v>24.53</v>
      </c>
    </row>
    <row r="193" spans="2:8" x14ac:dyDescent="0.25">
      <c r="B193" t="s">
        <v>2616</v>
      </c>
      <c r="C193" t="s">
        <v>2617</v>
      </c>
      <c r="D193" s="24" t="s">
        <v>2443</v>
      </c>
      <c r="E193" s="24" t="s">
        <v>563</v>
      </c>
      <c r="F193" s="12">
        <v>40.5</v>
      </c>
      <c r="G193" s="12">
        <v>-105</v>
      </c>
      <c r="H193" s="12">
        <v>24.53</v>
      </c>
    </row>
    <row r="194" spans="2:8" x14ac:dyDescent="0.25">
      <c r="B194" t="s">
        <v>4693</v>
      </c>
      <c r="C194" t="s">
        <v>4694</v>
      </c>
      <c r="D194" s="24" t="s">
        <v>2443</v>
      </c>
      <c r="E194" s="24" t="s">
        <v>1775</v>
      </c>
      <c r="F194" s="12">
        <v>42.7</v>
      </c>
      <c r="G194" s="12">
        <v>-106.3</v>
      </c>
      <c r="H194" s="12">
        <v>24.49</v>
      </c>
    </row>
    <row r="195" spans="2:8" x14ac:dyDescent="0.25">
      <c r="B195" t="s">
        <v>1135</v>
      </c>
      <c r="C195" t="s">
        <v>1136</v>
      </c>
      <c r="D195" s="24" t="s">
        <v>2443</v>
      </c>
      <c r="E195" s="24" t="s">
        <v>1134</v>
      </c>
      <c r="F195" s="12">
        <v>45.8</v>
      </c>
      <c r="G195" s="12">
        <v>-109.9</v>
      </c>
      <c r="H195" s="12">
        <v>24.49</v>
      </c>
    </row>
    <row r="196" spans="2:8" x14ac:dyDescent="0.25">
      <c r="B196" t="s">
        <v>4695</v>
      </c>
      <c r="C196" t="s">
        <v>4696</v>
      </c>
      <c r="D196" s="24" t="s">
        <v>2443</v>
      </c>
      <c r="E196" s="24" t="s">
        <v>532</v>
      </c>
      <c r="F196" s="12">
        <v>35.1</v>
      </c>
      <c r="G196" s="12">
        <v>-112.1</v>
      </c>
      <c r="H196" s="12">
        <v>24.45</v>
      </c>
    </row>
    <row r="197" spans="2:8" x14ac:dyDescent="0.25">
      <c r="B197" t="s">
        <v>4697</v>
      </c>
      <c r="C197" t="s">
        <v>4698</v>
      </c>
      <c r="D197" s="24" t="s">
        <v>2443</v>
      </c>
      <c r="E197" s="24" t="s">
        <v>1775</v>
      </c>
      <c r="F197" s="12">
        <v>42.2</v>
      </c>
      <c r="G197" s="12">
        <v>-104.5</v>
      </c>
      <c r="H197" s="12">
        <v>24.41</v>
      </c>
    </row>
    <row r="198" spans="2:8" x14ac:dyDescent="0.25">
      <c r="B198" t="s">
        <v>2423</v>
      </c>
      <c r="C198" t="s">
        <v>2424</v>
      </c>
      <c r="D198" s="24" t="s">
        <v>2443</v>
      </c>
      <c r="E198" s="24" t="s">
        <v>1775</v>
      </c>
      <c r="F198" s="12">
        <v>44.4</v>
      </c>
      <c r="G198" s="12">
        <v>-104.3</v>
      </c>
      <c r="H198" s="12">
        <v>24.41</v>
      </c>
    </row>
    <row r="199" spans="2:8" x14ac:dyDescent="0.25">
      <c r="B199" t="s">
        <v>4699</v>
      </c>
      <c r="C199" t="s">
        <v>4700</v>
      </c>
      <c r="D199" s="24" t="s">
        <v>2443</v>
      </c>
      <c r="E199" s="24" t="s">
        <v>563</v>
      </c>
      <c r="F199" s="12">
        <v>40.5</v>
      </c>
      <c r="G199" s="12">
        <v>-105.1</v>
      </c>
      <c r="H199" s="12">
        <v>24.33</v>
      </c>
    </row>
    <row r="200" spans="2:8" x14ac:dyDescent="0.25">
      <c r="B200" t="s">
        <v>4701</v>
      </c>
      <c r="C200" t="s">
        <v>4702</v>
      </c>
      <c r="D200" s="24" t="s">
        <v>2443</v>
      </c>
      <c r="E200" s="24" t="s">
        <v>563</v>
      </c>
      <c r="F200" s="12">
        <v>40.5</v>
      </c>
      <c r="G200" s="12">
        <v>-105.1</v>
      </c>
      <c r="H200" s="12">
        <v>24.29</v>
      </c>
    </row>
    <row r="201" spans="2:8" x14ac:dyDescent="0.25">
      <c r="B201" t="s">
        <v>4703</v>
      </c>
      <c r="C201" t="s">
        <v>4704</v>
      </c>
      <c r="D201" s="24" t="s">
        <v>2443</v>
      </c>
      <c r="E201" s="24" t="s">
        <v>563</v>
      </c>
      <c r="F201" s="12">
        <v>40</v>
      </c>
      <c r="G201" s="12">
        <v>-105.2</v>
      </c>
      <c r="H201" s="12">
        <v>24.21</v>
      </c>
    </row>
    <row r="202" spans="2:8" x14ac:dyDescent="0.25">
      <c r="B202" t="s">
        <v>4705</v>
      </c>
      <c r="C202" t="s">
        <v>4706</v>
      </c>
      <c r="D202" s="24" t="s">
        <v>2443</v>
      </c>
      <c r="E202" s="24" t="s">
        <v>1775</v>
      </c>
      <c r="F202" s="12">
        <v>41.2</v>
      </c>
      <c r="G202" s="12">
        <v>-104.7</v>
      </c>
      <c r="H202" s="12">
        <v>24.21</v>
      </c>
    </row>
    <row r="203" spans="2:8" x14ac:dyDescent="0.25">
      <c r="B203" t="s">
        <v>4707</v>
      </c>
      <c r="C203" t="s">
        <v>4708</v>
      </c>
      <c r="D203" s="24" t="s">
        <v>2443</v>
      </c>
      <c r="E203" s="24" t="s">
        <v>563</v>
      </c>
      <c r="F203" s="12">
        <v>39.9</v>
      </c>
      <c r="G203" s="12">
        <v>-105.2</v>
      </c>
      <c r="H203" s="12">
        <v>24.17</v>
      </c>
    </row>
    <row r="204" spans="2:8" x14ac:dyDescent="0.25">
      <c r="B204" t="s">
        <v>1803</v>
      </c>
      <c r="C204" t="s">
        <v>1804</v>
      </c>
      <c r="D204" s="24" t="s">
        <v>2443</v>
      </c>
      <c r="E204" s="24" t="s">
        <v>532</v>
      </c>
      <c r="F204" s="12">
        <v>35.1</v>
      </c>
      <c r="G204" s="12">
        <v>-111.6</v>
      </c>
      <c r="H204" s="12">
        <v>24.17</v>
      </c>
    </row>
    <row r="205" spans="2:8" x14ac:dyDescent="0.25">
      <c r="B205" t="s">
        <v>2055</v>
      </c>
      <c r="C205" t="s">
        <v>2056</v>
      </c>
      <c r="D205" s="24" t="s">
        <v>2443</v>
      </c>
      <c r="E205" s="24" t="s">
        <v>1134</v>
      </c>
      <c r="F205" s="12">
        <v>47.4</v>
      </c>
      <c r="G205" s="12">
        <v>-111.3</v>
      </c>
      <c r="H205" s="12">
        <v>24.17</v>
      </c>
    </row>
    <row r="206" spans="2:8" x14ac:dyDescent="0.25">
      <c r="B206" t="s">
        <v>4709</v>
      </c>
      <c r="C206" t="s">
        <v>4710</v>
      </c>
      <c r="D206" s="24" t="s">
        <v>2443</v>
      </c>
      <c r="E206" s="24" t="s">
        <v>563</v>
      </c>
      <c r="F206" s="12">
        <v>40</v>
      </c>
      <c r="G206" s="12">
        <v>-105.2</v>
      </c>
      <c r="H206" s="12">
        <v>24.09</v>
      </c>
    </row>
    <row r="207" spans="2:8" x14ac:dyDescent="0.25">
      <c r="B207" t="s">
        <v>4711</v>
      </c>
      <c r="C207" t="s">
        <v>4712</v>
      </c>
      <c r="D207" s="24" t="s">
        <v>2443</v>
      </c>
      <c r="E207" s="24" t="s">
        <v>563</v>
      </c>
      <c r="F207" s="12">
        <v>40.4</v>
      </c>
      <c r="G207" s="12">
        <v>-105</v>
      </c>
      <c r="H207" s="12">
        <v>24.02</v>
      </c>
    </row>
    <row r="208" spans="2:8" x14ac:dyDescent="0.25">
      <c r="B208" t="s">
        <v>4713</v>
      </c>
      <c r="C208" t="s">
        <v>4714</v>
      </c>
      <c r="D208" s="24" t="s">
        <v>2443</v>
      </c>
      <c r="E208" s="24" t="s">
        <v>1775</v>
      </c>
      <c r="F208" s="12">
        <v>42.5</v>
      </c>
      <c r="G208" s="12">
        <v>-110.8</v>
      </c>
      <c r="H208" s="12">
        <v>24.02</v>
      </c>
    </row>
    <row r="209" spans="2:8" x14ac:dyDescent="0.25">
      <c r="B209" t="s">
        <v>1773</v>
      </c>
      <c r="C209" t="s">
        <v>1774</v>
      </c>
      <c r="D209" s="24" t="s">
        <v>2443</v>
      </c>
      <c r="E209" s="24" t="s">
        <v>1775</v>
      </c>
      <c r="F209" s="12">
        <v>43.7</v>
      </c>
      <c r="G209" s="12">
        <v>-111</v>
      </c>
      <c r="H209" s="12">
        <v>24.02</v>
      </c>
    </row>
    <row r="210" spans="2:8" x14ac:dyDescent="0.25">
      <c r="B210" t="s">
        <v>4715</v>
      </c>
      <c r="C210" t="s">
        <v>4716</v>
      </c>
      <c r="D210" s="24" t="s">
        <v>2443</v>
      </c>
      <c r="E210" s="24" t="s">
        <v>1545</v>
      </c>
      <c r="F210" s="12">
        <v>41.5</v>
      </c>
      <c r="G210" s="12">
        <v>-112</v>
      </c>
      <c r="H210" s="12">
        <v>23.98</v>
      </c>
    </row>
    <row r="211" spans="2:8" x14ac:dyDescent="0.25">
      <c r="B211" t="s">
        <v>4717</v>
      </c>
      <c r="C211" t="s">
        <v>4718</v>
      </c>
      <c r="D211" s="24" t="s">
        <v>548</v>
      </c>
      <c r="E211" s="24" t="s">
        <v>494</v>
      </c>
      <c r="F211" s="12">
        <v>51</v>
      </c>
      <c r="G211" s="12">
        <v>-115</v>
      </c>
      <c r="H211" s="12">
        <v>23.94</v>
      </c>
    </row>
    <row r="212" spans="2:8" x14ac:dyDescent="0.25">
      <c r="B212" t="s">
        <v>4719</v>
      </c>
      <c r="C212" t="s">
        <v>4720</v>
      </c>
      <c r="D212" s="24" t="s">
        <v>2443</v>
      </c>
      <c r="E212" s="24" t="s">
        <v>563</v>
      </c>
      <c r="F212" s="12">
        <v>40.5</v>
      </c>
      <c r="G212" s="12">
        <v>-105.1</v>
      </c>
      <c r="H212" s="12">
        <v>23.9</v>
      </c>
    </row>
    <row r="213" spans="2:8" x14ac:dyDescent="0.25">
      <c r="B213" t="s">
        <v>4721</v>
      </c>
      <c r="C213" t="s">
        <v>4722</v>
      </c>
      <c r="D213" s="24" t="s">
        <v>2443</v>
      </c>
      <c r="E213" s="24" t="s">
        <v>548</v>
      </c>
      <c r="F213" s="12">
        <v>33.799999999999997</v>
      </c>
      <c r="G213" s="12">
        <v>-116.6</v>
      </c>
      <c r="H213" s="12">
        <v>23.9</v>
      </c>
    </row>
    <row r="214" spans="2:8" x14ac:dyDescent="0.25">
      <c r="B214" t="s">
        <v>4723</v>
      </c>
      <c r="C214" t="s">
        <v>4724</v>
      </c>
      <c r="D214" s="24" t="s">
        <v>2443</v>
      </c>
      <c r="E214" s="24" t="s">
        <v>1194</v>
      </c>
      <c r="F214" s="12">
        <v>41.5</v>
      </c>
      <c r="G214" s="12">
        <v>-103.3</v>
      </c>
      <c r="H214" s="12">
        <v>23.9</v>
      </c>
    </row>
    <row r="215" spans="2:8" x14ac:dyDescent="0.25">
      <c r="B215" t="s">
        <v>2844</v>
      </c>
      <c r="C215" t="s">
        <v>2845</v>
      </c>
      <c r="D215" s="24" t="s">
        <v>2443</v>
      </c>
      <c r="E215" s="24" t="s">
        <v>1545</v>
      </c>
      <c r="F215" s="12">
        <v>40.6</v>
      </c>
      <c r="G215" s="12">
        <v>-112.5</v>
      </c>
      <c r="H215" s="12">
        <v>23.86</v>
      </c>
    </row>
    <row r="216" spans="2:8" x14ac:dyDescent="0.25">
      <c r="B216" t="s">
        <v>4222</v>
      </c>
      <c r="C216" t="s">
        <v>4223</v>
      </c>
      <c r="D216" s="24" t="s">
        <v>2443</v>
      </c>
      <c r="E216" s="24" t="s">
        <v>1800</v>
      </c>
      <c r="F216" s="12">
        <v>61.1</v>
      </c>
      <c r="G216" s="12">
        <v>-146.30000000000001</v>
      </c>
      <c r="H216" s="12">
        <v>23.86</v>
      </c>
    </row>
    <row r="217" spans="2:8" x14ac:dyDescent="0.25">
      <c r="B217" t="s">
        <v>4725</v>
      </c>
      <c r="C217" t="s">
        <v>4726</v>
      </c>
      <c r="D217" s="24" t="s">
        <v>2443</v>
      </c>
      <c r="E217" s="24" t="s">
        <v>1277</v>
      </c>
      <c r="F217" s="12">
        <v>35</v>
      </c>
      <c r="G217" s="12">
        <v>-106.3</v>
      </c>
      <c r="H217" s="12">
        <v>23.82</v>
      </c>
    </row>
    <row r="218" spans="2:8" x14ac:dyDescent="0.25">
      <c r="B218" t="s">
        <v>4727</v>
      </c>
      <c r="C218" t="s">
        <v>4728</v>
      </c>
      <c r="D218" s="24" t="s">
        <v>2443</v>
      </c>
      <c r="E218" s="24" t="s">
        <v>1363</v>
      </c>
      <c r="F218" s="12">
        <v>41.5</v>
      </c>
      <c r="G218" s="12">
        <v>-81</v>
      </c>
      <c r="H218" s="12">
        <v>23.82</v>
      </c>
    </row>
    <row r="219" spans="2:8" x14ac:dyDescent="0.25">
      <c r="B219" t="s">
        <v>4729</v>
      </c>
      <c r="C219" t="s">
        <v>4730</v>
      </c>
      <c r="D219" s="24" t="s">
        <v>2443</v>
      </c>
      <c r="E219" s="24" t="s">
        <v>1775</v>
      </c>
      <c r="F219" s="12">
        <v>41.1</v>
      </c>
      <c r="G219" s="12">
        <v>-104.8</v>
      </c>
      <c r="H219" s="12">
        <v>23.74</v>
      </c>
    </row>
    <row r="220" spans="2:8" x14ac:dyDescent="0.25">
      <c r="B220" t="s">
        <v>4731</v>
      </c>
      <c r="C220" t="s">
        <v>4732</v>
      </c>
      <c r="D220" s="24" t="s">
        <v>2443</v>
      </c>
      <c r="E220" s="24" t="s">
        <v>1775</v>
      </c>
      <c r="F220" s="12">
        <v>41.1</v>
      </c>
      <c r="G220" s="12">
        <v>-104.6</v>
      </c>
      <c r="H220" s="12">
        <v>23.74</v>
      </c>
    </row>
    <row r="221" spans="2:8" x14ac:dyDescent="0.25">
      <c r="B221" t="s">
        <v>4733</v>
      </c>
      <c r="C221" t="s">
        <v>4734</v>
      </c>
      <c r="D221" s="24" t="s">
        <v>2443</v>
      </c>
      <c r="E221" s="24" t="s">
        <v>1800</v>
      </c>
      <c r="F221" s="12">
        <v>64.8</v>
      </c>
      <c r="G221" s="12">
        <v>-147.80000000000001</v>
      </c>
      <c r="H221" s="12">
        <v>23.74</v>
      </c>
    </row>
    <row r="222" spans="2:8" x14ac:dyDescent="0.25">
      <c r="B222" t="s">
        <v>2091</v>
      </c>
      <c r="C222" t="s">
        <v>2092</v>
      </c>
      <c r="D222" s="24" t="s">
        <v>2443</v>
      </c>
      <c r="E222" s="24" t="s">
        <v>1800</v>
      </c>
      <c r="F222" s="12">
        <v>64.8</v>
      </c>
      <c r="G222" s="12">
        <v>-147.80000000000001</v>
      </c>
      <c r="H222" s="12">
        <v>23.74</v>
      </c>
    </row>
    <row r="223" spans="2:8" x14ac:dyDescent="0.25">
      <c r="B223" t="s">
        <v>4735</v>
      </c>
      <c r="C223" t="s">
        <v>4736</v>
      </c>
      <c r="D223" s="24" t="s">
        <v>548</v>
      </c>
      <c r="E223" s="24" t="s">
        <v>4403</v>
      </c>
      <c r="F223" s="12">
        <v>46.9</v>
      </c>
      <c r="G223" s="12">
        <v>-65.5</v>
      </c>
      <c r="H223" s="12">
        <v>23.7</v>
      </c>
    </row>
    <row r="224" spans="2:8" x14ac:dyDescent="0.25">
      <c r="B224" t="s">
        <v>4737</v>
      </c>
      <c r="C224" t="s">
        <v>4738</v>
      </c>
      <c r="D224" s="24" t="s">
        <v>2443</v>
      </c>
      <c r="E224" s="24" t="s">
        <v>563</v>
      </c>
      <c r="F224" s="12">
        <v>39</v>
      </c>
      <c r="G224" s="12">
        <v>-104.8</v>
      </c>
      <c r="H224" s="12">
        <v>23.7</v>
      </c>
    </row>
    <row r="225" spans="2:8" x14ac:dyDescent="0.25">
      <c r="B225" t="s">
        <v>4739</v>
      </c>
      <c r="C225" t="s">
        <v>4740</v>
      </c>
      <c r="D225" s="24" t="s">
        <v>2443</v>
      </c>
      <c r="E225" s="24" t="s">
        <v>563</v>
      </c>
      <c r="F225" s="12">
        <v>39.6</v>
      </c>
      <c r="G225" s="12">
        <v>-105.1</v>
      </c>
      <c r="H225" s="12">
        <v>23.7</v>
      </c>
    </row>
    <row r="226" spans="2:8" x14ac:dyDescent="0.25">
      <c r="B226" t="s">
        <v>4741</v>
      </c>
      <c r="C226" t="s">
        <v>4742</v>
      </c>
      <c r="D226" s="24" t="s">
        <v>2443</v>
      </c>
      <c r="E226" s="24" t="s">
        <v>563</v>
      </c>
      <c r="F226" s="12">
        <v>39.799999999999997</v>
      </c>
      <c r="G226" s="12">
        <v>-105.1</v>
      </c>
      <c r="H226" s="12">
        <v>23.66</v>
      </c>
    </row>
    <row r="227" spans="2:8" x14ac:dyDescent="0.25">
      <c r="B227" t="s">
        <v>1801</v>
      </c>
      <c r="C227" t="s">
        <v>1802</v>
      </c>
      <c r="D227" s="24" t="s">
        <v>2443</v>
      </c>
      <c r="E227" s="24" t="s">
        <v>1800</v>
      </c>
      <c r="F227" s="12">
        <v>64.8</v>
      </c>
      <c r="G227" s="12">
        <v>-147.80000000000001</v>
      </c>
      <c r="H227" s="12">
        <v>23.62</v>
      </c>
    </row>
    <row r="228" spans="2:8" x14ac:dyDescent="0.25">
      <c r="B228" t="s">
        <v>4743</v>
      </c>
      <c r="C228" t="s">
        <v>4744</v>
      </c>
      <c r="D228" s="24" t="s">
        <v>2443</v>
      </c>
      <c r="E228" s="24" t="s">
        <v>563</v>
      </c>
      <c r="F228" s="12">
        <v>40.200000000000003</v>
      </c>
      <c r="G228" s="12">
        <v>-105.1</v>
      </c>
      <c r="H228" s="12">
        <v>23.58</v>
      </c>
    </row>
    <row r="229" spans="2:8" x14ac:dyDescent="0.25">
      <c r="B229" t="s">
        <v>986</v>
      </c>
      <c r="C229" t="s">
        <v>987</v>
      </c>
      <c r="D229" s="24" t="s">
        <v>2443</v>
      </c>
      <c r="E229" s="24" t="s">
        <v>969</v>
      </c>
      <c r="F229" s="12">
        <v>45</v>
      </c>
      <c r="G229" s="12">
        <v>-84.7</v>
      </c>
      <c r="H229" s="12">
        <v>23.58</v>
      </c>
    </row>
    <row r="230" spans="2:8" x14ac:dyDescent="0.25">
      <c r="B230" t="s">
        <v>4745</v>
      </c>
      <c r="C230" t="s">
        <v>4746</v>
      </c>
      <c r="D230" s="24" t="s">
        <v>2443</v>
      </c>
      <c r="E230" s="24" t="s">
        <v>563</v>
      </c>
      <c r="F230" s="12">
        <v>39.9</v>
      </c>
      <c r="G230" s="12">
        <v>-105.4</v>
      </c>
      <c r="H230" s="12">
        <v>23.54</v>
      </c>
    </row>
    <row r="231" spans="2:8" x14ac:dyDescent="0.25">
      <c r="B231" t="s">
        <v>4747</v>
      </c>
      <c r="C231" t="s">
        <v>4748</v>
      </c>
      <c r="D231" s="24" t="s">
        <v>548</v>
      </c>
      <c r="E231" s="24" t="s">
        <v>510</v>
      </c>
      <c r="F231" s="12">
        <v>43.9</v>
      </c>
      <c r="G231" s="12">
        <v>-81.5</v>
      </c>
      <c r="H231" s="12">
        <v>23.5</v>
      </c>
    </row>
    <row r="232" spans="2:8" x14ac:dyDescent="0.25">
      <c r="B232" t="s">
        <v>4749</v>
      </c>
      <c r="C232" t="s">
        <v>4750</v>
      </c>
      <c r="D232" s="24" t="s">
        <v>2443</v>
      </c>
      <c r="E232" s="24" t="s">
        <v>563</v>
      </c>
      <c r="F232" s="12">
        <v>40.1</v>
      </c>
      <c r="G232" s="12">
        <v>-105.1</v>
      </c>
      <c r="H232" s="12">
        <v>23.5</v>
      </c>
    </row>
    <row r="233" spans="2:8" x14ac:dyDescent="0.25">
      <c r="B233" t="s">
        <v>4751</v>
      </c>
      <c r="C233" t="s">
        <v>4752</v>
      </c>
      <c r="D233" s="24" t="s">
        <v>2443</v>
      </c>
      <c r="E233" s="24" t="s">
        <v>563</v>
      </c>
      <c r="F233" s="12">
        <v>40.5</v>
      </c>
      <c r="G233" s="12">
        <v>-105.1</v>
      </c>
      <c r="H233" s="12">
        <v>23.5</v>
      </c>
    </row>
    <row r="234" spans="2:8" x14ac:dyDescent="0.25">
      <c r="B234" t="s">
        <v>2938</v>
      </c>
      <c r="C234" t="s">
        <v>2939</v>
      </c>
      <c r="D234" s="24" t="s">
        <v>2443</v>
      </c>
      <c r="E234" s="24" t="s">
        <v>563</v>
      </c>
      <c r="F234" s="12">
        <v>38</v>
      </c>
      <c r="G234" s="12">
        <v>-107.6</v>
      </c>
      <c r="H234" s="12">
        <v>23.5</v>
      </c>
    </row>
    <row r="235" spans="2:8" x14ac:dyDescent="0.25">
      <c r="B235" t="s">
        <v>4250</v>
      </c>
      <c r="C235" t="s">
        <v>4251</v>
      </c>
      <c r="D235" s="24" t="s">
        <v>2443</v>
      </c>
      <c r="E235" s="24" t="s">
        <v>1800</v>
      </c>
      <c r="F235" s="12">
        <v>64.8</v>
      </c>
      <c r="G235" s="12">
        <v>-147.80000000000001</v>
      </c>
      <c r="H235" s="12">
        <v>23.5</v>
      </c>
    </row>
    <row r="236" spans="2:8" x14ac:dyDescent="0.25">
      <c r="B236" t="s">
        <v>4753</v>
      </c>
      <c r="C236" t="s">
        <v>4754</v>
      </c>
      <c r="D236" s="24" t="s">
        <v>2443</v>
      </c>
      <c r="E236" s="24" t="s">
        <v>1775</v>
      </c>
      <c r="F236" s="12">
        <v>42.9</v>
      </c>
      <c r="G236" s="12">
        <v>-110</v>
      </c>
      <c r="H236" s="12">
        <v>23.46</v>
      </c>
    </row>
    <row r="237" spans="2:8" x14ac:dyDescent="0.25">
      <c r="B237" t="s">
        <v>3766</v>
      </c>
      <c r="C237" t="s">
        <v>3767</v>
      </c>
      <c r="D237" s="24" t="s">
        <v>2443</v>
      </c>
      <c r="E237" s="24" t="s">
        <v>563</v>
      </c>
      <c r="F237" s="12">
        <v>37.700000000000003</v>
      </c>
      <c r="G237" s="12">
        <v>-107</v>
      </c>
      <c r="H237" s="12">
        <v>23.46</v>
      </c>
    </row>
    <row r="238" spans="2:8" x14ac:dyDescent="0.25">
      <c r="B238" t="s">
        <v>4755</v>
      </c>
      <c r="C238" t="s">
        <v>4756</v>
      </c>
      <c r="D238" s="24" t="s">
        <v>2443</v>
      </c>
      <c r="E238" s="24" t="s">
        <v>563</v>
      </c>
      <c r="F238" s="12">
        <v>40.5</v>
      </c>
      <c r="G238" s="12">
        <v>-105.1</v>
      </c>
      <c r="H238" s="12">
        <v>23.43</v>
      </c>
    </row>
    <row r="239" spans="2:8" x14ac:dyDescent="0.25">
      <c r="B239" t="s">
        <v>4757</v>
      </c>
      <c r="C239" t="s">
        <v>4758</v>
      </c>
      <c r="D239" s="24" t="s">
        <v>2443</v>
      </c>
      <c r="E239" s="24" t="s">
        <v>563</v>
      </c>
      <c r="F239" s="12">
        <v>38.5</v>
      </c>
      <c r="G239" s="12">
        <v>-107.6</v>
      </c>
      <c r="H239" s="12">
        <v>23.43</v>
      </c>
    </row>
    <row r="240" spans="2:8" x14ac:dyDescent="0.25">
      <c r="B240" t="s">
        <v>4759</v>
      </c>
      <c r="C240" t="s">
        <v>4760</v>
      </c>
      <c r="D240" s="24" t="s">
        <v>2443</v>
      </c>
      <c r="E240" s="24" t="s">
        <v>563</v>
      </c>
      <c r="F240" s="12">
        <v>39.9</v>
      </c>
      <c r="G240" s="12">
        <v>-105.4</v>
      </c>
      <c r="H240" s="12">
        <v>23.39</v>
      </c>
    </row>
    <row r="241" spans="2:8" x14ac:dyDescent="0.25">
      <c r="B241" t="s">
        <v>4761</v>
      </c>
      <c r="C241" t="s">
        <v>4762</v>
      </c>
      <c r="D241" s="24" t="s">
        <v>2443</v>
      </c>
      <c r="E241" s="24" t="s">
        <v>563</v>
      </c>
      <c r="F241" s="12">
        <v>39.9</v>
      </c>
      <c r="G241" s="12">
        <v>-105.4</v>
      </c>
      <c r="H241" s="12">
        <v>23.39</v>
      </c>
    </row>
    <row r="242" spans="2:8" x14ac:dyDescent="0.25">
      <c r="B242" t="s">
        <v>4763</v>
      </c>
      <c r="C242" t="s">
        <v>4764</v>
      </c>
      <c r="D242" s="24" t="s">
        <v>2443</v>
      </c>
      <c r="E242" s="24" t="s">
        <v>1545</v>
      </c>
      <c r="F242" s="12">
        <v>37.6</v>
      </c>
      <c r="G242" s="12">
        <v>-112.1</v>
      </c>
      <c r="H242" s="12">
        <v>23.39</v>
      </c>
    </row>
    <row r="243" spans="2:8" x14ac:dyDescent="0.25">
      <c r="B243" t="s">
        <v>4765</v>
      </c>
      <c r="C243" t="s">
        <v>4766</v>
      </c>
      <c r="D243" s="24" t="s">
        <v>2443</v>
      </c>
      <c r="E243" s="24" t="s">
        <v>563</v>
      </c>
      <c r="F243" s="12">
        <v>39.799999999999997</v>
      </c>
      <c r="G243" s="12">
        <v>-105.1</v>
      </c>
      <c r="H243" s="12">
        <v>23.35</v>
      </c>
    </row>
    <row r="244" spans="2:8" x14ac:dyDescent="0.25">
      <c r="B244" t="s">
        <v>2708</v>
      </c>
      <c r="C244" t="s">
        <v>2709</v>
      </c>
      <c r="D244" s="24" t="s">
        <v>2443</v>
      </c>
      <c r="E244" s="24" t="s">
        <v>548</v>
      </c>
      <c r="F244" s="12">
        <v>39</v>
      </c>
      <c r="G244" s="12">
        <v>-120.1</v>
      </c>
      <c r="H244" s="12">
        <v>23.35</v>
      </c>
    </row>
    <row r="245" spans="2:8" x14ac:dyDescent="0.25">
      <c r="B245" t="s">
        <v>4767</v>
      </c>
      <c r="C245" t="s">
        <v>4768</v>
      </c>
      <c r="D245" s="24" t="s">
        <v>2443</v>
      </c>
      <c r="E245" s="24" t="s">
        <v>563</v>
      </c>
      <c r="F245" s="12">
        <v>40</v>
      </c>
      <c r="G245" s="12">
        <v>-105.2</v>
      </c>
      <c r="H245" s="12">
        <v>23.31</v>
      </c>
    </row>
    <row r="246" spans="2:8" x14ac:dyDescent="0.25">
      <c r="B246" t="s">
        <v>4769</v>
      </c>
      <c r="C246" t="s">
        <v>4770</v>
      </c>
      <c r="D246" s="24" t="s">
        <v>2443</v>
      </c>
      <c r="E246" s="24" t="s">
        <v>563</v>
      </c>
      <c r="F246" s="12">
        <v>40.4</v>
      </c>
      <c r="G246" s="12">
        <v>-105.1</v>
      </c>
      <c r="H246" s="12">
        <v>23.31</v>
      </c>
    </row>
    <row r="247" spans="2:8" x14ac:dyDescent="0.25">
      <c r="B247" t="s">
        <v>4771</v>
      </c>
      <c r="C247" t="s">
        <v>4772</v>
      </c>
      <c r="D247" s="24" t="s">
        <v>2443</v>
      </c>
      <c r="E247" s="24" t="s">
        <v>563</v>
      </c>
      <c r="F247" s="12">
        <v>40.5</v>
      </c>
      <c r="G247" s="12">
        <v>-105.1</v>
      </c>
      <c r="H247" s="12">
        <v>23.31</v>
      </c>
    </row>
    <row r="248" spans="2:8" x14ac:dyDescent="0.25">
      <c r="B248" t="s">
        <v>2253</v>
      </c>
      <c r="C248" t="s">
        <v>2254</v>
      </c>
      <c r="D248" s="24" t="s">
        <v>2443</v>
      </c>
      <c r="E248" s="24" t="s">
        <v>937</v>
      </c>
      <c r="F248" s="12">
        <v>45.5</v>
      </c>
      <c r="G248" s="12">
        <v>-69.7</v>
      </c>
      <c r="H248" s="12">
        <v>23.27</v>
      </c>
    </row>
    <row r="249" spans="2:8" x14ac:dyDescent="0.25">
      <c r="B249" t="s">
        <v>4773</v>
      </c>
      <c r="C249" t="s">
        <v>4774</v>
      </c>
      <c r="D249" s="24" t="s">
        <v>2443</v>
      </c>
      <c r="E249" s="24" t="s">
        <v>563</v>
      </c>
      <c r="F249" s="12">
        <v>39.4</v>
      </c>
      <c r="G249" s="12">
        <v>-105.2</v>
      </c>
      <c r="H249" s="12">
        <v>23.07</v>
      </c>
    </row>
    <row r="250" spans="2:8" x14ac:dyDescent="0.25">
      <c r="B250" t="s">
        <v>4775</v>
      </c>
      <c r="C250" t="s">
        <v>4776</v>
      </c>
      <c r="D250" s="24" t="s">
        <v>2443</v>
      </c>
      <c r="E250" s="24" t="s">
        <v>563</v>
      </c>
      <c r="F250" s="12">
        <v>39.5</v>
      </c>
      <c r="G250" s="12">
        <v>-105</v>
      </c>
      <c r="H250" s="12">
        <v>23.07</v>
      </c>
    </row>
    <row r="251" spans="2:8" x14ac:dyDescent="0.25">
      <c r="B251" t="s">
        <v>1864</v>
      </c>
      <c r="C251" t="s">
        <v>1865</v>
      </c>
      <c r="D251" s="24" t="s">
        <v>2443</v>
      </c>
      <c r="E251" s="24" t="s">
        <v>937</v>
      </c>
      <c r="F251" s="12">
        <v>46.8</v>
      </c>
      <c r="G251" s="12">
        <v>-68</v>
      </c>
      <c r="H251" s="12">
        <v>23.07</v>
      </c>
    </row>
    <row r="252" spans="2:8" x14ac:dyDescent="0.25">
      <c r="B252" t="s">
        <v>4299</v>
      </c>
      <c r="C252" t="s">
        <v>4300</v>
      </c>
      <c r="D252" s="24" t="s">
        <v>2443</v>
      </c>
      <c r="E252" s="24" t="s">
        <v>1800</v>
      </c>
      <c r="F252" s="12">
        <v>64.900000000000006</v>
      </c>
      <c r="G252" s="12">
        <v>-147.5</v>
      </c>
      <c r="H252" s="12">
        <v>23.03</v>
      </c>
    </row>
    <row r="253" spans="2:8" x14ac:dyDescent="0.25">
      <c r="B253" t="s">
        <v>4777</v>
      </c>
      <c r="C253" t="s">
        <v>4778</v>
      </c>
      <c r="D253" s="24" t="s">
        <v>2443</v>
      </c>
      <c r="E253" s="24" t="s">
        <v>532</v>
      </c>
      <c r="F253" s="12">
        <v>35.200000000000003</v>
      </c>
      <c r="G253" s="12">
        <v>-111.9</v>
      </c>
      <c r="H253" s="12">
        <v>22.99</v>
      </c>
    </row>
    <row r="254" spans="2:8" x14ac:dyDescent="0.25">
      <c r="B254" t="s">
        <v>4779</v>
      </c>
      <c r="C254" t="s">
        <v>4780</v>
      </c>
      <c r="D254" s="24" t="s">
        <v>2443</v>
      </c>
      <c r="E254" s="24" t="s">
        <v>563</v>
      </c>
      <c r="F254" s="12">
        <v>39.6</v>
      </c>
      <c r="G254" s="12">
        <v>-105.4</v>
      </c>
      <c r="H254" s="12">
        <v>22.99</v>
      </c>
    </row>
    <row r="255" spans="2:8" x14ac:dyDescent="0.25">
      <c r="B255" t="s">
        <v>4781</v>
      </c>
      <c r="C255" t="s">
        <v>4782</v>
      </c>
      <c r="D255" s="24" t="s">
        <v>2443</v>
      </c>
      <c r="E255" s="24" t="s">
        <v>563</v>
      </c>
      <c r="F255" s="12">
        <v>40.700000000000003</v>
      </c>
      <c r="G255" s="12">
        <v>-104.7</v>
      </c>
      <c r="H255" s="12">
        <v>22.99</v>
      </c>
    </row>
    <row r="256" spans="2:8" x14ac:dyDescent="0.25">
      <c r="B256" t="s">
        <v>4783</v>
      </c>
      <c r="C256" t="s">
        <v>4784</v>
      </c>
      <c r="D256" s="24" t="s">
        <v>548</v>
      </c>
      <c r="E256" s="24" t="s">
        <v>494</v>
      </c>
      <c r="F256" s="12">
        <v>50.7</v>
      </c>
      <c r="G256" s="12">
        <v>-113.9</v>
      </c>
      <c r="H256" s="12">
        <v>22.91</v>
      </c>
    </row>
    <row r="257" spans="2:8" x14ac:dyDescent="0.25">
      <c r="B257" t="s">
        <v>4785</v>
      </c>
      <c r="C257" t="s">
        <v>4786</v>
      </c>
      <c r="D257" s="24" t="s">
        <v>2443</v>
      </c>
      <c r="E257" s="24" t="s">
        <v>563</v>
      </c>
      <c r="F257" s="12">
        <v>40.5</v>
      </c>
      <c r="G257" s="12">
        <v>-105.1</v>
      </c>
      <c r="H257" s="12">
        <v>22.91</v>
      </c>
    </row>
    <row r="258" spans="2:8" x14ac:dyDescent="0.25">
      <c r="B258" t="s">
        <v>4787</v>
      </c>
      <c r="C258" t="s">
        <v>4788</v>
      </c>
      <c r="D258" s="24" t="s">
        <v>2443</v>
      </c>
      <c r="E258" s="24" t="s">
        <v>563</v>
      </c>
      <c r="F258" s="12">
        <v>40</v>
      </c>
      <c r="G258" s="12">
        <v>-105.2</v>
      </c>
      <c r="H258" s="12">
        <v>22.83</v>
      </c>
    </row>
    <row r="259" spans="2:8" x14ac:dyDescent="0.25">
      <c r="B259" t="s">
        <v>4789</v>
      </c>
      <c r="C259" t="s">
        <v>4790</v>
      </c>
      <c r="D259" s="24" t="s">
        <v>2443</v>
      </c>
      <c r="E259" s="24" t="s">
        <v>563</v>
      </c>
      <c r="F259" s="12">
        <v>40</v>
      </c>
      <c r="G259" s="12">
        <v>-105.1</v>
      </c>
      <c r="H259" s="12">
        <v>22.8</v>
      </c>
    </row>
    <row r="260" spans="2:8" x14ac:dyDescent="0.25">
      <c r="B260" t="s">
        <v>4791</v>
      </c>
      <c r="C260" t="s">
        <v>4792</v>
      </c>
      <c r="D260" s="24" t="s">
        <v>2443</v>
      </c>
      <c r="E260" s="24" t="s">
        <v>1800</v>
      </c>
      <c r="F260" s="12">
        <v>64.7</v>
      </c>
      <c r="G260" s="12">
        <v>-147.19999999999999</v>
      </c>
      <c r="H260" s="12">
        <v>22.8</v>
      </c>
    </row>
    <row r="261" spans="2:8" x14ac:dyDescent="0.25">
      <c r="B261" t="s">
        <v>4793</v>
      </c>
      <c r="C261" t="s">
        <v>4794</v>
      </c>
      <c r="D261" s="24" t="s">
        <v>2443</v>
      </c>
      <c r="E261" s="24" t="s">
        <v>563</v>
      </c>
      <c r="F261" s="12">
        <v>39</v>
      </c>
      <c r="G261" s="12">
        <v>-104.8</v>
      </c>
      <c r="H261" s="12">
        <v>22.76</v>
      </c>
    </row>
    <row r="262" spans="2:8" x14ac:dyDescent="0.25">
      <c r="B262" t="s">
        <v>2446</v>
      </c>
      <c r="C262" t="s">
        <v>2447</v>
      </c>
      <c r="D262" s="24" t="s">
        <v>2443</v>
      </c>
      <c r="E262" s="24" t="s">
        <v>1545</v>
      </c>
      <c r="F262" s="12">
        <v>40.799999999999997</v>
      </c>
      <c r="G262" s="12">
        <v>-111.8</v>
      </c>
      <c r="H262" s="12">
        <v>22.76</v>
      </c>
    </row>
    <row r="263" spans="2:8" x14ac:dyDescent="0.25">
      <c r="B263" t="s">
        <v>4795</v>
      </c>
      <c r="C263" t="s">
        <v>4796</v>
      </c>
      <c r="D263" s="24" t="s">
        <v>2443</v>
      </c>
      <c r="E263" s="24" t="s">
        <v>563</v>
      </c>
      <c r="F263" s="12">
        <v>40.299999999999997</v>
      </c>
      <c r="G263" s="12">
        <v>-105.5</v>
      </c>
      <c r="H263" s="12">
        <v>22.72</v>
      </c>
    </row>
    <row r="264" spans="2:8" x14ac:dyDescent="0.25">
      <c r="B264" t="s">
        <v>2425</v>
      </c>
      <c r="C264" t="s">
        <v>2426</v>
      </c>
      <c r="D264" s="24" t="s">
        <v>2443</v>
      </c>
      <c r="E264" s="24" t="s">
        <v>1775</v>
      </c>
      <c r="F264" s="12">
        <v>44.9</v>
      </c>
      <c r="G264" s="12">
        <v>-110.4</v>
      </c>
      <c r="H264" s="12">
        <v>22.72</v>
      </c>
    </row>
    <row r="265" spans="2:8" x14ac:dyDescent="0.25">
      <c r="B265" t="s">
        <v>942</v>
      </c>
      <c r="C265" t="s">
        <v>943</v>
      </c>
      <c r="D265" s="24" t="s">
        <v>2443</v>
      </c>
      <c r="E265" s="24" t="s">
        <v>937</v>
      </c>
      <c r="F265" s="12">
        <v>47.2</v>
      </c>
      <c r="G265" s="12">
        <v>-68.599999999999994</v>
      </c>
      <c r="H265" s="12">
        <v>22.68</v>
      </c>
    </row>
    <row r="266" spans="2:8" x14ac:dyDescent="0.25">
      <c r="B266" t="s">
        <v>4797</v>
      </c>
      <c r="C266" t="s">
        <v>4798</v>
      </c>
      <c r="D266" s="24" t="s">
        <v>2443</v>
      </c>
      <c r="E266" s="24" t="s">
        <v>563</v>
      </c>
      <c r="F266" s="12">
        <v>39.299999999999997</v>
      </c>
      <c r="G266" s="12">
        <v>-104.9</v>
      </c>
      <c r="H266" s="12">
        <v>22.64</v>
      </c>
    </row>
    <row r="267" spans="2:8" x14ac:dyDescent="0.25">
      <c r="B267" t="s">
        <v>4799</v>
      </c>
      <c r="C267" t="s">
        <v>4800</v>
      </c>
      <c r="D267" s="24" t="s">
        <v>2443</v>
      </c>
      <c r="E267" s="24" t="s">
        <v>1134</v>
      </c>
      <c r="F267" s="12">
        <v>45.1</v>
      </c>
      <c r="G267" s="12">
        <v>-109.2</v>
      </c>
      <c r="H267" s="12">
        <v>22.64</v>
      </c>
    </row>
    <row r="268" spans="2:8" x14ac:dyDescent="0.25">
      <c r="B268" t="s">
        <v>4801</v>
      </c>
      <c r="C268" t="s">
        <v>4802</v>
      </c>
      <c r="D268" s="24" t="s">
        <v>2443</v>
      </c>
      <c r="E268" s="24" t="s">
        <v>1775</v>
      </c>
      <c r="F268" s="12">
        <v>42.7</v>
      </c>
      <c r="G268" s="12">
        <v>-105.4</v>
      </c>
      <c r="H268" s="12">
        <v>22.64</v>
      </c>
    </row>
    <row r="269" spans="2:8" x14ac:dyDescent="0.25">
      <c r="B269" t="s">
        <v>4803</v>
      </c>
      <c r="C269" t="s">
        <v>4804</v>
      </c>
      <c r="D269" s="24" t="s">
        <v>2443</v>
      </c>
      <c r="E269" s="24" t="s">
        <v>1775</v>
      </c>
      <c r="F269" s="12">
        <v>41.8</v>
      </c>
      <c r="G269" s="12">
        <v>-107.2</v>
      </c>
      <c r="H269" s="12">
        <v>22.56</v>
      </c>
    </row>
    <row r="270" spans="2:8" x14ac:dyDescent="0.25">
      <c r="B270" t="s">
        <v>4805</v>
      </c>
      <c r="C270" t="s">
        <v>4806</v>
      </c>
      <c r="D270" s="24" t="s">
        <v>548</v>
      </c>
      <c r="E270" s="24" t="s">
        <v>4403</v>
      </c>
      <c r="F270" s="12">
        <v>46.7</v>
      </c>
      <c r="G270" s="12">
        <v>-67.7</v>
      </c>
      <c r="H270" s="12">
        <v>22.52</v>
      </c>
    </row>
    <row r="271" spans="2:8" x14ac:dyDescent="0.25">
      <c r="B271" t="s">
        <v>4807</v>
      </c>
      <c r="C271" t="s">
        <v>4808</v>
      </c>
      <c r="D271" s="24" t="s">
        <v>2443</v>
      </c>
      <c r="E271" s="24" t="s">
        <v>563</v>
      </c>
      <c r="F271" s="12">
        <v>39.9</v>
      </c>
      <c r="G271" s="12">
        <v>-105.1</v>
      </c>
      <c r="H271" s="12">
        <v>22.52</v>
      </c>
    </row>
    <row r="272" spans="2:8" x14ac:dyDescent="0.25">
      <c r="B272" t="s">
        <v>4809</v>
      </c>
      <c r="C272" t="s">
        <v>4810</v>
      </c>
      <c r="D272" s="24" t="s">
        <v>2443</v>
      </c>
      <c r="E272" s="24" t="s">
        <v>563</v>
      </c>
      <c r="F272" s="12">
        <v>39.700000000000003</v>
      </c>
      <c r="G272" s="12">
        <v>-105.1</v>
      </c>
      <c r="H272" s="12">
        <v>22.44</v>
      </c>
    </row>
    <row r="273" spans="2:8" x14ac:dyDescent="0.25">
      <c r="B273" t="s">
        <v>4811</v>
      </c>
      <c r="C273" t="s">
        <v>4812</v>
      </c>
      <c r="D273" s="24" t="s">
        <v>2443</v>
      </c>
      <c r="E273" s="24" t="s">
        <v>1775</v>
      </c>
      <c r="F273" s="12">
        <v>41.1</v>
      </c>
      <c r="G273" s="12">
        <v>-104.7</v>
      </c>
      <c r="H273" s="12">
        <v>22.44</v>
      </c>
    </row>
    <row r="274" spans="2:8" x14ac:dyDescent="0.25">
      <c r="B274" t="s">
        <v>2878</v>
      </c>
      <c r="C274" t="s">
        <v>2879</v>
      </c>
      <c r="D274" s="24" t="s">
        <v>2443</v>
      </c>
      <c r="E274" s="24" t="s">
        <v>563</v>
      </c>
      <c r="F274" s="12">
        <v>39.700000000000003</v>
      </c>
      <c r="G274" s="12">
        <v>-105.1</v>
      </c>
      <c r="H274" s="12">
        <v>22.32</v>
      </c>
    </row>
    <row r="275" spans="2:8" x14ac:dyDescent="0.25">
      <c r="B275" t="s">
        <v>1399</v>
      </c>
      <c r="C275" t="s">
        <v>1400</v>
      </c>
      <c r="D275" s="24" t="s">
        <v>2443</v>
      </c>
      <c r="E275" s="24" t="s">
        <v>1396</v>
      </c>
      <c r="F275" s="12">
        <v>42.8</v>
      </c>
      <c r="G275" s="12">
        <v>-122.1</v>
      </c>
      <c r="H275" s="12">
        <v>22.32</v>
      </c>
    </row>
    <row r="276" spans="2:8" x14ac:dyDescent="0.25">
      <c r="B276" t="s">
        <v>4813</v>
      </c>
      <c r="C276" t="s">
        <v>4814</v>
      </c>
      <c r="D276" s="24" t="s">
        <v>2443</v>
      </c>
      <c r="E276" s="24" t="s">
        <v>548</v>
      </c>
      <c r="F276" s="12">
        <v>41.2</v>
      </c>
      <c r="G276" s="12">
        <v>-122.3</v>
      </c>
      <c r="H276" s="12">
        <v>22.28</v>
      </c>
    </row>
    <row r="277" spans="2:8" x14ac:dyDescent="0.25">
      <c r="B277" t="s">
        <v>4815</v>
      </c>
      <c r="C277" t="s">
        <v>4816</v>
      </c>
      <c r="D277" s="24" t="s">
        <v>2443</v>
      </c>
      <c r="E277" s="24" t="s">
        <v>1775</v>
      </c>
      <c r="F277" s="12">
        <v>41.1</v>
      </c>
      <c r="G277" s="12">
        <v>-104.8</v>
      </c>
      <c r="H277" s="12">
        <v>22.28</v>
      </c>
    </row>
    <row r="278" spans="2:8" x14ac:dyDescent="0.25">
      <c r="B278" t="s">
        <v>4817</v>
      </c>
      <c r="C278" t="s">
        <v>4818</v>
      </c>
      <c r="D278" s="24" t="s">
        <v>2443</v>
      </c>
      <c r="E278" s="24" t="s">
        <v>563</v>
      </c>
      <c r="F278" s="12">
        <v>39.799999999999997</v>
      </c>
      <c r="G278" s="12">
        <v>-105.1</v>
      </c>
      <c r="H278" s="12">
        <v>22.24</v>
      </c>
    </row>
    <row r="279" spans="2:8" x14ac:dyDescent="0.25">
      <c r="B279" t="s">
        <v>4819</v>
      </c>
      <c r="C279" t="s">
        <v>4820</v>
      </c>
      <c r="D279" s="24" t="s">
        <v>2443</v>
      </c>
      <c r="E279" s="24" t="s">
        <v>1259</v>
      </c>
      <c r="F279" s="12">
        <v>44.2</v>
      </c>
      <c r="G279" s="12">
        <v>-71.2</v>
      </c>
      <c r="H279" s="12">
        <v>22.24</v>
      </c>
    </row>
    <row r="280" spans="2:8" x14ac:dyDescent="0.25">
      <c r="B280" t="s">
        <v>4821</v>
      </c>
      <c r="C280" t="s">
        <v>4822</v>
      </c>
      <c r="D280" s="24" t="s">
        <v>2443</v>
      </c>
      <c r="E280" s="24" t="s">
        <v>1775</v>
      </c>
      <c r="F280" s="12">
        <v>41.1</v>
      </c>
      <c r="G280" s="12">
        <v>-104.8</v>
      </c>
      <c r="H280" s="12">
        <v>22.24</v>
      </c>
    </row>
    <row r="281" spans="2:8" x14ac:dyDescent="0.25">
      <c r="B281" t="s">
        <v>4823</v>
      </c>
      <c r="C281" t="s">
        <v>4824</v>
      </c>
      <c r="D281" s="24" t="s">
        <v>2443</v>
      </c>
      <c r="E281" s="24" t="s">
        <v>563</v>
      </c>
      <c r="F281" s="12">
        <v>40.6</v>
      </c>
      <c r="G281" s="12">
        <v>-105.1</v>
      </c>
      <c r="H281" s="12">
        <v>22.2</v>
      </c>
    </row>
    <row r="282" spans="2:8" x14ac:dyDescent="0.25">
      <c r="B282" t="s">
        <v>4825</v>
      </c>
      <c r="C282" t="s">
        <v>4826</v>
      </c>
      <c r="D282" s="24" t="s">
        <v>2443</v>
      </c>
      <c r="E282" s="24" t="s">
        <v>969</v>
      </c>
      <c r="F282" s="12">
        <v>47.1</v>
      </c>
      <c r="G282" s="12">
        <v>-88.5</v>
      </c>
      <c r="H282" s="12">
        <v>22.2</v>
      </c>
    </row>
    <row r="283" spans="2:8" x14ac:dyDescent="0.25">
      <c r="B283" t="s">
        <v>4827</v>
      </c>
      <c r="C283" t="s">
        <v>4828</v>
      </c>
      <c r="D283" s="24" t="s">
        <v>2443</v>
      </c>
      <c r="E283" s="24" t="s">
        <v>563</v>
      </c>
      <c r="F283" s="12">
        <v>39.6</v>
      </c>
      <c r="G283" s="12">
        <v>-105</v>
      </c>
      <c r="H283" s="12">
        <v>22.17</v>
      </c>
    </row>
    <row r="284" spans="2:8" x14ac:dyDescent="0.25">
      <c r="B284" t="s">
        <v>4829</v>
      </c>
      <c r="C284" t="s">
        <v>4830</v>
      </c>
      <c r="D284" s="24" t="s">
        <v>2443</v>
      </c>
      <c r="E284" s="24" t="s">
        <v>563</v>
      </c>
      <c r="F284" s="12">
        <v>39.1</v>
      </c>
      <c r="G284" s="12">
        <v>-104.5</v>
      </c>
      <c r="H284" s="12">
        <v>22.17</v>
      </c>
    </row>
    <row r="285" spans="2:8" x14ac:dyDescent="0.25">
      <c r="B285" t="s">
        <v>4831</v>
      </c>
      <c r="C285" t="s">
        <v>4832</v>
      </c>
      <c r="D285" s="24" t="s">
        <v>2443</v>
      </c>
      <c r="E285" s="24" t="s">
        <v>969</v>
      </c>
      <c r="F285" s="12">
        <v>46.4</v>
      </c>
      <c r="G285" s="12">
        <v>-87.7</v>
      </c>
      <c r="H285" s="12">
        <v>22.13</v>
      </c>
    </row>
    <row r="286" spans="2:8" x14ac:dyDescent="0.25">
      <c r="B286" t="s">
        <v>437</v>
      </c>
      <c r="C286" t="s">
        <v>584</v>
      </c>
      <c r="D286" s="24" t="s">
        <v>2443</v>
      </c>
      <c r="E286" s="24" t="s">
        <v>563</v>
      </c>
      <c r="F286" s="12">
        <v>39.6</v>
      </c>
      <c r="G286" s="12">
        <v>-105.3</v>
      </c>
      <c r="H286" s="12">
        <v>22.13</v>
      </c>
    </row>
    <row r="287" spans="2:8" x14ac:dyDescent="0.25">
      <c r="B287" t="s">
        <v>4833</v>
      </c>
      <c r="C287" t="s">
        <v>4834</v>
      </c>
      <c r="D287" s="24" t="s">
        <v>2443</v>
      </c>
      <c r="E287" s="24" t="s">
        <v>563</v>
      </c>
      <c r="F287" s="12">
        <v>38.9</v>
      </c>
      <c r="G287" s="12">
        <v>-105.4</v>
      </c>
      <c r="H287" s="12">
        <v>22.09</v>
      </c>
    </row>
    <row r="288" spans="2:8" x14ac:dyDescent="0.25">
      <c r="B288" t="s">
        <v>4835</v>
      </c>
      <c r="C288" t="s">
        <v>4836</v>
      </c>
      <c r="D288" s="24" t="s">
        <v>548</v>
      </c>
      <c r="E288" s="24" t="s">
        <v>510</v>
      </c>
      <c r="F288" s="12">
        <v>44.4</v>
      </c>
      <c r="G288" s="12">
        <v>-80.8</v>
      </c>
      <c r="H288" s="12">
        <v>22.01</v>
      </c>
    </row>
    <row r="289" spans="2:8" x14ac:dyDescent="0.25">
      <c r="B289" t="s">
        <v>4837</v>
      </c>
      <c r="C289" t="s">
        <v>4838</v>
      </c>
      <c r="D289" s="24" t="s">
        <v>2443</v>
      </c>
      <c r="E289" s="24" t="s">
        <v>563</v>
      </c>
      <c r="F289" s="12">
        <v>40</v>
      </c>
      <c r="G289" s="12">
        <v>-105.2</v>
      </c>
      <c r="H289" s="12">
        <v>22.01</v>
      </c>
    </row>
    <row r="290" spans="2:8" x14ac:dyDescent="0.25">
      <c r="B290" t="s">
        <v>4839</v>
      </c>
      <c r="C290" t="s">
        <v>4840</v>
      </c>
      <c r="D290" s="24" t="s">
        <v>2443</v>
      </c>
      <c r="E290" s="24" t="s">
        <v>563</v>
      </c>
      <c r="F290" s="12">
        <v>40</v>
      </c>
      <c r="G290" s="12">
        <v>-105.2</v>
      </c>
      <c r="H290" s="12">
        <v>22.01</v>
      </c>
    </row>
    <row r="291" spans="2:8" x14ac:dyDescent="0.25">
      <c r="B291" t="s">
        <v>4841</v>
      </c>
      <c r="C291" t="s">
        <v>4842</v>
      </c>
      <c r="D291" s="24" t="s">
        <v>2443</v>
      </c>
      <c r="E291" s="24" t="s">
        <v>563</v>
      </c>
      <c r="F291" s="12">
        <v>39</v>
      </c>
      <c r="G291" s="12">
        <v>-104.7</v>
      </c>
      <c r="H291" s="12">
        <v>22.01</v>
      </c>
    </row>
    <row r="292" spans="2:8" x14ac:dyDescent="0.25">
      <c r="B292" t="s">
        <v>4188</v>
      </c>
      <c r="C292" t="s">
        <v>4189</v>
      </c>
      <c r="D292" s="24" t="s">
        <v>2443</v>
      </c>
      <c r="E292" s="24" t="s">
        <v>1800</v>
      </c>
      <c r="F292" s="12">
        <v>64</v>
      </c>
      <c r="G292" s="12">
        <v>-141.9</v>
      </c>
      <c r="H292" s="12">
        <v>22.01</v>
      </c>
    </row>
    <row r="293" spans="2:8" x14ac:dyDescent="0.25">
      <c r="B293" t="s">
        <v>2020</v>
      </c>
      <c r="C293" t="s">
        <v>2021</v>
      </c>
      <c r="D293" s="24" t="s">
        <v>2443</v>
      </c>
      <c r="E293" s="24" t="s">
        <v>1775</v>
      </c>
      <c r="F293" s="12">
        <v>41.1</v>
      </c>
      <c r="G293" s="12">
        <v>-104.8</v>
      </c>
      <c r="H293" s="12">
        <v>21.97</v>
      </c>
    </row>
    <row r="294" spans="2:8" x14ac:dyDescent="0.25">
      <c r="B294" t="s">
        <v>4843</v>
      </c>
      <c r="C294" t="s">
        <v>4844</v>
      </c>
      <c r="D294" s="24" t="s">
        <v>2443</v>
      </c>
      <c r="E294" s="24" t="s">
        <v>1134</v>
      </c>
      <c r="F294" s="12">
        <v>47</v>
      </c>
      <c r="G294" s="12">
        <v>-108.8</v>
      </c>
      <c r="H294" s="12">
        <v>21.93</v>
      </c>
    </row>
    <row r="295" spans="2:8" x14ac:dyDescent="0.25">
      <c r="B295" t="s">
        <v>400</v>
      </c>
      <c r="C295" t="s">
        <v>4280</v>
      </c>
      <c r="D295" s="24" t="s">
        <v>2443</v>
      </c>
      <c r="E295" s="24" t="s">
        <v>1259</v>
      </c>
      <c r="F295" s="12">
        <v>44.4</v>
      </c>
      <c r="G295" s="12">
        <v>-71.5</v>
      </c>
      <c r="H295" s="12">
        <v>21.93</v>
      </c>
    </row>
    <row r="296" spans="2:8" x14ac:dyDescent="0.25">
      <c r="B296" t="s">
        <v>4845</v>
      </c>
      <c r="C296" t="s">
        <v>4846</v>
      </c>
      <c r="D296" s="24" t="s">
        <v>2443</v>
      </c>
      <c r="E296" s="24" t="s">
        <v>563</v>
      </c>
      <c r="F296" s="12">
        <v>37.799999999999997</v>
      </c>
      <c r="G296" s="12">
        <v>-107.6</v>
      </c>
      <c r="H296" s="12">
        <v>21.89</v>
      </c>
    </row>
    <row r="297" spans="2:8" x14ac:dyDescent="0.25">
      <c r="B297" t="s">
        <v>4847</v>
      </c>
      <c r="C297" t="s">
        <v>4848</v>
      </c>
      <c r="D297" s="24" t="s">
        <v>2443</v>
      </c>
      <c r="E297" s="24" t="s">
        <v>1545</v>
      </c>
      <c r="F297" s="12">
        <v>41.6</v>
      </c>
      <c r="G297" s="12">
        <v>-111.8</v>
      </c>
      <c r="H297" s="12">
        <v>21.89</v>
      </c>
    </row>
    <row r="298" spans="2:8" x14ac:dyDescent="0.25">
      <c r="B298" t="s">
        <v>4849</v>
      </c>
      <c r="C298" t="s">
        <v>4850</v>
      </c>
      <c r="D298" s="24" t="s">
        <v>2443</v>
      </c>
      <c r="E298" s="24" t="s">
        <v>1775</v>
      </c>
      <c r="F298" s="12">
        <v>41.1</v>
      </c>
      <c r="G298" s="12">
        <v>-104.7</v>
      </c>
      <c r="H298" s="12">
        <v>21.89</v>
      </c>
    </row>
    <row r="299" spans="2:8" x14ac:dyDescent="0.25">
      <c r="B299" t="s">
        <v>2667</v>
      </c>
      <c r="C299" t="s">
        <v>2668</v>
      </c>
      <c r="D299" s="24" t="s">
        <v>2443</v>
      </c>
      <c r="E299" s="24" t="s">
        <v>1545</v>
      </c>
      <c r="F299" s="12">
        <v>41.6</v>
      </c>
      <c r="G299" s="12">
        <v>-111.8</v>
      </c>
      <c r="H299" s="12">
        <v>21.89</v>
      </c>
    </row>
    <row r="300" spans="2:8" x14ac:dyDescent="0.25">
      <c r="B300" t="s">
        <v>4851</v>
      </c>
      <c r="C300" t="s">
        <v>4852</v>
      </c>
      <c r="D300" s="24" t="s">
        <v>2443</v>
      </c>
      <c r="E300" s="24" t="s">
        <v>563</v>
      </c>
      <c r="F300" s="12">
        <v>40</v>
      </c>
      <c r="G300" s="12">
        <v>-105.3</v>
      </c>
      <c r="H300" s="12">
        <v>21.85</v>
      </c>
    </row>
    <row r="301" spans="2:8" x14ac:dyDescent="0.25">
      <c r="B301" t="s">
        <v>4853</v>
      </c>
      <c r="C301" t="s">
        <v>4854</v>
      </c>
      <c r="D301" s="24" t="s">
        <v>2443</v>
      </c>
      <c r="E301" s="24" t="s">
        <v>563</v>
      </c>
      <c r="F301" s="12">
        <v>39.9</v>
      </c>
      <c r="G301" s="12">
        <v>-105.5</v>
      </c>
      <c r="H301" s="12">
        <v>21.81</v>
      </c>
    </row>
    <row r="302" spans="2:8" x14ac:dyDescent="0.25">
      <c r="B302" t="s">
        <v>4855</v>
      </c>
      <c r="C302" t="s">
        <v>4856</v>
      </c>
      <c r="D302" s="24" t="s">
        <v>2443</v>
      </c>
      <c r="E302" s="24" t="s">
        <v>1675</v>
      </c>
      <c r="F302" s="12">
        <v>45.7</v>
      </c>
      <c r="G302" s="12">
        <v>-89.7</v>
      </c>
      <c r="H302" s="12">
        <v>21.81</v>
      </c>
    </row>
    <row r="303" spans="2:8" x14ac:dyDescent="0.25">
      <c r="B303" t="s">
        <v>4857</v>
      </c>
      <c r="C303" t="s">
        <v>4858</v>
      </c>
      <c r="D303" s="24" t="s">
        <v>2443</v>
      </c>
      <c r="E303" s="24" t="s">
        <v>1545</v>
      </c>
      <c r="F303" s="12">
        <v>41.7</v>
      </c>
      <c r="G303" s="12">
        <v>-111.8</v>
      </c>
      <c r="H303" s="12">
        <v>21.77</v>
      </c>
    </row>
    <row r="304" spans="2:8" x14ac:dyDescent="0.25">
      <c r="B304" t="s">
        <v>4859</v>
      </c>
      <c r="C304" t="s">
        <v>4860</v>
      </c>
      <c r="D304" s="24" t="s">
        <v>2443</v>
      </c>
      <c r="E304" s="24" t="s">
        <v>1580</v>
      </c>
      <c r="F304" s="12">
        <v>44.8</v>
      </c>
      <c r="G304" s="12">
        <v>-71.900000000000006</v>
      </c>
      <c r="H304" s="12">
        <v>21.77</v>
      </c>
    </row>
    <row r="305" spans="2:8" x14ac:dyDescent="0.25">
      <c r="B305" t="s">
        <v>4861</v>
      </c>
      <c r="C305" t="s">
        <v>4862</v>
      </c>
      <c r="D305" s="24" t="s">
        <v>2443</v>
      </c>
      <c r="E305" s="24" t="s">
        <v>1775</v>
      </c>
      <c r="F305" s="12">
        <v>41.1</v>
      </c>
      <c r="G305" s="12">
        <v>-104.8</v>
      </c>
      <c r="H305" s="12">
        <v>21.73</v>
      </c>
    </row>
    <row r="306" spans="2:8" x14ac:dyDescent="0.25">
      <c r="B306" t="s">
        <v>4863</v>
      </c>
      <c r="C306" t="s">
        <v>4864</v>
      </c>
      <c r="D306" s="24" t="s">
        <v>2443</v>
      </c>
      <c r="E306" s="24" t="s">
        <v>1775</v>
      </c>
      <c r="F306" s="12">
        <v>42.9</v>
      </c>
      <c r="G306" s="12">
        <v>-110.9</v>
      </c>
      <c r="H306" s="12">
        <v>21.73</v>
      </c>
    </row>
    <row r="307" spans="2:8" x14ac:dyDescent="0.25">
      <c r="B307" t="s">
        <v>585</v>
      </c>
      <c r="C307" t="s">
        <v>586</v>
      </c>
      <c r="D307" s="24" t="s">
        <v>2443</v>
      </c>
      <c r="E307" s="24" t="s">
        <v>563</v>
      </c>
      <c r="F307" s="12">
        <v>40.5</v>
      </c>
      <c r="G307" s="12">
        <v>-105</v>
      </c>
      <c r="H307" s="12">
        <v>21.73</v>
      </c>
    </row>
    <row r="308" spans="2:8" x14ac:dyDescent="0.25">
      <c r="B308" t="s">
        <v>4865</v>
      </c>
      <c r="C308" t="s">
        <v>4866</v>
      </c>
      <c r="D308" s="24" t="s">
        <v>2443</v>
      </c>
      <c r="E308" s="24" t="s">
        <v>563</v>
      </c>
      <c r="F308" s="12">
        <v>40.5</v>
      </c>
      <c r="G308" s="12">
        <v>-105</v>
      </c>
      <c r="H308" s="12">
        <v>21.69</v>
      </c>
    </row>
    <row r="309" spans="2:8" x14ac:dyDescent="0.25">
      <c r="B309" t="s">
        <v>4867</v>
      </c>
      <c r="C309" t="s">
        <v>4868</v>
      </c>
      <c r="D309" s="24" t="s">
        <v>2443</v>
      </c>
      <c r="E309" s="24" t="s">
        <v>1800</v>
      </c>
      <c r="F309" s="12">
        <v>67.400000000000006</v>
      </c>
      <c r="G309" s="12">
        <v>-150.1</v>
      </c>
      <c r="H309" s="12">
        <v>21.69</v>
      </c>
    </row>
    <row r="310" spans="2:8" x14ac:dyDescent="0.25">
      <c r="B310" t="s">
        <v>4869</v>
      </c>
      <c r="C310" t="s">
        <v>4870</v>
      </c>
      <c r="D310" s="24" t="s">
        <v>2443</v>
      </c>
      <c r="E310" s="24" t="s">
        <v>563</v>
      </c>
      <c r="F310" s="12">
        <v>40</v>
      </c>
      <c r="G310" s="12">
        <v>-105.1</v>
      </c>
      <c r="H310" s="12">
        <v>21.65</v>
      </c>
    </row>
    <row r="311" spans="2:8" x14ac:dyDescent="0.25">
      <c r="B311" t="s">
        <v>611</v>
      </c>
      <c r="C311" t="s">
        <v>612</v>
      </c>
      <c r="D311" s="24" t="s">
        <v>2443</v>
      </c>
      <c r="E311" s="24" t="s">
        <v>563</v>
      </c>
      <c r="F311" s="12">
        <v>38.799999999999997</v>
      </c>
      <c r="G311" s="12">
        <v>-104.9</v>
      </c>
      <c r="H311" s="12">
        <v>21.65</v>
      </c>
    </row>
    <row r="312" spans="2:8" x14ac:dyDescent="0.25">
      <c r="B312" t="s">
        <v>4871</v>
      </c>
      <c r="C312" t="s">
        <v>4872</v>
      </c>
      <c r="D312" s="24" t="s">
        <v>2443</v>
      </c>
      <c r="E312" s="24" t="s">
        <v>969</v>
      </c>
      <c r="F312" s="12">
        <v>43.9</v>
      </c>
      <c r="G312" s="12">
        <v>-86.2</v>
      </c>
      <c r="H312" s="12">
        <v>21.65</v>
      </c>
    </row>
    <row r="313" spans="2:8" x14ac:dyDescent="0.25">
      <c r="B313" t="s">
        <v>4873</v>
      </c>
      <c r="C313" t="s">
        <v>4874</v>
      </c>
      <c r="D313" s="24" t="s">
        <v>2443</v>
      </c>
      <c r="E313" s="24" t="s">
        <v>563</v>
      </c>
      <c r="F313" s="12">
        <v>40.4</v>
      </c>
      <c r="G313" s="12">
        <v>-105.1</v>
      </c>
      <c r="H313" s="12">
        <v>21.61</v>
      </c>
    </row>
    <row r="314" spans="2:8" x14ac:dyDescent="0.25">
      <c r="B314" t="s">
        <v>4875</v>
      </c>
      <c r="C314" t="s">
        <v>4876</v>
      </c>
      <c r="D314" s="24" t="s">
        <v>2443</v>
      </c>
      <c r="E314" s="24" t="s">
        <v>563</v>
      </c>
      <c r="F314" s="12">
        <v>40.299999999999997</v>
      </c>
      <c r="G314" s="12">
        <v>-105.5</v>
      </c>
      <c r="H314" s="12">
        <v>21.61</v>
      </c>
    </row>
    <row r="315" spans="2:8" x14ac:dyDescent="0.25">
      <c r="B315" t="s">
        <v>2369</v>
      </c>
      <c r="C315" t="s">
        <v>2370</v>
      </c>
      <c r="D315" s="24" t="s">
        <v>2443</v>
      </c>
      <c r="E315" s="24" t="s">
        <v>1457</v>
      </c>
      <c r="F315" s="12">
        <v>43.9</v>
      </c>
      <c r="G315" s="12">
        <v>-103.5</v>
      </c>
      <c r="H315" s="12">
        <v>21.57</v>
      </c>
    </row>
    <row r="316" spans="2:8" x14ac:dyDescent="0.25">
      <c r="B316" t="s">
        <v>4877</v>
      </c>
      <c r="C316" t="s">
        <v>4878</v>
      </c>
      <c r="D316" s="24" t="s">
        <v>2443</v>
      </c>
      <c r="E316" s="24" t="s">
        <v>563</v>
      </c>
      <c r="F316" s="12">
        <v>39.799999999999997</v>
      </c>
      <c r="G316" s="12">
        <v>-105.2</v>
      </c>
      <c r="H316" s="12">
        <v>21.5</v>
      </c>
    </row>
    <row r="317" spans="2:8" x14ac:dyDescent="0.25">
      <c r="B317" t="s">
        <v>4879</v>
      </c>
      <c r="C317" t="s">
        <v>4880</v>
      </c>
      <c r="D317" s="24" t="s">
        <v>2443</v>
      </c>
      <c r="E317" s="24" t="s">
        <v>563</v>
      </c>
      <c r="F317" s="12">
        <v>40.700000000000003</v>
      </c>
      <c r="G317" s="12">
        <v>-105.1</v>
      </c>
      <c r="H317" s="12">
        <v>21.5</v>
      </c>
    </row>
    <row r="318" spans="2:8" x14ac:dyDescent="0.25">
      <c r="B318" t="s">
        <v>4881</v>
      </c>
      <c r="C318" t="s">
        <v>4882</v>
      </c>
      <c r="D318" s="24" t="s">
        <v>2443</v>
      </c>
      <c r="E318" s="24" t="s">
        <v>969</v>
      </c>
      <c r="F318" s="12">
        <v>44.2</v>
      </c>
      <c r="G318" s="12">
        <v>-85.9</v>
      </c>
      <c r="H318" s="12">
        <v>21.5</v>
      </c>
    </row>
    <row r="319" spans="2:8" x14ac:dyDescent="0.25">
      <c r="B319" t="s">
        <v>4883</v>
      </c>
      <c r="C319" t="s">
        <v>4884</v>
      </c>
      <c r="D319" s="24" t="s">
        <v>2443</v>
      </c>
      <c r="E319" s="24" t="s">
        <v>1134</v>
      </c>
      <c r="F319" s="12">
        <v>48.9</v>
      </c>
      <c r="G319" s="12">
        <v>-111.3</v>
      </c>
      <c r="H319" s="12">
        <v>21.5</v>
      </c>
    </row>
    <row r="320" spans="2:8" x14ac:dyDescent="0.25">
      <c r="B320" t="s">
        <v>4885</v>
      </c>
      <c r="C320" t="s">
        <v>4886</v>
      </c>
      <c r="D320" s="24" t="s">
        <v>2443</v>
      </c>
      <c r="E320" s="24" t="s">
        <v>969</v>
      </c>
      <c r="F320" s="12">
        <v>44.5</v>
      </c>
      <c r="G320" s="12">
        <v>-85.4</v>
      </c>
      <c r="H320" s="12">
        <v>21.46</v>
      </c>
    </row>
    <row r="321" spans="2:8" x14ac:dyDescent="0.25">
      <c r="B321" t="s">
        <v>4887</v>
      </c>
      <c r="C321" t="s">
        <v>4888</v>
      </c>
      <c r="D321" s="24" t="s">
        <v>2443</v>
      </c>
      <c r="E321" s="24" t="s">
        <v>969</v>
      </c>
      <c r="F321" s="12">
        <v>42.1</v>
      </c>
      <c r="G321" s="12">
        <v>-86.1</v>
      </c>
      <c r="H321" s="12">
        <v>21.46</v>
      </c>
    </row>
    <row r="322" spans="2:8" x14ac:dyDescent="0.25">
      <c r="B322" t="s">
        <v>4889</v>
      </c>
      <c r="C322" t="s">
        <v>4890</v>
      </c>
      <c r="D322" s="24" t="s">
        <v>2443</v>
      </c>
      <c r="E322" s="24" t="s">
        <v>1545</v>
      </c>
      <c r="F322" s="12">
        <v>41.7</v>
      </c>
      <c r="G322" s="12">
        <v>-112.1</v>
      </c>
      <c r="H322" s="12">
        <v>21.46</v>
      </c>
    </row>
    <row r="323" spans="2:8" x14ac:dyDescent="0.25">
      <c r="B323" t="s">
        <v>4891</v>
      </c>
      <c r="C323" t="s">
        <v>4892</v>
      </c>
      <c r="D323" s="24" t="s">
        <v>2443</v>
      </c>
      <c r="E323" s="24" t="s">
        <v>1775</v>
      </c>
      <c r="F323" s="12">
        <v>41.1</v>
      </c>
      <c r="G323" s="12">
        <v>-104.7</v>
      </c>
      <c r="H323" s="12">
        <v>21.46</v>
      </c>
    </row>
    <row r="324" spans="2:8" x14ac:dyDescent="0.25">
      <c r="B324" t="s">
        <v>4893</v>
      </c>
      <c r="C324" t="s">
        <v>4894</v>
      </c>
      <c r="D324" s="24" t="s">
        <v>2443</v>
      </c>
      <c r="E324" s="24" t="s">
        <v>1259</v>
      </c>
      <c r="F324" s="12">
        <v>45.1</v>
      </c>
      <c r="G324" s="12">
        <v>-71.2</v>
      </c>
      <c r="H324" s="12">
        <v>21.34</v>
      </c>
    </row>
    <row r="325" spans="2:8" x14ac:dyDescent="0.25">
      <c r="B325" t="s">
        <v>2523</v>
      </c>
      <c r="C325" t="s">
        <v>2524</v>
      </c>
      <c r="D325" s="24" t="s">
        <v>2443</v>
      </c>
      <c r="E325" s="24" t="s">
        <v>1545</v>
      </c>
      <c r="F325" s="12">
        <v>41.2</v>
      </c>
      <c r="G325" s="12">
        <v>-111.9</v>
      </c>
      <c r="H325" s="12">
        <v>21.34</v>
      </c>
    </row>
    <row r="326" spans="2:8" x14ac:dyDescent="0.25">
      <c r="B326" t="s">
        <v>4895</v>
      </c>
      <c r="C326" t="s">
        <v>4896</v>
      </c>
      <c r="D326" s="24" t="s">
        <v>2443</v>
      </c>
      <c r="E326" s="24" t="s">
        <v>563</v>
      </c>
      <c r="F326" s="12">
        <v>40.299999999999997</v>
      </c>
      <c r="G326" s="12">
        <v>-105</v>
      </c>
      <c r="H326" s="12">
        <v>21.3</v>
      </c>
    </row>
    <row r="327" spans="2:8" x14ac:dyDescent="0.25">
      <c r="B327" t="s">
        <v>4897</v>
      </c>
      <c r="C327" t="s">
        <v>4898</v>
      </c>
      <c r="D327" s="24" t="s">
        <v>2443</v>
      </c>
      <c r="E327" s="24" t="s">
        <v>969</v>
      </c>
      <c r="F327" s="12">
        <v>44.5</v>
      </c>
      <c r="G327" s="12">
        <v>-86.1</v>
      </c>
      <c r="H327" s="12">
        <v>21.3</v>
      </c>
    </row>
    <row r="328" spans="2:8" x14ac:dyDescent="0.25">
      <c r="B328" t="s">
        <v>4899</v>
      </c>
      <c r="C328" t="s">
        <v>4900</v>
      </c>
      <c r="D328" s="24" t="s">
        <v>548</v>
      </c>
      <c r="E328" s="24" t="s">
        <v>465</v>
      </c>
      <c r="F328" s="12">
        <v>50.9</v>
      </c>
      <c r="G328" s="12">
        <v>-119.9</v>
      </c>
      <c r="H328" s="12">
        <v>21.26</v>
      </c>
    </row>
    <row r="329" spans="2:8" x14ac:dyDescent="0.25">
      <c r="B329" t="s">
        <v>4901</v>
      </c>
      <c r="C329" t="s">
        <v>4902</v>
      </c>
      <c r="D329" s="24" t="s">
        <v>548</v>
      </c>
      <c r="E329" s="24" t="s">
        <v>494</v>
      </c>
      <c r="F329" s="12">
        <v>51.3</v>
      </c>
      <c r="G329" s="12">
        <v>-114.3</v>
      </c>
      <c r="H329" s="12">
        <v>21.22</v>
      </c>
    </row>
    <row r="330" spans="2:8" x14ac:dyDescent="0.25">
      <c r="B330" t="s">
        <v>4903</v>
      </c>
      <c r="C330" t="s">
        <v>4904</v>
      </c>
      <c r="D330" s="24" t="s">
        <v>2443</v>
      </c>
      <c r="E330" s="24" t="s">
        <v>563</v>
      </c>
      <c r="F330" s="12">
        <v>40</v>
      </c>
      <c r="G330" s="12">
        <v>-105.2</v>
      </c>
      <c r="H330" s="12">
        <v>21.22</v>
      </c>
    </row>
    <row r="331" spans="2:8" x14ac:dyDescent="0.25">
      <c r="B331" t="s">
        <v>4905</v>
      </c>
      <c r="C331" t="s">
        <v>4906</v>
      </c>
      <c r="D331" s="24" t="s">
        <v>2443</v>
      </c>
      <c r="E331" s="24" t="s">
        <v>563</v>
      </c>
      <c r="F331" s="12">
        <v>39.6</v>
      </c>
      <c r="G331" s="12">
        <v>-105.1</v>
      </c>
      <c r="H331" s="12">
        <v>21.22</v>
      </c>
    </row>
    <row r="332" spans="2:8" x14ac:dyDescent="0.25">
      <c r="B332" t="s">
        <v>4907</v>
      </c>
      <c r="C332" t="s">
        <v>4908</v>
      </c>
      <c r="D332" s="24" t="s">
        <v>2443</v>
      </c>
      <c r="E332" s="24" t="s">
        <v>563</v>
      </c>
      <c r="F332" s="12">
        <v>40.299999999999997</v>
      </c>
      <c r="G332" s="12">
        <v>-105</v>
      </c>
      <c r="H332" s="12">
        <v>21.14</v>
      </c>
    </row>
    <row r="333" spans="2:8" x14ac:dyDescent="0.25">
      <c r="B333" t="s">
        <v>3814</v>
      </c>
      <c r="C333" t="s">
        <v>3815</v>
      </c>
      <c r="D333" s="24" t="s">
        <v>2443</v>
      </c>
      <c r="E333" s="24" t="s">
        <v>969</v>
      </c>
      <c r="F333" s="12">
        <v>44.9</v>
      </c>
      <c r="G333" s="12">
        <v>-84.7</v>
      </c>
      <c r="H333" s="12">
        <v>21.14</v>
      </c>
    </row>
    <row r="334" spans="2:8" x14ac:dyDescent="0.25">
      <c r="B334" t="s">
        <v>4909</v>
      </c>
      <c r="C334" t="s">
        <v>4910</v>
      </c>
      <c r="D334" s="24" t="s">
        <v>2443</v>
      </c>
      <c r="E334" s="24" t="s">
        <v>937</v>
      </c>
      <c r="F334" s="12">
        <v>45.6</v>
      </c>
      <c r="G334" s="12">
        <v>-68.599999999999994</v>
      </c>
      <c r="H334" s="12">
        <v>21.06</v>
      </c>
    </row>
    <row r="335" spans="2:8" x14ac:dyDescent="0.25">
      <c r="B335" t="s">
        <v>4401</v>
      </c>
      <c r="C335" t="s">
        <v>4402</v>
      </c>
      <c r="D335" s="24" t="s">
        <v>2443</v>
      </c>
      <c r="E335" s="24" t="s">
        <v>1800</v>
      </c>
      <c r="F335" s="12">
        <v>64.2</v>
      </c>
      <c r="G335" s="12">
        <v>-149.1</v>
      </c>
      <c r="H335" s="12">
        <v>21.06</v>
      </c>
    </row>
    <row r="336" spans="2:8" x14ac:dyDescent="0.25">
      <c r="B336" t="s">
        <v>4911</v>
      </c>
      <c r="C336" t="s">
        <v>4912</v>
      </c>
      <c r="D336" s="24" t="s">
        <v>2443</v>
      </c>
      <c r="E336" s="24" t="s">
        <v>563</v>
      </c>
      <c r="F336" s="12">
        <v>40.5</v>
      </c>
      <c r="G336" s="12">
        <v>-105</v>
      </c>
      <c r="H336" s="12">
        <v>21.02</v>
      </c>
    </row>
    <row r="337" spans="2:8" x14ac:dyDescent="0.25">
      <c r="B337" t="s">
        <v>4913</v>
      </c>
      <c r="C337" t="s">
        <v>4914</v>
      </c>
      <c r="D337" s="24" t="s">
        <v>2443</v>
      </c>
      <c r="E337" s="24" t="s">
        <v>1675</v>
      </c>
      <c r="F337" s="12">
        <v>45.9</v>
      </c>
      <c r="G337" s="12">
        <v>-90.5</v>
      </c>
      <c r="H337" s="12">
        <v>21.02</v>
      </c>
    </row>
    <row r="338" spans="2:8" x14ac:dyDescent="0.25">
      <c r="B338" t="s">
        <v>4915</v>
      </c>
      <c r="C338" t="s">
        <v>4916</v>
      </c>
      <c r="D338" s="24" t="s">
        <v>2443</v>
      </c>
      <c r="E338" s="24" t="s">
        <v>969</v>
      </c>
      <c r="F338" s="12">
        <v>44.7</v>
      </c>
      <c r="G338" s="12">
        <v>-85.5</v>
      </c>
      <c r="H338" s="12">
        <v>21.02</v>
      </c>
    </row>
    <row r="339" spans="2:8" x14ac:dyDescent="0.25">
      <c r="B339" t="s">
        <v>4917</v>
      </c>
      <c r="C339" t="s">
        <v>4918</v>
      </c>
      <c r="D339" s="24" t="s">
        <v>2443</v>
      </c>
      <c r="E339" s="24" t="s">
        <v>563</v>
      </c>
      <c r="F339" s="12">
        <v>40.1</v>
      </c>
      <c r="G339" s="12">
        <v>-105.5</v>
      </c>
      <c r="H339" s="12">
        <v>20.98</v>
      </c>
    </row>
    <row r="340" spans="2:8" x14ac:dyDescent="0.25">
      <c r="B340" t="s">
        <v>4919</v>
      </c>
      <c r="C340" t="s">
        <v>4920</v>
      </c>
      <c r="D340" s="24" t="s">
        <v>2443</v>
      </c>
      <c r="E340" s="24" t="s">
        <v>563</v>
      </c>
      <c r="F340" s="12">
        <v>39.9</v>
      </c>
      <c r="G340" s="12">
        <v>-105.1</v>
      </c>
      <c r="H340" s="12">
        <v>20.98</v>
      </c>
    </row>
    <row r="341" spans="2:8" x14ac:dyDescent="0.25">
      <c r="B341" t="s">
        <v>4921</v>
      </c>
      <c r="C341" t="s">
        <v>4922</v>
      </c>
      <c r="D341" s="24" t="s">
        <v>2443</v>
      </c>
      <c r="E341" s="24" t="s">
        <v>563</v>
      </c>
      <c r="F341" s="12">
        <v>38.6</v>
      </c>
      <c r="G341" s="12">
        <v>-106.1</v>
      </c>
      <c r="H341" s="12">
        <v>20.98</v>
      </c>
    </row>
    <row r="342" spans="2:8" x14ac:dyDescent="0.25">
      <c r="B342" t="s">
        <v>4923</v>
      </c>
      <c r="C342" t="s">
        <v>4924</v>
      </c>
      <c r="D342" s="24" t="s">
        <v>2443</v>
      </c>
      <c r="E342" s="24" t="s">
        <v>563</v>
      </c>
      <c r="F342" s="12">
        <v>40.4</v>
      </c>
      <c r="G342" s="12">
        <v>-105</v>
      </c>
      <c r="H342" s="12">
        <v>20.98</v>
      </c>
    </row>
    <row r="343" spans="2:8" x14ac:dyDescent="0.25">
      <c r="B343" t="s">
        <v>4925</v>
      </c>
      <c r="C343" t="s">
        <v>4926</v>
      </c>
      <c r="D343" s="24" t="s">
        <v>2443</v>
      </c>
      <c r="E343" s="24" t="s">
        <v>563</v>
      </c>
      <c r="F343" s="12">
        <v>40.4</v>
      </c>
      <c r="G343" s="12">
        <v>-105</v>
      </c>
      <c r="H343" s="12">
        <v>20.98</v>
      </c>
    </row>
    <row r="344" spans="2:8" x14ac:dyDescent="0.25">
      <c r="B344" t="s">
        <v>4927</v>
      </c>
      <c r="C344" t="s">
        <v>4928</v>
      </c>
      <c r="D344" s="24" t="s">
        <v>2443</v>
      </c>
      <c r="E344" s="24" t="s">
        <v>563</v>
      </c>
      <c r="F344" s="12">
        <v>38.4</v>
      </c>
      <c r="G344" s="12">
        <v>-106.4</v>
      </c>
      <c r="H344" s="12">
        <v>20.98</v>
      </c>
    </row>
    <row r="345" spans="2:8" x14ac:dyDescent="0.25">
      <c r="B345" t="s">
        <v>4929</v>
      </c>
      <c r="C345" t="s">
        <v>4930</v>
      </c>
      <c r="D345" s="24" t="s">
        <v>2443</v>
      </c>
      <c r="E345" s="24" t="s">
        <v>1545</v>
      </c>
      <c r="F345" s="12">
        <v>40.799999999999997</v>
      </c>
      <c r="G345" s="12">
        <v>-111.8</v>
      </c>
      <c r="H345" s="12">
        <v>20.98</v>
      </c>
    </row>
    <row r="346" spans="2:8" x14ac:dyDescent="0.25">
      <c r="B346" t="s">
        <v>2576</v>
      </c>
      <c r="C346" t="s">
        <v>2577</v>
      </c>
      <c r="D346" s="24" t="s">
        <v>2443</v>
      </c>
      <c r="E346" s="24" t="s">
        <v>563</v>
      </c>
      <c r="F346" s="12">
        <v>39.4</v>
      </c>
      <c r="G346" s="12">
        <v>-105</v>
      </c>
      <c r="H346" s="12">
        <v>20.98</v>
      </c>
    </row>
    <row r="347" spans="2:8" x14ac:dyDescent="0.25">
      <c r="B347" t="s">
        <v>3009</v>
      </c>
      <c r="C347" t="s">
        <v>3010</v>
      </c>
      <c r="D347" s="24" t="s">
        <v>2443</v>
      </c>
      <c r="E347" s="24" t="s">
        <v>1134</v>
      </c>
      <c r="F347" s="12">
        <v>48.5</v>
      </c>
      <c r="G347" s="12">
        <v>-111.8</v>
      </c>
      <c r="H347" s="12">
        <v>20.98</v>
      </c>
    </row>
    <row r="348" spans="2:8" x14ac:dyDescent="0.25">
      <c r="B348" t="s">
        <v>4931</v>
      </c>
      <c r="C348" t="s">
        <v>4932</v>
      </c>
      <c r="D348" s="24" t="s">
        <v>2443</v>
      </c>
      <c r="E348" s="24" t="s">
        <v>563</v>
      </c>
      <c r="F348" s="12">
        <v>39.5</v>
      </c>
      <c r="G348" s="12">
        <v>-104.7</v>
      </c>
      <c r="H348" s="12">
        <v>20.94</v>
      </c>
    </row>
    <row r="349" spans="2:8" x14ac:dyDescent="0.25">
      <c r="B349" t="s">
        <v>4933</v>
      </c>
      <c r="C349" t="s">
        <v>4934</v>
      </c>
      <c r="D349" s="24" t="s">
        <v>2443</v>
      </c>
      <c r="E349" s="24" t="s">
        <v>563</v>
      </c>
      <c r="F349" s="12">
        <v>39.6</v>
      </c>
      <c r="G349" s="12">
        <v>-105.4</v>
      </c>
      <c r="H349" s="12">
        <v>20.91</v>
      </c>
    </row>
    <row r="350" spans="2:8" x14ac:dyDescent="0.25">
      <c r="B350" t="s">
        <v>4935</v>
      </c>
      <c r="C350" t="s">
        <v>4936</v>
      </c>
      <c r="D350" s="24" t="s">
        <v>2443</v>
      </c>
      <c r="E350" s="24" t="s">
        <v>563</v>
      </c>
      <c r="F350" s="12">
        <v>40.6</v>
      </c>
      <c r="G350" s="12">
        <v>-106.5</v>
      </c>
      <c r="H350" s="12">
        <v>20.91</v>
      </c>
    </row>
    <row r="351" spans="2:8" x14ac:dyDescent="0.25">
      <c r="B351" t="s">
        <v>4937</v>
      </c>
      <c r="C351" t="s">
        <v>4938</v>
      </c>
      <c r="D351" s="24" t="s">
        <v>2443</v>
      </c>
      <c r="E351" s="24" t="s">
        <v>1301</v>
      </c>
      <c r="F351" s="12">
        <v>43.1</v>
      </c>
      <c r="G351" s="12">
        <v>-77.2</v>
      </c>
      <c r="H351" s="12">
        <v>20.91</v>
      </c>
    </row>
    <row r="352" spans="2:8" x14ac:dyDescent="0.25">
      <c r="B352" t="s">
        <v>4939</v>
      </c>
      <c r="C352" t="s">
        <v>4940</v>
      </c>
      <c r="D352" s="24" t="s">
        <v>2443</v>
      </c>
      <c r="E352" s="24" t="s">
        <v>1775</v>
      </c>
      <c r="F352" s="12">
        <v>41.2</v>
      </c>
      <c r="G352" s="12">
        <v>-104.9</v>
      </c>
      <c r="H352" s="12">
        <v>20.91</v>
      </c>
    </row>
    <row r="353" spans="2:8" x14ac:dyDescent="0.25">
      <c r="B353" t="s">
        <v>4941</v>
      </c>
      <c r="C353" t="s">
        <v>4942</v>
      </c>
      <c r="D353" s="24" t="s">
        <v>2443</v>
      </c>
      <c r="E353" s="24" t="s">
        <v>563</v>
      </c>
      <c r="F353" s="12">
        <v>39.6</v>
      </c>
      <c r="G353" s="12">
        <v>-105.1</v>
      </c>
      <c r="H353" s="12">
        <v>20.87</v>
      </c>
    </row>
    <row r="354" spans="2:8" x14ac:dyDescent="0.25">
      <c r="B354" t="s">
        <v>4943</v>
      </c>
      <c r="C354" t="s">
        <v>4944</v>
      </c>
      <c r="D354" s="24" t="s">
        <v>2443</v>
      </c>
      <c r="E354" s="24" t="s">
        <v>563</v>
      </c>
      <c r="F354" s="12">
        <v>38.5</v>
      </c>
      <c r="G354" s="12">
        <v>-106</v>
      </c>
      <c r="H354" s="12">
        <v>20.83</v>
      </c>
    </row>
    <row r="355" spans="2:8" x14ac:dyDescent="0.25">
      <c r="B355" t="s">
        <v>4945</v>
      </c>
      <c r="C355" t="s">
        <v>4946</v>
      </c>
      <c r="D355" s="24" t="s">
        <v>2443</v>
      </c>
      <c r="E355" s="24" t="s">
        <v>1134</v>
      </c>
      <c r="F355" s="12">
        <v>45.2</v>
      </c>
      <c r="G355" s="12">
        <v>-109.2</v>
      </c>
      <c r="H355" s="12">
        <v>20.83</v>
      </c>
    </row>
    <row r="356" spans="2:8" x14ac:dyDescent="0.25">
      <c r="B356" t="s">
        <v>4947</v>
      </c>
      <c r="C356" t="s">
        <v>4948</v>
      </c>
      <c r="D356" s="24" t="s">
        <v>2443</v>
      </c>
      <c r="E356" s="24" t="s">
        <v>1457</v>
      </c>
      <c r="F356" s="12">
        <v>43.8</v>
      </c>
      <c r="G356" s="12">
        <v>-103.5</v>
      </c>
      <c r="H356" s="12">
        <v>20.83</v>
      </c>
    </row>
    <row r="357" spans="2:8" x14ac:dyDescent="0.25">
      <c r="B357" t="s">
        <v>4949</v>
      </c>
      <c r="C357" t="s">
        <v>4950</v>
      </c>
      <c r="D357" s="24" t="s">
        <v>2443</v>
      </c>
      <c r="E357" s="24" t="s">
        <v>1775</v>
      </c>
      <c r="F357" s="12">
        <v>42</v>
      </c>
      <c r="G357" s="12">
        <v>-104.1</v>
      </c>
      <c r="H357" s="12">
        <v>20.83</v>
      </c>
    </row>
    <row r="358" spans="2:8" x14ac:dyDescent="0.25">
      <c r="B358" t="s">
        <v>4951</v>
      </c>
      <c r="C358" t="s">
        <v>4952</v>
      </c>
      <c r="D358" s="24" t="s">
        <v>2443</v>
      </c>
      <c r="E358" s="24" t="s">
        <v>563</v>
      </c>
      <c r="F358" s="12">
        <v>40.6</v>
      </c>
      <c r="G358" s="12">
        <v>-105</v>
      </c>
      <c r="H358" s="12">
        <v>20.79</v>
      </c>
    </row>
    <row r="359" spans="2:8" x14ac:dyDescent="0.25">
      <c r="B359" t="s">
        <v>3033</v>
      </c>
      <c r="C359" t="s">
        <v>3034</v>
      </c>
      <c r="D359" s="24" t="s">
        <v>2443</v>
      </c>
      <c r="E359" s="24" t="s">
        <v>1675</v>
      </c>
      <c r="F359" s="12">
        <v>46.7</v>
      </c>
      <c r="G359" s="12">
        <v>-90.8</v>
      </c>
      <c r="H359" s="12">
        <v>20.75</v>
      </c>
    </row>
    <row r="360" spans="2:8" x14ac:dyDescent="0.25">
      <c r="B360" t="s">
        <v>4953</v>
      </c>
      <c r="C360" t="s">
        <v>4954</v>
      </c>
      <c r="D360" s="24" t="s">
        <v>2443</v>
      </c>
      <c r="E360" s="24" t="s">
        <v>563</v>
      </c>
      <c r="F360" s="12">
        <v>39.9</v>
      </c>
      <c r="G360" s="12">
        <v>-105.1</v>
      </c>
      <c r="H360" s="12">
        <v>20.71</v>
      </c>
    </row>
    <row r="361" spans="2:8" x14ac:dyDescent="0.25">
      <c r="B361" t="s">
        <v>4955</v>
      </c>
      <c r="C361" t="s">
        <v>4956</v>
      </c>
      <c r="D361" s="24" t="s">
        <v>2443</v>
      </c>
      <c r="E361" s="24" t="s">
        <v>969</v>
      </c>
      <c r="F361" s="12">
        <v>46.5</v>
      </c>
      <c r="G361" s="12">
        <v>-88.5</v>
      </c>
      <c r="H361" s="12">
        <v>20.71</v>
      </c>
    </row>
    <row r="362" spans="2:8" x14ac:dyDescent="0.25">
      <c r="B362" t="s">
        <v>4957</v>
      </c>
      <c r="C362" t="s">
        <v>4958</v>
      </c>
      <c r="D362" s="24" t="s">
        <v>2443</v>
      </c>
      <c r="E362" s="24" t="s">
        <v>1580</v>
      </c>
      <c r="F362" s="12">
        <v>44.5</v>
      </c>
      <c r="G362" s="12">
        <v>-72.7</v>
      </c>
      <c r="H362" s="12">
        <v>20.71</v>
      </c>
    </row>
    <row r="363" spans="2:8" x14ac:dyDescent="0.25">
      <c r="B363" t="s">
        <v>4959</v>
      </c>
      <c r="C363" t="s">
        <v>4960</v>
      </c>
      <c r="D363" s="24" t="s">
        <v>548</v>
      </c>
      <c r="E363" s="24" t="s">
        <v>494</v>
      </c>
      <c r="F363" s="12">
        <v>51</v>
      </c>
      <c r="G363" s="12">
        <v>-114</v>
      </c>
      <c r="H363" s="12">
        <v>20.67</v>
      </c>
    </row>
    <row r="364" spans="2:8" x14ac:dyDescent="0.25">
      <c r="B364" t="s">
        <v>4961</v>
      </c>
      <c r="C364" t="s">
        <v>4962</v>
      </c>
      <c r="D364" s="24" t="s">
        <v>548</v>
      </c>
      <c r="E364" s="24" t="s">
        <v>4403</v>
      </c>
      <c r="F364" s="12">
        <v>47.6</v>
      </c>
      <c r="G364" s="12">
        <v>-65.599999999999994</v>
      </c>
      <c r="H364" s="12">
        <v>20.67</v>
      </c>
    </row>
    <row r="365" spans="2:8" x14ac:dyDescent="0.25">
      <c r="B365" t="s">
        <v>4963</v>
      </c>
      <c r="C365" t="s">
        <v>4964</v>
      </c>
      <c r="D365" s="24" t="s">
        <v>2443</v>
      </c>
      <c r="E365" s="24" t="s">
        <v>563</v>
      </c>
      <c r="F365" s="12">
        <v>40.5</v>
      </c>
      <c r="G365" s="12">
        <v>-105</v>
      </c>
      <c r="H365" s="12">
        <v>20.67</v>
      </c>
    </row>
    <row r="366" spans="2:8" x14ac:dyDescent="0.25">
      <c r="B366" t="s">
        <v>4965</v>
      </c>
      <c r="C366" t="s">
        <v>4966</v>
      </c>
      <c r="D366" s="24" t="s">
        <v>2443</v>
      </c>
      <c r="E366" s="24" t="s">
        <v>563</v>
      </c>
      <c r="F366" s="12">
        <v>39.5</v>
      </c>
      <c r="G366" s="12">
        <v>-105.2</v>
      </c>
      <c r="H366" s="12">
        <v>20.63</v>
      </c>
    </row>
    <row r="367" spans="2:8" x14ac:dyDescent="0.25">
      <c r="B367" t="s">
        <v>4967</v>
      </c>
      <c r="C367" t="s">
        <v>4968</v>
      </c>
      <c r="D367" s="24" t="s">
        <v>2443</v>
      </c>
      <c r="E367" s="24" t="s">
        <v>563</v>
      </c>
      <c r="F367" s="12">
        <v>40.5</v>
      </c>
      <c r="G367" s="12">
        <v>-105</v>
      </c>
      <c r="H367" s="12">
        <v>20.63</v>
      </c>
    </row>
    <row r="368" spans="2:8" x14ac:dyDescent="0.25">
      <c r="B368" t="s">
        <v>4969</v>
      </c>
      <c r="C368" t="s">
        <v>4970</v>
      </c>
      <c r="D368" s="24" t="s">
        <v>2443</v>
      </c>
      <c r="E368" s="24" t="s">
        <v>563</v>
      </c>
      <c r="F368" s="12">
        <v>39.299999999999997</v>
      </c>
      <c r="G368" s="12">
        <v>-104.9</v>
      </c>
      <c r="H368" s="12">
        <v>20.59</v>
      </c>
    </row>
    <row r="369" spans="2:8" x14ac:dyDescent="0.25">
      <c r="B369" t="s">
        <v>4971</v>
      </c>
      <c r="C369" t="s">
        <v>4972</v>
      </c>
      <c r="D369" s="24" t="s">
        <v>2443</v>
      </c>
      <c r="E369" s="24" t="s">
        <v>563</v>
      </c>
      <c r="F369" s="12">
        <v>39.700000000000003</v>
      </c>
      <c r="G369" s="12">
        <v>-105.1</v>
      </c>
      <c r="H369" s="12">
        <v>20.59</v>
      </c>
    </row>
    <row r="370" spans="2:8" x14ac:dyDescent="0.25">
      <c r="B370" t="s">
        <v>4973</v>
      </c>
      <c r="C370" t="s">
        <v>4974</v>
      </c>
      <c r="D370" s="24" t="s">
        <v>548</v>
      </c>
      <c r="E370" s="24" t="s">
        <v>510</v>
      </c>
      <c r="F370" s="12">
        <v>44.2</v>
      </c>
      <c r="G370" s="12">
        <v>-80.7</v>
      </c>
      <c r="H370" s="12">
        <v>20.55</v>
      </c>
    </row>
    <row r="371" spans="2:8" x14ac:dyDescent="0.25">
      <c r="B371" t="s">
        <v>4975</v>
      </c>
      <c r="C371" t="s">
        <v>4976</v>
      </c>
      <c r="D371" s="24" t="s">
        <v>2443</v>
      </c>
      <c r="E371" s="24" t="s">
        <v>563</v>
      </c>
      <c r="F371" s="12">
        <v>39.6</v>
      </c>
      <c r="G371" s="12">
        <v>-104.7</v>
      </c>
      <c r="H371" s="12">
        <v>20.55</v>
      </c>
    </row>
    <row r="372" spans="2:8" x14ac:dyDescent="0.25">
      <c r="B372" t="s">
        <v>4977</v>
      </c>
      <c r="C372" t="s">
        <v>4978</v>
      </c>
      <c r="D372" s="24" t="s">
        <v>2443</v>
      </c>
      <c r="E372" s="24" t="s">
        <v>1775</v>
      </c>
      <c r="F372" s="12">
        <v>41.2</v>
      </c>
      <c r="G372" s="12">
        <v>-104.4</v>
      </c>
      <c r="H372" s="12">
        <v>20.55</v>
      </c>
    </row>
    <row r="373" spans="2:8" x14ac:dyDescent="0.25">
      <c r="B373" t="s">
        <v>4979</v>
      </c>
      <c r="C373" t="s">
        <v>4980</v>
      </c>
      <c r="D373" s="24" t="s">
        <v>2443</v>
      </c>
      <c r="E373" s="24" t="s">
        <v>1775</v>
      </c>
      <c r="F373" s="12">
        <v>41.8</v>
      </c>
      <c r="G373" s="12">
        <v>-105.2</v>
      </c>
      <c r="H373" s="12">
        <v>20.55</v>
      </c>
    </row>
    <row r="374" spans="2:8" x14ac:dyDescent="0.25">
      <c r="B374" t="s">
        <v>4981</v>
      </c>
      <c r="C374" t="s">
        <v>4982</v>
      </c>
      <c r="D374" s="24" t="s">
        <v>2443</v>
      </c>
      <c r="E374" s="24" t="s">
        <v>1134</v>
      </c>
      <c r="F374" s="12">
        <v>48.7</v>
      </c>
      <c r="G374" s="12">
        <v>-110.4</v>
      </c>
      <c r="H374" s="12">
        <v>20.55</v>
      </c>
    </row>
    <row r="375" spans="2:8" x14ac:dyDescent="0.25">
      <c r="B375" t="s">
        <v>4983</v>
      </c>
      <c r="C375" t="s">
        <v>4984</v>
      </c>
      <c r="D375" s="24" t="s">
        <v>2443</v>
      </c>
      <c r="E375" s="24" t="s">
        <v>563</v>
      </c>
      <c r="F375" s="12">
        <v>40.1</v>
      </c>
      <c r="G375" s="12">
        <v>-105.4</v>
      </c>
      <c r="H375" s="12">
        <v>20.51</v>
      </c>
    </row>
    <row r="376" spans="2:8" x14ac:dyDescent="0.25">
      <c r="B376" t="s">
        <v>4985</v>
      </c>
      <c r="C376" t="s">
        <v>4986</v>
      </c>
      <c r="D376" s="24" t="s">
        <v>2443</v>
      </c>
      <c r="E376" s="24" t="s">
        <v>563</v>
      </c>
      <c r="F376" s="12">
        <v>39.5</v>
      </c>
      <c r="G376" s="12">
        <v>-104.9</v>
      </c>
      <c r="H376" s="12">
        <v>20.51</v>
      </c>
    </row>
    <row r="377" spans="2:8" x14ac:dyDescent="0.25">
      <c r="B377" t="s">
        <v>4987</v>
      </c>
      <c r="C377" t="s">
        <v>4988</v>
      </c>
      <c r="D377" s="24" t="s">
        <v>2443</v>
      </c>
      <c r="E377" s="24" t="s">
        <v>563</v>
      </c>
      <c r="F377" s="12">
        <v>39.6</v>
      </c>
      <c r="G377" s="12">
        <v>-105.3</v>
      </c>
      <c r="H377" s="12">
        <v>20.51</v>
      </c>
    </row>
    <row r="378" spans="2:8" x14ac:dyDescent="0.25">
      <c r="B378" t="s">
        <v>4989</v>
      </c>
      <c r="C378" t="s">
        <v>4990</v>
      </c>
      <c r="D378" s="24" t="s">
        <v>2443</v>
      </c>
      <c r="E378" s="24" t="s">
        <v>563</v>
      </c>
      <c r="F378" s="12">
        <v>40.299999999999997</v>
      </c>
      <c r="G378" s="12">
        <v>-105.4</v>
      </c>
      <c r="H378" s="12">
        <v>20.51</v>
      </c>
    </row>
    <row r="379" spans="2:8" x14ac:dyDescent="0.25">
      <c r="B379" t="s">
        <v>4991</v>
      </c>
      <c r="C379" t="s">
        <v>4992</v>
      </c>
      <c r="D379" s="24" t="s">
        <v>2443</v>
      </c>
      <c r="E379" s="24" t="s">
        <v>1775</v>
      </c>
      <c r="F379" s="12">
        <v>41.1</v>
      </c>
      <c r="G379" s="12">
        <v>-104.7</v>
      </c>
      <c r="H379" s="12">
        <v>20.51</v>
      </c>
    </row>
    <row r="380" spans="2:8" x14ac:dyDescent="0.25">
      <c r="B380" t="s">
        <v>4993</v>
      </c>
      <c r="C380" t="s">
        <v>4994</v>
      </c>
      <c r="D380" s="24" t="s">
        <v>2443</v>
      </c>
      <c r="E380" s="24" t="s">
        <v>548</v>
      </c>
      <c r="F380" s="12">
        <v>37.6</v>
      </c>
      <c r="G380" s="12">
        <v>-118.9</v>
      </c>
      <c r="H380" s="12">
        <v>20.51</v>
      </c>
    </row>
    <row r="381" spans="2:8" x14ac:dyDescent="0.25">
      <c r="B381" t="s">
        <v>2495</v>
      </c>
      <c r="C381" t="s">
        <v>2496</v>
      </c>
      <c r="D381" s="24" t="s">
        <v>2443</v>
      </c>
      <c r="E381" s="24" t="s">
        <v>563</v>
      </c>
      <c r="F381" s="12">
        <v>39.799999999999997</v>
      </c>
      <c r="G381" s="12">
        <v>-105.2</v>
      </c>
      <c r="H381" s="12">
        <v>20.47</v>
      </c>
    </row>
    <row r="382" spans="2:8" x14ac:dyDescent="0.25">
      <c r="B382" t="s">
        <v>1481</v>
      </c>
      <c r="C382" t="s">
        <v>1482</v>
      </c>
      <c r="D382" s="24" t="s">
        <v>2443</v>
      </c>
      <c r="E382" s="24" t="s">
        <v>1457</v>
      </c>
      <c r="F382" s="12">
        <v>44.3</v>
      </c>
      <c r="G382" s="12">
        <v>-103.7</v>
      </c>
      <c r="H382" s="12">
        <v>20.47</v>
      </c>
    </row>
    <row r="383" spans="2:8" x14ac:dyDescent="0.25">
      <c r="B383" t="s">
        <v>4995</v>
      </c>
      <c r="C383" t="s">
        <v>4996</v>
      </c>
      <c r="D383" s="24" t="s">
        <v>2443</v>
      </c>
      <c r="E383" s="24" t="s">
        <v>1675</v>
      </c>
      <c r="F383" s="12">
        <v>46</v>
      </c>
      <c r="G383" s="12">
        <v>-89</v>
      </c>
      <c r="H383" s="12">
        <v>20.47</v>
      </c>
    </row>
    <row r="384" spans="2:8" x14ac:dyDescent="0.25">
      <c r="B384" t="s">
        <v>4997</v>
      </c>
      <c r="C384" t="s">
        <v>4998</v>
      </c>
      <c r="D384" s="24" t="s">
        <v>2443</v>
      </c>
      <c r="E384" s="24" t="s">
        <v>563</v>
      </c>
      <c r="F384" s="12">
        <v>40.299999999999997</v>
      </c>
      <c r="G384" s="12">
        <v>-105</v>
      </c>
      <c r="H384" s="12">
        <v>20.39</v>
      </c>
    </row>
    <row r="385" spans="2:8" x14ac:dyDescent="0.25">
      <c r="B385" t="s">
        <v>4320</v>
      </c>
      <c r="C385" t="s">
        <v>4321</v>
      </c>
      <c r="D385" s="24" t="s">
        <v>2443</v>
      </c>
      <c r="E385" s="24" t="s">
        <v>1580</v>
      </c>
      <c r="F385" s="12">
        <v>44</v>
      </c>
      <c r="G385" s="12">
        <v>-72.900000000000006</v>
      </c>
      <c r="H385" s="12">
        <v>20.39</v>
      </c>
    </row>
    <row r="386" spans="2:8" x14ac:dyDescent="0.25">
      <c r="B386" t="s">
        <v>4999</v>
      </c>
      <c r="C386" t="s">
        <v>5000</v>
      </c>
      <c r="D386" s="24" t="s">
        <v>2443</v>
      </c>
      <c r="E386" s="24" t="s">
        <v>532</v>
      </c>
      <c r="F386" s="12">
        <v>33.9</v>
      </c>
      <c r="G386" s="12">
        <v>-109.2</v>
      </c>
      <c r="H386" s="12">
        <v>20.309999999999999</v>
      </c>
    </row>
    <row r="387" spans="2:8" x14ac:dyDescent="0.25">
      <c r="B387" t="s">
        <v>5001</v>
      </c>
      <c r="C387" t="s">
        <v>5002</v>
      </c>
      <c r="D387" s="24" t="s">
        <v>2443</v>
      </c>
      <c r="E387" s="24" t="s">
        <v>563</v>
      </c>
      <c r="F387" s="12">
        <v>39.9</v>
      </c>
      <c r="G387" s="12">
        <v>-105.5</v>
      </c>
      <c r="H387" s="12">
        <v>20.309999999999999</v>
      </c>
    </row>
    <row r="388" spans="2:8" x14ac:dyDescent="0.25">
      <c r="B388" t="s">
        <v>5003</v>
      </c>
      <c r="C388" t="s">
        <v>5004</v>
      </c>
      <c r="D388" s="24" t="s">
        <v>2443</v>
      </c>
      <c r="E388" s="24" t="s">
        <v>563</v>
      </c>
      <c r="F388" s="12">
        <v>40</v>
      </c>
      <c r="G388" s="12">
        <v>-105.2</v>
      </c>
      <c r="H388" s="12">
        <v>20.309999999999999</v>
      </c>
    </row>
    <row r="389" spans="2:8" x14ac:dyDescent="0.25">
      <c r="B389" t="s">
        <v>5005</v>
      </c>
      <c r="C389" t="s">
        <v>5006</v>
      </c>
      <c r="D389" s="24" t="s">
        <v>2443</v>
      </c>
      <c r="E389" s="24" t="s">
        <v>563</v>
      </c>
      <c r="F389" s="12">
        <v>39.9</v>
      </c>
      <c r="G389" s="12">
        <v>-105.4</v>
      </c>
      <c r="H389" s="12">
        <v>20.28</v>
      </c>
    </row>
    <row r="390" spans="2:8" x14ac:dyDescent="0.25">
      <c r="B390" t="s">
        <v>5007</v>
      </c>
      <c r="C390" t="s">
        <v>5008</v>
      </c>
      <c r="D390" s="24" t="s">
        <v>2443</v>
      </c>
      <c r="E390" s="24" t="s">
        <v>563</v>
      </c>
      <c r="F390" s="12">
        <v>40</v>
      </c>
      <c r="G390" s="12">
        <v>-105</v>
      </c>
      <c r="H390" s="12">
        <v>20.28</v>
      </c>
    </row>
    <row r="391" spans="2:8" x14ac:dyDescent="0.25">
      <c r="B391" t="s">
        <v>5009</v>
      </c>
      <c r="C391" t="s">
        <v>5010</v>
      </c>
      <c r="D391" s="24" t="s">
        <v>2443</v>
      </c>
      <c r="E391" s="24" t="s">
        <v>1301</v>
      </c>
      <c r="F391" s="12">
        <v>43</v>
      </c>
      <c r="G391" s="12">
        <v>-77.2</v>
      </c>
      <c r="H391" s="12">
        <v>20.28</v>
      </c>
    </row>
    <row r="392" spans="2:8" x14ac:dyDescent="0.25">
      <c r="B392" t="s">
        <v>5011</v>
      </c>
      <c r="C392" t="s">
        <v>5012</v>
      </c>
      <c r="D392" s="24" t="s">
        <v>2443</v>
      </c>
      <c r="E392" s="24" t="s">
        <v>563</v>
      </c>
      <c r="F392" s="12">
        <v>39.6</v>
      </c>
      <c r="G392" s="12">
        <v>-105.1</v>
      </c>
      <c r="H392" s="12">
        <v>20.239999999999998</v>
      </c>
    </row>
    <row r="393" spans="2:8" x14ac:dyDescent="0.25">
      <c r="B393" t="s">
        <v>5013</v>
      </c>
      <c r="C393" t="s">
        <v>5014</v>
      </c>
      <c r="D393" s="24" t="s">
        <v>2443</v>
      </c>
      <c r="E393" s="24" t="s">
        <v>563</v>
      </c>
      <c r="F393" s="12">
        <v>39.6</v>
      </c>
      <c r="G393" s="12">
        <v>-104.9</v>
      </c>
      <c r="H393" s="12">
        <v>20.2</v>
      </c>
    </row>
    <row r="394" spans="2:8" x14ac:dyDescent="0.25">
      <c r="B394" t="s">
        <v>5015</v>
      </c>
      <c r="C394" t="s">
        <v>5016</v>
      </c>
      <c r="D394" s="24" t="s">
        <v>2443</v>
      </c>
      <c r="E394" s="24" t="s">
        <v>563</v>
      </c>
      <c r="F394" s="12">
        <v>39.5</v>
      </c>
      <c r="G394" s="12">
        <v>-104.7</v>
      </c>
      <c r="H394" s="12">
        <v>20.12</v>
      </c>
    </row>
    <row r="395" spans="2:8" x14ac:dyDescent="0.25">
      <c r="B395" t="s">
        <v>5017</v>
      </c>
      <c r="C395" t="s">
        <v>5018</v>
      </c>
      <c r="D395" s="24" t="s">
        <v>2443</v>
      </c>
      <c r="E395" s="24" t="s">
        <v>563</v>
      </c>
      <c r="F395" s="12">
        <v>39.5</v>
      </c>
      <c r="G395" s="12">
        <v>-105.1</v>
      </c>
      <c r="H395" s="12">
        <v>20.12</v>
      </c>
    </row>
    <row r="396" spans="2:8" x14ac:dyDescent="0.25">
      <c r="B396" t="s">
        <v>5019</v>
      </c>
      <c r="C396" t="s">
        <v>5020</v>
      </c>
      <c r="D396" s="24" t="s">
        <v>2443</v>
      </c>
      <c r="E396" s="24" t="s">
        <v>563</v>
      </c>
      <c r="F396" s="12">
        <v>39.799999999999997</v>
      </c>
      <c r="G396" s="12">
        <v>-105</v>
      </c>
      <c r="H396" s="12">
        <v>20.12</v>
      </c>
    </row>
    <row r="397" spans="2:8" x14ac:dyDescent="0.25">
      <c r="B397" t="s">
        <v>5021</v>
      </c>
      <c r="C397" t="s">
        <v>5022</v>
      </c>
      <c r="D397" s="24" t="s">
        <v>2443</v>
      </c>
      <c r="E397" s="24" t="s">
        <v>1775</v>
      </c>
      <c r="F397" s="12">
        <v>42.8</v>
      </c>
      <c r="G397" s="12">
        <v>-108.7</v>
      </c>
      <c r="H397" s="12">
        <v>20.12</v>
      </c>
    </row>
    <row r="398" spans="2:8" x14ac:dyDescent="0.25">
      <c r="B398" t="s">
        <v>5023</v>
      </c>
      <c r="C398" t="s">
        <v>5024</v>
      </c>
      <c r="D398" s="24" t="s">
        <v>2443</v>
      </c>
      <c r="E398" s="24" t="s">
        <v>1775</v>
      </c>
      <c r="F398" s="12">
        <v>42.8</v>
      </c>
      <c r="G398" s="12">
        <v>-108.8</v>
      </c>
      <c r="H398" s="12">
        <v>20.12</v>
      </c>
    </row>
    <row r="399" spans="2:8" x14ac:dyDescent="0.25">
      <c r="B399" t="s">
        <v>5025</v>
      </c>
      <c r="C399" t="s">
        <v>5026</v>
      </c>
      <c r="D399" s="24" t="s">
        <v>2443</v>
      </c>
      <c r="E399" s="24" t="s">
        <v>563</v>
      </c>
      <c r="F399" s="12">
        <v>40.5</v>
      </c>
      <c r="G399" s="12">
        <v>-105</v>
      </c>
      <c r="H399" s="12">
        <v>20.079999999999998</v>
      </c>
    </row>
    <row r="400" spans="2:8" x14ac:dyDescent="0.25">
      <c r="B400" t="s">
        <v>5027</v>
      </c>
      <c r="C400" t="s">
        <v>5028</v>
      </c>
      <c r="D400" s="24" t="s">
        <v>2443</v>
      </c>
      <c r="E400" s="24" t="s">
        <v>563</v>
      </c>
      <c r="F400" s="12">
        <v>39.6</v>
      </c>
      <c r="G400" s="12">
        <v>-104.7</v>
      </c>
      <c r="H400" s="12">
        <v>20.04</v>
      </c>
    </row>
    <row r="401" spans="2:8" x14ac:dyDescent="0.25">
      <c r="B401" t="s">
        <v>5029</v>
      </c>
      <c r="C401" t="s">
        <v>5030</v>
      </c>
      <c r="D401" s="24" t="s">
        <v>2443</v>
      </c>
      <c r="E401" s="24" t="s">
        <v>563</v>
      </c>
      <c r="F401" s="12">
        <v>39.4</v>
      </c>
      <c r="G401" s="12">
        <v>-104.8</v>
      </c>
      <c r="H401" s="12">
        <v>20.04</v>
      </c>
    </row>
    <row r="402" spans="2:8" x14ac:dyDescent="0.25">
      <c r="B402" t="s">
        <v>5031</v>
      </c>
      <c r="C402" t="s">
        <v>5032</v>
      </c>
      <c r="D402" s="24" t="s">
        <v>2443</v>
      </c>
      <c r="E402" s="24" t="s">
        <v>1545</v>
      </c>
      <c r="F402" s="12">
        <v>41.4</v>
      </c>
      <c r="G402" s="12">
        <v>-112</v>
      </c>
      <c r="H402" s="12">
        <v>20.04</v>
      </c>
    </row>
    <row r="403" spans="2:8" x14ac:dyDescent="0.25">
      <c r="B403" t="s">
        <v>5033</v>
      </c>
      <c r="C403" t="s">
        <v>5034</v>
      </c>
      <c r="D403" s="24" t="s">
        <v>2443</v>
      </c>
      <c r="E403" s="24" t="s">
        <v>1545</v>
      </c>
      <c r="F403" s="12">
        <v>41.9</v>
      </c>
      <c r="G403" s="12">
        <v>-111.8</v>
      </c>
      <c r="H403" s="12">
        <v>20.04</v>
      </c>
    </row>
    <row r="404" spans="2:8" x14ac:dyDescent="0.25">
      <c r="B404" t="s">
        <v>5035</v>
      </c>
      <c r="C404" t="s">
        <v>5036</v>
      </c>
      <c r="D404" s="24" t="s">
        <v>2443</v>
      </c>
      <c r="E404" s="24" t="s">
        <v>1775</v>
      </c>
      <c r="F404" s="12">
        <v>44</v>
      </c>
      <c r="G404" s="12">
        <v>-107.4</v>
      </c>
      <c r="H404" s="12">
        <v>20.04</v>
      </c>
    </row>
    <row r="405" spans="2:8" x14ac:dyDescent="0.25">
      <c r="B405" t="s">
        <v>5037</v>
      </c>
      <c r="C405" t="s">
        <v>5038</v>
      </c>
      <c r="D405" s="24" t="s">
        <v>2443</v>
      </c>
      <c r="E405" s="24" t="s">
        <v>563</v>
      </c>
      <c r="F405" s="12">
        <v>39.9</v>
      </c>
      <c r="G405" s="12">
        <v>-105.2</v>
      </c>
      <c r="H405" s="12">
        <v>20</v>
      </c>
    </row>
    <row r="406" spans="2:8" x14ac:dyDescent="0.25">
      <c r="B406" t="s">
        <v>5039</v>
      </c>
      <c r="C406" t="s">
        <v>5040</v>
      </c>
      <c r="D406" s="24" t="s">
        <v>2443</v>
      </c>
      <c r="E406" s="24" t="s">
        <v>563</v>
      </c>
      <c r="F406" s="12">
        <v>37.4</v>
      </c>
      <c r="G406" s="12">
        <v>-105.1</v>
      </c>
      <c r="H406" s="12">
        <v>20</v>
      </c>
    </row>
    <row r="407" spans="2:8" x14ac:dyDescent="0.25">
      <c r="B407" t="s">
        <v>5041</v>
      </c>
      <c r="C407" t="s">
        <v>5042</v>
      </c>
      <c r="D407" s="24" t="s">
        <v>2443</v>
      </c>
      <c r="E407" s="24" t="s">
        <v>969</v>
      </c>
      <c r="F407" s="12">
        <v>44.5</v>
      </c>
      <c r="G407" s="12">
        <v>-86.1</v>
      </c>
      <c r="H407" s="12">
        <v>20</v>
      </c>
    </row>
    <row r="408" spans="2:8" x14ac:dyDescent="0.25">
      <c r="B408" t="s">
        <v>5043</v>
      </c>
      <c r="C408" t="s">
        <v>5044</v>
      </c>
      <c r="D408" s="24" t="s">
        <v>2443</v>
      </c>
      <c r="E408" s="24" t="s">
        <v>1259</v>
      </c>
      <c r="F408" s="12">
        <v>44.4</v>
      </c>
      <c r="G408" s="12">
        <v>-71.099999999999994</v>
      </c>
      <c r="H408" s="12">
        <v>20</v>
      </c>
    </row>
    <row r="409" spans="2:8" x14ac:dyDescent="0.25">
      <c r="B409" t="s">
        <v>3976</v>
      </c>
      <c r="C409" t="s">
        <v>3977</v>
      </c>
      <c r="D409" s="24" t="s">
        <v>2443</v>
      </c>
      <c r="E409" s="24" t="s">
        <v>548</v>
      </c>
      <c r="F409" s="12">
        <v>34.200000000000003</v>
      </c>
      <c r="G409" s="12">
        <v>-116.9</v>
      </c>
      <c r="H409" s="12">
        <v>20</v>
      </c>
    </row>
    <row r="410" spans="2:8" x14ac:dyDescent="0.25">
      <c r="B410" t="s">
        <v>1164</v>
      </c>
      <c r="C410" t="s">
        <v>1165</v>
      </c>
      <c r="D410" s="24" t="s">
        <v>2443</v>
      </c>
      <c r="E410" s="24" t="s">
        <v>1134</v>
      </c>
      <c r="F410" s="12">
        <v>47.9</v>
      </c>
      <c r="G410" s="12">
        <v>-110.5</v>
      </c>
      <c r="H410" s="12">
        <v>20</v>
      </c>
    </row>
    <row r="411" spans="2:8" x14ac:dyDescent="0.25">
      <c r="B411" t="s">
        <v>5045</v>
      </c>
      <c r="C411" t="s">
        <v>5046</v>
      </c>
      <c r="D411" s="24" t="s">
        <v>2443</v>
      </c>
      <c r="E411" s="24" t="s">
        <v>1775</v>
      </c>
      <c r="F411" s="12">
        <v>42.8</v>
      </c>
      <c r="G411" s="12">
        <v>-106.2</v>
      </c>
      <c r="H411" s="12">
        <v>20</v>
      </c>
    </row>
    <row r="412" spans="2:8" x14ac:dyDescent="0.25">
      <c r="B412" t="s">
        <v>5047</v>
      </c>
      <c r="C412" t="s">
        <v>5048</v>
      </c>
      <c r="D412" s="24" t="s">
        <v>2443</v>
      </c>
      <c r="E412" s="24" t="s">
        <v>1775</v>
      </c>
      <c r="F412" s="12">
        <v>41.1</v>
      </c>
      <c r="G412" s="12">
        <v>-104.7</v>
      </c>
      <c r="H412" s="12">
        <v>19.96</v>
      </c>
    </row>
    <row r="413" spans="2:8" x14ac:dyDescent="0.25">
      <c r="B413" t="s">
        <v>4114</v>
      </c>
      <c r="C413" t="s">
        <v>4115</v>
      </c>
      <c r="D413" s="24" t="s">
        <v>2443</v>
      </c>
      <c r="E413" s="24" t="s">
        <v>937</v>
      </c>
      <c r="F413" s="12">
        <v>45.6</v>
      </c>
      <c r="G413" s="12">
        <v>-68.599999999999994</v>
      </c>
      <c r="H413" s="12">
        <v>19.920000000000002</v>
      </c>
    </row>
    <row r="414" spans="2:8" x14ac:dyDescent="0.25">
      <c r="B414" t="s">
        <v>3315</v>
      </c>
      <c r="C414" t="s">
        <v>3316</v>
      </c>
      <c r="D414" s="24" t="s">
        <v>2443</v>
      </c>
      <c r="E414" s="24" t="s">
        <v>969</v>
      </c>
      <c r="F414" s="12">
        <v>44.7</v>
      </c>
      <c r="G414" s="12">
        <v>-85.6</v>
      </c>
      <c r="H414" s="12">
        <v>19.920000000000002</v>
      </c>
    </row>
    <row r="415" spans="2:8" x14ac:dyDescent="0.25">
      <c r="B415" t="s">
        <v>5049</v>
      </c>
      <c r="C415" t="s">
        <v>5050</v>
      </c>
      <c r="D415" s="24" t="s">
        <v>2443</v>
      </c>
      <c r="E415" s="24" t="s">
        <v>563</v>
      </c>
      <c r="F415" s="12">
        <v>39.9</v>
      </c>
      <c r="G415" s="12">
        <v>-105.2</v>
      </c>
      <c r="H415" s="12">
        <v>19.88</v>
      </c>
    </row>
    <row r="416" spans="2:8" x14ac:dyDescent="0.25">
      <c r="B416" t="s">
        <v>3218</v>
      </c>
      <c r="C416" t="s">
        <v>3219</v>
      </c>
      <c r="D416" s="24" t="s">
        <v>2443</v>
      </c>
      <c r="E416" s="24" t="s">
        <v>1022</v>
      </c>
      <c r="F416" s="12">
        <v>47.9</v>
      </c>
      <c r="G416" s="12">
        <v>-91.8</v>
      </c>
      <c r="H416" s="12">
        <v>19.88</v>
      </c>
    </row>
    <row r="417" spans="2:8" x14ac:dyDescent="0.25">
      <c r="B417" t="s">
        <v>2509</v>
      </c>
      <c r="C417" t="s">
        <v>2510</v>
      </c>
      <c r="D417" s="24" t="s">
        <v>2443</v>
      </c>
      <c r="E417" s="24" t="s">
        <v>1775</v>
      </c>
      <c r="F417" s="12">
        <v>43</v>
      </c>
      <c r="G417" s="12">
        <v>-106.9</v>
      </c>
      <c r="H417" s="12">
        <v>19.88</v>
      </c>
    </row>
    <row r="418" spans="2:8" x14ac:dyDescent="0.25">
      <c r="B418" t="s">
        <v>5051</v>
      </c>
      <c r="C418" t="s">
        <v>5052</v>
      </c>
      <c r="D418" s="24" t="s">
        <v>2443</v>
      </c>
      <c r="E418" s="24" t="s">
        <v>563</v>
      </c>
      <c r="F418" s="12">
        <v>40.5</v>
      </c>
      <c r="G418" s="12">
        <v>-105</v>
      </c>
      <c r="H418" s="12">
        <v>19.84</v>
      </c>
    </row>
    <row r="419" spans="2:8" x14ac:dyDescent="0.25">
      <c r="B419" t="s">
        <v>2985</v>
      </c>
      <c r="C419" t="s">
        <v>2986</v>
      </c>
      <c r="D419" s="24" t="s">
        <v>2443</v>
      </c>
      <c r="E419" s="24" t="s">
        <v>1134</v>
      </c>
      <c r="F419" s="12">
        <v>48.9</v>
      </c>
      <c r="G419" s="12">
        <v>-107.8</v>
      </c>
      <c r="H419" s="12">
        <v>19.84</v>
      </c>
    </row>
    <row r="420" spans="2:8" x14ac:dyDescent="0.25">
      <c r="B420" t="s">
        <v>5053</v>
      </c>
      <c r="C420" t="s">
        <v>5054</v>
      </c>
      <c r="D420" s="24" t="s">
        <v>548</v>
      </c>
      <c r="E420" s="24" t="s">
        <v>518</v>
      </c>
      <c r="F420" s="12">
        <v>48.3</v>
      </c>
      <c r="G420" s="12">
        <v>-69.400000000000006</v>
      </c>
      <c r="H420" s="12">
        <v>19.8</v>
      </c>
    </row>
    <row r="421" spans="2:8" x14ac:dyDescent="0.25">
      <c r="B421" t="s">
        <v>5055</v>
      </c>
      <c r="C421" t="s">
        <v>5056</v>
      </c>
      <c r="D421" s="24" t="s">
        <v>2443</v>
      </c>
      <c r="E421" s="24" t="s">
        <v>563</v>
      </c>
      <c r="F421" s="12">
        <v>40</v>
      </c>
      <c r="G421" s="12">
        <v>-105.1</v>
      </c>
      <c r="H421" s="12">
        <v>19.8</v>
      </c>
    </row>
    <row r="422" spans="2:8" x14ac:dyDescent="0.25">
      <c r="B422" t="s">
        <v>5057</v>
      </c>
      <c r="C422" t="s">
        <v>5058</v>
      </c>
      <c r="D422" s="24" t="s">
        <v>2443</v>
      </c>
      <c r="E422" s="24" t="s">
        <v>563</v>
      </c>
      <c r="F422" s="12">
        <v>37.299999999999997</v>
      </c>
      <c r="G422" s="12">
        <v>-107</v>
      </c>
      <c r="H422" s="12">
        <v>19.8</v>
      </c>
    </row>
    <row r="423" spans="2:8" x14ac:dyDescent="0.25">
      <c r="B423" t="s">
        <v>5059</v>
      </c>
      <c r="C423" t="s">
        <v>5060</v>
      </c>
      <c r="D423" s="24" t="s">
        <v>2443</v>
      </c>
      <c r="E423" s="24" t="s">
        <v>548</v>
      </c>
      <c r="F423" s="12">
        <v>33.299999999999997</v>
      </c>
      <c r="G423" s="12">
        <v>-116.8</v>
      </c>
      <c r="H423" s="12">
        <v>19.8</v>
      </c>
    </row>
    <row r="424" spans="2:8" x14ac:dyDescent="0.25">
      <c r="B424" t="s">
        <v>5061</v>
      </c>
      <c r="C424" t="s">
        <v>5062</v>
      </c>
      <c r="D424" s="24" t="s">
        <v>2443</v>
      </c>
      <c r="E424" s="24" t="s">
        <v>937</v>
      </c>
      <c r="F424" s="12">
        <v>45.2</v>
      </c>
      <c r="G424" s="12">
        <v>-69.5</v>
      </c>
      <c r="H424" s="12">
        <v>19.760000000000002</v>
      </c>
    </row>
    <row r="425" spans="2:8" x14ac:dyDescent="0.25">
      <c r="B425" t="s">
        <v>5063</v>
      </c>
      <c r="C425" t="s">
        <v>5064</v>
      </c>
      <c r="D425" s="24" t="s">
        <v>2443</v>
      </c>
      <c r="E425" s="24" t="s">
        <v>1775</v>
      </c>
      <c r="F425" s="12">
        <v>41.8</v>
      </c>
      <c r="G425" s="12">
        <v>-104.2</v>
      </c>
      <c r="H425" s="12">
        <v>19.760000000000002</v>
      </c>
    </row>
    <row r="426" spans="2:8" x14ac:dyDescent="0.25">
      <c r="B426" t="s">
        <v>5065</v>
      </c>
      <c r="C426" t="s">
        <v>5066</v>
      </c>
      <c r="D426" s="24" t="s">
        <v>548</v>
      </c>
      <c r="E426" s="24" t="s">
        <v>510</v>
      </c>
      <c r="F426" s="12">
        <v>44.3</v>
      </c>
      <c r="G426" s="12">
        <v>-80.400000000000006</v>
      </c>
      <c r="H426" s="12">
        <v>19.72</v>
      </c>
    </row>
    <row r="427" spans="2:8" x14ac:dyDescent="0.25">
      <c r="B427" t="s">
        <v>2832</v>
      </c>
      <c r="C427" t="s">
        <v>2833</v>
      </c>
      <c r="D427" s="24" t="s">
        <v>548</v>
      </c>
      <c r="E427" s="24" t="s">
        <v>494</v>
      </c>
      <c r="F427" s="12">
        <v>53.4</v>
      </c>
      <c r="G427" s="12">
        <v>-117.5</v>
      </c>
      <c r="H427" s="12">
        <v>19.690000000000001</v>
      </c>
    </row>
    <row r="428" spans="2:8" x14ac:dyDescent="0.25">
      <c r="B428" t="s">
        <v>4108</v>
      </c>
      <c r="C428" t="s">
        <v>4109</v>
      </c>
      <c r="D428" s="24" t="s">
        <v>548</v>
      </c>
      <c r="E428" s="24" t="s">
        <v>510</v>
      </c>
      <c r="F428" s="12">
        <v>44.1</v>
      </c>
      <c r="G428" s="12">
        <v>-81.599999999999994</v>
      </c>
      <c r="H428" s="12">
        <v>19.690000000000001</v>
      </c>
    </row>
    <row r="429" spans="2:8" x14ac:dyDescent="0.25">
      <c r="B429" t="s">
        <v>5067</v>
      </c>
      <c r="C429" t="s">
        <v>5068</v>
      </c>
      <c r="D429" s="24" t="s">
        <v>2443</v>
      </c>
      <c r="E429" s="24" t="s">
        <v>563</v>
      </c>
      <c r="F429" s="12">
        <v>39.5</v>
      </c>
      <c r="G429" s="12">
        <v>-104.7</v>
      </c>
      <c r="H429" s="12">
        <v>19.690000000000001</v>
      </c>
    </row>
    <row r="430" spans="2:8" x14ac:dyDescent="0.25">
      <c r="B430" t="s">
        <v>5069</v>
      </c>
      <c r="C430" t="s">
        <v>5070</v>
      </c>
      <c r="D430" s="24" t="s">
        <v>2443</v>
      </c>
      <c r="E430" s="24" t="s">
        <v>563</v>
      </c>
      <c r="F430" s="12">
        <v>40</v>
      </c>
      <c r="G430" s="12">
        <v>-105.1</v>
      </c>
      <c r="H430" s="12">
        <v>19.690000000000001</v>
      </c>
    </row>
    <row r="431" spans="2:8" x14ac:dyDescent="0.25">
      <c r="B431" t="s">
        <v>5071</v>
      </c>
      <c r="C431" t="s">
        <v>5072</v>
      </c>
      <c r="D431" s="24" t="s">
        <v>2443</v>
      </c>
      <c r="E431" s="24" t="s">
        <v>563</v>
      </c>
      <c r="F431" s="12">
        <v>40.5</v>
      </c>
      <c r="G431" s="12">
        <v>-105.1</v>
      </c>
      <c r="H431" s="12">
        <v>19.690000000000001</v>
      </c>
    </row>
    <row r="432" spans="2:8" x14ac:dyDescent="0.25">
      <c r="B432" t="s">
        <v>5073</v>
      </c>
      <c r="C432" t="s">
        <v>5074</v>
      </c>
      <c r="D432" s="24" t="s">
        <v>2443</v>
      </c>
      <c r="E432" s="24" t="s">
        <v>563</v>
      </c>
      <c r="F432" s="12">
        <v>40.5</v>
      </c>
      <c r="G432" s="12">
        <v>-105</v>
      </c>
      <c r="H432" s="12">
        <v>19.690000000000001</v>
      </c>
    </row>
    <row r="433" spans="2:8" x14ac:dyDescent="0.25">
      <c r="B433" t="s">
        <v>5075</v>
      </c>
      <c r="C433" t="s">
        <v>5076</v>
      </c>
      <c r="D433" s="24" t="s">
        <v>2443</v>
      </c>
      <c r="E433" s="24" t="s">
        <v>1775</v>
      </c>
      <c r="F433" s="12">
        <v>43.5</v>
      </c>
      <c r="G433" s="12">
        <v>-110.8</v>
      </c>
      <c r="H433" s="12">
        <v>19.690000000000001</v>
      </c>
    </row>
    <row r="434" spans="2:8" x14ac:dyDescent="0.25">
      <c r="B434" t="s">
        <v>3772</v>
      </c>
      <c r="C434" t="s">
        <v>3773</v>
      </c>
      <c r="D434" s="24" t="s">
        <v>2443</v>
      </c>
      <c r="E434" s="24" t="s">
        <v>969</v>
      </c>
      <c r="F434" s="12">
        <v>45.1</v>
      </c>
      <c r="G434" s="12">
        <v>-85.1</v>
      </c>
      <c r="H434" s="12">
        <v>19.690000000000001</v>
      </c>
    </row>
    <row r="435" spans="2:8" x14ac:dyDescent="0.25">
      <c r="B435" t="s">
        <v>5077</v>
      </c>
      <c r="C435" t="s">
        <v>5078</v>
      </c>
      <c r="D435" s="24" t="s">
        <v>2443</v>
      </c>
      <c r="E435" s="24" t="s">
        <v>563</v>
      </c>
      <c r="F435" s="12">
        <v>39.5</v>
      </c>
      <c r="G435" s="12">
        <v>-105</v>
      </c>
      <c r="H435" s="12">
        <v>19.649999999999999</v>
      </c>
    </row>
    <row r="436" spans="2:8" x14ac:dyDescent="0.25">
      <c r="B436" t="s">
        <v>1578</v>
      </c>
      <c r="C436" t="s">
        <v>1579</v>
      </c>
      <c r="D436" s="24" t="s">
        <v>2443</v>
      </c>
      <c r="E436" s="24" t="s">
        <v>1545</v>
      </c>
      <c r="F436" s="12">
        <v>40.5</v>
      </c>
      <c r="G436" s="12">
        <v>-112.3</v>
      </c>
      <c r="H436" s="12">
        <v>19.649999999999999</v>
      </c>
    </row>
    <row r="437" spans="2:8" x14ac:dyDescent="0.25">
      <c r="B437" t="s">
        <v>5079</v>
      </c>
      <c r="C437" t="s">
        <v>5080</v>
      </c>
      <c r="D437" s="24" t="s">
        <v>2443</v>
      </c>
      <c r="E437" s="24" t="s">
        <v>532</v>
      </c>
      <c r="F437" s="12">
        <v>35.200000000000003</v>
      </c>
      <c r="G437" s="12">
        <v>-111.6</v>
      </c>
      <c r="H437" s="12">
        <v>19.61</v>
      </c>
    </row>
    <row r="438" spans="2:8" x14ac:dyDescent="0.25">
      <c r="B438" t="s">
        <v>5081</v>
      </c>
      <c r="C438" t="s">
        <v>5082</v>
      </c>
      <c r="D438" s="24" t="s">
        <v>2443</v>
      </c>
      <c r="E438" s="24" t="s">
        <v>563</v>
      </c>
      <c r="F438" s="12">
        <v>40.6</v>
      </c>
      <c r="G438" s="12">
        <v>-105</v>
      </c>
      <c r="H438" s="12">
        <v>19.61</v>
      </c>
    </row>
    <row r="439" spans="2:8" x14ac:dyDescent="0.25">
      <c r="B439" t="s">
        <v>2732</v>
      </c>
      <c r="C439" t="s">
        <v>2733</v>
      </c>
      <c r="D439" s="24" t="s">
        <v>2443</v>
      </c>
      <c r="E439" s="24" t="s">
        <v>563</v>
      </c>
      <c r="F439" s="12">
        <v>40.1</v>
      </c>
      <c r="G439" s="12">
        <v>-105</v>
      </c>
      <c r="H439" s="12">
        <v>19.61</v>
      </c>
    </row>
    <row r="440" spans="2:8" x14ac:dyDescent="0.25">
      <c r="B440" t="s">
        <v>5083</v>
      </c>
      <c r="C440" t="s">
        <v>5084</v>
      </c>
      <c r="D440" s="24" t="s">
        <v>2443</v>
      </c>
      <c r="E440" s="24" t="s">
        <v>563</v>
      </c>
      <c r="F440" s="12">
        <v>38.9</v>
      </c>
      <c r="G440" s="12">
        <v>-104.8</v>
      </c>
      <c r="H440" s="12">
        <v>19.57</v>
      </c>
    </row>
    <row r="441" spans="2:8" x14ac:dyDescent="0.25">
      <c r="B441" t="s">
        <v>5085</v>
      </c>
      <c r="C441" t="s">
        <v>5086</v>
      </c>
      <c r="D441" s="24" t="s">
        <v>2443</v>
      </c>
      <c r="E441" s="24" t="s">
        <v>563</v>
      </c>
      <c r="F441" s="12">
        <v>40.299999999999997</v>
      </c>
      <c r="G441" s="12">
        <v>-105</v>
      </c>
      <c r="H441" s="12">
        <v>19.57</v>
      </c>
    </row>
    <row r="442" spans="2:8" x14ac:dyDescent="0.25">
      <c r="B442" t="s">
        <v>5087</v>
      </c>
      <c r="C442" t="s">
        <v>5088</v>
      </c>
      <c r="D442" s="24" t="s">
        <v>2443</v>
      </c>
      <c r="E442" s="24" t="s">
        <v>1134</v>
      </c>
      <c r="F442" s="12">
        <v>46.1</v>
      </c>
      <c r="G442" s="12">
        <v>-109.7</v>
      </c>
      <c r="H442" s="12">
        <v>19.57</v>
      </c>
    </row>
    <row r="443" spans="2:8" x14ac:dyDescent="0.25">
      <c r="B443" t="s">
        <v>5089</v>
      </c>
      <c r="C443" t="s">
        <v>5090</v>
      </c>
      <c r="D443" s="24" t="s">
        <v>2443</v>
      </c>
      <c r="E443" s="24" t="s">
        <v>1675</v>
      </c>
      <c r="F443" s="12">
        <v>46.1</v>
      </c>
      <c r="G443" s="12">
        <v>-90.9</v>
      </c>
      <c r="H443" s="12">
        <v>19.57</v>
      </c>
    </row>
    <row r="444" spans="2:8" x14ac:dyDescent="0.25">
      <c r="B444" t="s">
        <v>5091</v>
      </c>
      <c r="C444" t="s">
        <v>5092</v>
      </c>
      <c r="D444" s="24" t="s">
        <v>2443</v>
      </c>
      <c r="E444" s="24" t="s">
        <v>563</v>
      </c>
      <c r="F444" s="12">
        <v>40.9</v>
      </c>
      <c r="G444" s="12">
        <v>-105.3</v>
      </c>
      <c r="H444" s="12">
        <v>19.53</v>
      </c>
    </row>
    <row r="445" spans="2:8" x14ac:dyDescent="0.25">
      <c r="B445" t="s">
        <v>5093</v>
      </c>
      <c r="C445" t="s">
        <v>5094</v>
      </c>
      <c r="D445" s="24" t="s">
        <v>2443</v>
      </c>
      <c r="E445" s="24" t="s">
        <v>1134</v>
      </c>
      <c r="F445" s="12">
        <v>48.2</v>
      </c>
      <c r="G445" s="12">
        <v>-110.6</v>
      </c>
      <c r="H445" s="12">
        <v>19.53</v>
      </c>
    </row>
    <row r="446" spans="2:8" x14ac:dyDescent="0.25">
      <c r="B446" t="s">
        <v>2481</v>
      </c>
      <c r="C446" t="s">
        <v>2482</v>
      </c>
      <c r="D446" s="24" t="s">
        <v>2443</v>
      </c>
      <c r="E446" s="24" t="s">
        <v>1545</v>
      </c>
      <c r="F446" s="12">
        <v>41.5</v>
      </c>
      <c r="G446" s="12">
        <v>-112</v>
      </c>
      <c r="H446" s="12">
        <v>19.53</v>
      </c>
    </row>
    <row r="447" spans="2:8" x14ac:dyDescent="0.25">
      <c r="B447" t="s">
        <v>5095</v>
      </c>
      <c r="C447" t="s">
        <v>5096</v>
      </c>
      <c r="D447" s="24" t="s">
        <v>2443</v>
      </c>
      <c r="E447" s="24" t="s">
        <v>1580</v>
      </c>
      <c r="F447" s="12">
        <v>45</v>
      </c>
      <c r="G447" s="12">
        <v>-71.599999999999994</v>
      </c>
      <c r="H447" s="12">
        <v>19.53</v>
      </c>
    </row>
    <row r="448" spans="2:8" x14ac:dyDescent="0.25">
      <c r="B448" t="s">
        <v>5097</v>
      </c>
      <c r="C448" t="s">
        <v>5098</v>
      </c>
      <c r="D448" s="24" t="s">
        <v>2443</v>
      </c>
      <c r="E448" s="24" t="s">
        <v>563</v>
      </c>
      <c r="F448" s="12">
        <v>39.9</v>
      </c>
      <c r="G448" s="12">
        <v>-105</v>
      </c>
      <c r="H448" s="12">
        <v>19.489999999999998</v>
      </c>
    </row>
    <row r="449" spans="2:8" x14ac:dyDescent="0.25">
      <c r="B449" t="s">
        <v>5099</v>
      </c>
      <c r="C449" t="s">
        <v>5100</v>
      </c>
      <c r="D449" s="24" t="s">
        <v>2443</v>
      </c>
      <c r="E449" s="24" t="s">
        <v>563</v>
      </c>
      <c r="F449" s="12">
        <v>39.9</v>
      </c>
      <c r="G449" s="12">
        <v>-105.5</v>
      </c>
      <c r="H449" s="12">
        <v>19.489999999999998</v>
      </c>
    </row>
    <row r="450" spans="2:8" x14ac:dyDescent="0.25">
      <c r="B450" t="s">
        <v>5101</v>
      </c>
      <c r="C450" t="s">
        <v>5102</v>
      </c>
      <c r="D450" s="24" t="s">
        <v>2443</v>
      </c>
      <c r="E450" s="24" t="s">
        <v>563</v>
      </c>
      <c r="F450" s="12">
        <v>38.5</v>
      </c>
      <c r="G450" s="12">
        <v>-106.5</v>
      </c>
      <c r="H450" s="12">
        <v>19.489999999999998</v>
      </c>
    </row>
    <row r="451" spans="2:8" x14ac:dyDescent="0.25">
      <c r="B451" t="s">
        <v>5103</v>
      </c>
      <c r="C451" t="s">
        <v>5104</v>
      </c>
      <c r="D451" s="24" t="s">
        <v>2443</v>
      </c>
      <c r="E451" s="24" t="s">
        <v>563</v>
      </c>
      <c r="F451" s="12">
        <v>39.799999999999997</v>
      </c>
      <c r="G451" s="12">
        <v>-105.1</v>
      </c>
      <c r="H451" s="12">
        <v>19.489999999999998</v>
      </c>
    </row>
    <row r="452" spans="2:8" x14ac:dyDescent="0.25">
      <c r="B452" t="s">
        <v>5105</v>
      </c>
      <c r="C452" t="s">
        <v>5106</v>
      </c>
      <c r="D452" s="24" t="s">
        <v>2443</v>
      </c>
      <c r="E452" s="24" t="s">
        <v>1457</v>
      </c>
      <c r="F452" s="12">
        <v>44</v>
      </c>
      <c r="G452" s="12">
        <v>-103.4</v>
      </c>
      <c r="H452" s="12">
        <v>19.45</v>
      </c>
    </row>
    <row r="453" spans="2:8" x14ac:dyDescent="0.25">
      <c r="B453" t="s">
        <v>5107</v>
      </c>
      <c r="C453" t="s">
        <v>5108</v>
      </c>
      <c r="D453" s="24" t="s">
        <v>2443</v>
      </c>
      <c r="E453" s="24" t="s">
        <v>937</v>
      </c>
      <c r="F453" s="12">
        <v>44.8</v>
      </c>
      <c r="G453" s="12">
        <v>-70.3</v>
      </c>
      <c r="H453" s="12">
        <v>19.41</v>
      </c>
    </row>
    <row r="454" spans="2:8" x14ac:dyDescent="0.25">
      <c r="B454" t="s">
        <v>5109</v>
      </c>
      <c r="C454" t="s">
        <v>5110</v>
      </c>
      <c r="D454" s="24" t="s">
        <v>548</v>
      </c>
      <c r="E454" s="24" t="s">
        <v>518</v>
      </c>
      <c r="F454" s="12">
        <v>45.9</v>
      </c>
      <c r="G454" s="12">
        <v>-74.3</v>
      </c>
      <c r="H454" s="12">
        <v>19.37</v>
      </c>
    </row>
    <row r="455" spans="2:8" x14ac:dyDescent="0.25">
      <c r="B455" t="s">
        <v>5111</v>
      </c>
      <c r="C455" t="s">
        <v>5112</v>
      </c>
      <c r="D455" s="24" t="s">
        <v>2443</v>
      </c>
      <c r="E455" s="24" t="s">
        <v>563</v>
      </c>
      <c r="F455" s="12">
        <v>39.6</v>
      </c>
      <c r="G455" s="12">
        <v>-104.7</v>
      </c>
      <c r="H455" s="12">
        <v>19.329999999999998</v>
      </c>
    </row>
    <row r="456" spans="2:8" x14ac:dyDescent="0.25">
      <c r="B456" t="s">
        <v>5113</v>
      </c>
      <c r="C456" t="s">
        <v>5114</v>
      </c>
      <c r="D456" s="24" t="s">
        <v>2443</v>
      </c>
      <c r="E456" s="24" t="s">
        <v>563</v>
      </c>
      <c r="F456" s="12">
        <v>40.1</v>
      </c>
      <c r="G456" s="12">
        <v>-105.1</v>
      </c>
      <c r="H456" s="12">
        <v>19.329999999999998</v>
      </c>
    </row>
    <row r="457" spans="2:8" x14ac:dyDescent="0.25">
      <c r="B457" t="s">
        <v>5115</v>
      </c>
      <c r="C457" t="s">
        <v>5116</v>
      </c>
      <c r="D457" s="24" t="s">
        <v>2443</v>
      </c>
      <c r="E457" s="24" t="s">
        <v>563</v>
      </c>
      <c r="F457" s="12">
        <v>39.5</v>
      </c>
      <c r="G457" s="12">
        <v>-105</v>
      </c>
      <c r="H457" s="12">
        <v>19.329999999999998</v>
      </c>
    </row>
    <row r="458" spans="2:8" x14ac:dyDescent="0.25">
      <c r="B458" t="s">
        <v>5117</v>
      </c>
      <c r="C458" t="s">
        <v>5118</v>
      </c>
      <c r="D458" s="24" t="s">
        <v>2443</v>
      </c>
      <c r="E458" s="24" t="s">
        <v>563</v>
      </c>
      <c r="F458" s="12">
        <v>40.4</v>
      </c>
      <c r="G458" s="12">
        <v>-105</v>
      </c>
      <c r="H458" s="12">
        <v>19.329999999999998</v>
      </c>
    </row>
    <row r="459" spans="2:8" x14ac:dyDescent="0.25">
      <c r="B459" t="s">
        <v>5119</v>
      </c>
      <c r="C459" t="s">
        <v>5120</v>
      </c>
      <c r="D459" s="24" t="s">
        <v>2443</v>
      </c>
      <c r="E459" s="24" t="s">
        <v>563</v>
      </c>
      <c r="F459" s="12">
        <v>40.6</v>
      </c>
      <c r="G459" s="12">
        <v>-105.1</v>
      </c>
      <c r="H459" s="12">
        <v>19.329999999999998</v>
      </c>
    </row>
    <row r="460" spans="2:8" x14ac:dyDescent="0.25">
      <c r="B460" t="s">
        <v>5121</v>
      </c>
      <c r="C460" t="s">
        <v>5122</v>
      </c>
      <c r="D460" s="24" t="s">
        <v>2443</v>
      </c>
      <c r="E460" s="24" t="s">
        <v>563</v>
      </c>
      <c r="F460" s="12">
        <v>40.5</v>
      </c>
      <c r="G460" s="12">
        <v>-104.9</v>
      </c>
      <c r="H460" s="12">
        <v>19.29</v>
      </c>
    </row>
    <row r="461" spans="2:8" x14ac:dyDescent="0.25">
      <c r="B461" t="s">
        <v>5123</v>
      </c>
      <c r="C461" t="s">
        <v>5124</v>
      </c>
      <c r="D461" s="24" t="s">
        <v>2443</v>
      </c>
      <c r="E461" s="24" t="s">
        <v>1301</v>
      </c>
      <c r="F461" s="12">
        <v>44.6</v>
      </c>
      <c r="G461" s="12">
        <v>-74.900000000000006</v>
      </c>
      <c r="H461" s="12">
        <v>19.29</v>
      </c>
    </row>
    <row r="462" spans="2:8" x14ac:dyDescent="0.25">
      <c r="B462" t="s">
        <v>5125</v>
      </c>
      <c r="C462" t="s">
        <v>5126</v>
      </c>
      <c r="D462" s="24" t="s">
        <v>2443</v>
      </c>
      <c r="E462" s="24" t="s">
        <v>1775</v>
      </c>
      <c r="F462" s="12">
        <v>44.8</v>
      </c>
      <c r="G462" s="12">
        <v>-106.9</v>
      </c>
      <c r="H462" s="12">
        <v>19.29</v>
      </c>
    </row>
    <row r="463" spans="2:8" x14ac:dyDescent="0.25">
      <c r="B463" t="s">
        <v>3492</v>
      </c>
      <c r="C463" t="s">
        <v>3493</v>
      </c>
      <c r="D463" s="24" t="s">
        <v>2443</v>
      </c>
      <c r="E463" s="24" t="s">
        <v>1277</v>
      </c>
      <c r="F463" s="12">
        <v>36.5</v>
      </c>
      <c r="G463" s="12">
        <v>-105.2</v>
      </c>
      <c r="H463" s="12">
        <v>19.29</v>
      </c>
    </row>
    <row r="464" spans="2:8" x14ac:dyDescent="0.25">
      <c r="B464" t="s">
        <v>5127</v>
      </c>
      <c r="C464" t="s">
        <v>5128</v>
      </c>
      <c r="D464" s="24" t="s">
        <v>2443</v>
      </c>
      <c r="E464" s="24" t="s">
        <v>532</v>
      </c>
      <c r="F464" s="12">
        <v>35.200000000000003</v>
      </c>
      <c r="G464" s="12">
        <v>-111.5</v>
      </c>
      <c r="H464" s="12">
        <v>19.25</v>
      </c>
    </row>
    <row r="465" spans="2:8" x14ac:dyDescent="0.25">
      <c r="B465" t="s">
        <v>5129</v>
      </c>
      <c r="C465" t="s">
        <v>5130</v>
      </c>
      <c r="D465" s="24" t="s">
        <v>2443</v>
      </c>
      <c r="E465" s="24" t="s">
        <v>532</v>
      </c>
      <c r="F465" s="12">
        <v>35.1</v>
      </c>
      <c r="G465" s="12">
        <v>-111.6</v>
      </c>
      <c r="H465" s="12">
        <v>19.21</v>
      </c>
    </row>
    <row r="466" spans="2:8" x14ac:dyDescent="0.25">
      <c r="B466" t="s">
        <v>5131</v>
      </c>
      <c r="C466" t="s">
        <v>5132</v>
      </c>
      <c r="D466" s="24" t="s">
        <v>2443</v>
      </c>
      <c r="E466" s="24" t="s">
        <v>563</v>
      </c>
      <c r="F466" s="12">
        <v>39</v>
      </c>
      <c r="G466" s="12">
        <v>-104.8</v>
      </c>
      <c r="H466" s="12">
        <v>19.21</v>
      </c>
    </row>
    <row r="467" spans="2:8" x14ac:dyDescent="0.25">
      <c r="B467" t="s">
        <v>5133</v>
      </c>
      <c r="C467" t="s">
        <v>5134</v>
      </c>
      <c r="D467" s="24" t="s">
        <v>2443</v>
      </c>
      <c r="E467" s="24" t="s">
        <v>563</v>
      </c>
      <c r="F467" s="12">
        <v>40.299999999999997</v>
      </c>
      <c r="G467" s="12">
        <v>-105.5</v>
      </c>
      <c r="H467" s="12">
        <v>19.21</v>
      </c>
    </row>
    <row r="468" spans="2:8" x14ac:dyDescent="0.25">
      <c r="B468" t="s">
        <v>5135</v>
      </c>
      <c r="C468" t="s">
        <v>5136</v>
      </c>
      <c r="D468" s="24" t="s">
        <v>2443</v>
      </c>
      <c r="E468" s="24" t="s">
        <v>563</v>
      </c>
      <c r="F468" s="12">
        <v>39.700000000000003</v>
      </c>
      <c r="G468" s="12">
        <v>-105.2</v>
      </c>
      <c r="H468" s="12">
        <v>19.170000000000002</v>
      </c>
    </row>
    <row r="469" spans="2:8" x14ac:dyDescent="0.25">
      <c r="B469" t="s">
        <v>5137</v>
      </c>
      <c r="C469" t="s">
        <v>5138</v>
      </c>
      <c r="D469" s="24" t="s">
        <v>2443</v>
      </c>
      <c r="E469" s="24" t="s">
        <v>563</v>
      </c>
      <c r="F469" s="12">
        <v>39.9</v>
      </c>
      <c r="G469" s="12">
        <v>-105</v>
      </c>
      <c r="H469" s="12">
        <v>19.170000000000002</v>
      </c>
    </row>
    <row r="470" spans="2:8" x14ac:dyDescent="0.25">
      <c r="B470" t="s">
        <v>3715</v>
      </c>
      <c r="C470" t="s">
        <v>3716</v>
      </c>
      <c r="D470" s="24" t="s">
        <v>2443</v>
      </c>
      <c r="E470" s="24" t="s">
        <v>969</v>
      </c>
      <c r="F470" s="12">
        <v>46.4</v>
      </c>
      <c r="G470" s="12">
        <v>-87.8</v>
      </c>
      <c r="H470" s="12">
        <v>19.170000000000002</v>
      </c>
    </row>
    <row r="471" spans="2:8" x14ac:dyDescent="0.25">
      <c r="B471" t="s">
        <v>5139</v>
      </c>
      <c r="C471" t="s">
        <v>5140</v>
      </c>
      <c r="D471" s="24" t="s">
        <v>2443</v>
      </c>
      <c r="E471" s="24" t="s">
        <v>563</v>
      </c>
      <c r="F471" s="12">
        <v>40</v>
      </c>
      <c r="G471" s="12">
        <v>-105.1</v>
      </c>
      <c r="H471" s="12">
        <v>19.13</v>
      </c>
    </row>
    <row r="472" spans="2:8" x14ac:dyDescent="0.25">
      <c r="B472" t="s">
        <v>5141</v>
      </c>
      <c r="C472" t="s">
        <v>5142</v>
      </c>
      <c r="D472" s="24" t="s">
        <v>2443</v>
      </c>
      <c r="E472" s="24" t="s">
        <v>1134</v>
      </c>
      <c r="F472" s="12">
        <v>48.4</v>
      </c>
      <c r="G472" s="12">
        <v>-108.7</v>
      </c>
      <c r="H472" s="12">
        <v>19.13</v>
      </c>
    </row>
    <row r="473" spans="2:8" x14ac:dyDescent="0.25">
      <c r="B473" t="s">
        <v>5143</v>
      </c>
      <c r="C473" t="s">
        <v>5144</v>
      </c>
      <c r="D473" s="24" t="s">
        <v>2443</v>
      </c>
      <c r="E473" s="24" t="s">
        <v>563</v>
      </c>
      <c r="F473" s="12">
        <v>40.1</v>
      </c>
      <c r="G473" s="12">
        <v>-105.1</v>
      </c>
      <c r="H473" s="12">
        <v>19.09</v>
      </c>
    </row>
    <row r="474" spans="2:8" x14ac:dyDescent="0.25">
      <c r="B474" t="s">
        <v>5145</v>
      </c>
      <c r="C474" t="s">
        <v>5146</v>
      </c>
      <c r="D474" s="24" t="s">
        <v>2443</v>
      </c>
      <c r="E474" s="24" t="s">
        <v>563</v>
      </c>
      <c r="F474" s="12">
        <v>40</v>
      </c>
      <c r="G474" s="12">
        <v>-105</v>
      </c>
      <c r="H474" s="12">
        <v>19.09</v>
      </c>
    </row>
    <row r="475" spans="2:8" x14ac:dyDescent="0.25">
      <c r="B475" t="s">
        <v>5147</v>
      </c>
      <c r="C475" t="s">
        <v>5148</v>
      </c>
      <c r="D475" s="24" t="s">
        <v>2443</v>
      </c>
      <c r="E475" s="24" t="s">
        <v>563</v>
      </c>
      <c r="F475" s="12">
        <v>39.799999999999997</v>
      </c>
      <c r="G475" s="12">
        <v>-105.1</v>
      </c>
      <c r="H475" s="12">
        <v>19.09</v>
      </c>
    </row>
    <row r="476" spans="2:8" x14ac:dyDescent="0.25">
      <c r="B476" t="s">
        <v>5149</v>
      </c>
      <c r="C476" t="s">
        <v>5150</v>
      </c>
      <c r="D476" s="24" t="s">
        <v>2443</v>
      </c>
      <c r="E476" s="24" t="s">
        <v>969</v>
      </c>
      <c r="F476" s="12">
        <v>46.4</v>
      </c>
      <c r="G476" s="12">
        <v>-87.3</v>
      </c>
      <c r="H476" s="12">
        <v>19.09</v>
      </c>
    </row>
    <row r="477" spans="2:8" x14ac:dyDescent="0.25">
      <c r="B477" t="s">
        <v>5151</v>
      </c>
      <c r="C477" t="s">
        <v>5152</v>
      </c>
      <c r="D477" s="24" t="s">
        <v>2443</v>
      </c>
      <c r="E477" s="24" t="s">
        <v>1134</v>
      </c>
      <c r="F477" s="12">
        <v>46.8</v>
      </c>
      <c r="G477" s="12">
        <v>-109.7</v>
      </c>
      <c r="H477" s="12">
        <v>19.059999999999999</v>
      </c>
    </row>
    <row r="478" spans="2:8" x14ac:dyDescent="0.25">
      <c r="B478" t="s">
        <v>2299</v>
      </c>
      <c r="C478" t="s">
        <v>2300</v>
      </c>
      <c r="D478" s="24" t="s">
        <v>2443</v>
      </c>
      <c r="E478" s="24" t="s">
        <v>1134</v>
      </c>
      <c r="F478" s="12">
        <v>48.5</v>
      </c>
      <c r="G478" s="12">
        <v>-109.2</v>
      </c>
      <c r="H478" s="12">
        <v>19.059999999999999</v>
      </c>
    </row>
    <row r="479" spans="2:8" x14ac:dyDescent="0.25">
      <c r="B479" t="s">
        <v>5153</v>
      </c>
      <c r="C479" t="s">
        <v>5154</v>
      </c>
      <c r="D479" s="24" t="s">
        <v>2443</v>
      </c>
      <c r="E479" s="24" t="s">
        <v>563</v>
      </c>
      <c r="F479" s="12">
        <v>39.6</v>
      </c>
      <c r="G479" s="12">
        <v>-104.7</v>
      </c>
      <c r="H479" s="12">
        <v>19.02</v>
      </c>
    </row>
    <row r="480" spans="2:8" x14ac:dyDescent="0.25">
      <c r="B480" t="s">
        <v>5155</v>
      </c>
      <c r="C480" t="s">
        <v>5156</v>
      </c>
      <c r="D480" s="24" t="s">
        <v>2443</v>
      </c>
      <c r="E480" s="24" t="s">
        <v>563</v>
      </c>
      <c r="F480" s="12">
        <v>39.700000000000003</v>
      </c>
      <c r="G480" s="12">
        <v>-105.3</v>
      </c>
      <c r="H480" s="12">
        <v>19.02</v>
      </c>
    </row>
    <row r="481" spans="2:8" x14ac:dyDescent="0.25">
      <c r="B481" t="s">
        <v>5157</v>
      </c>
      <c r="C481" t="s">
        <v>5158</v>
      </c>
      <c r="D481" s="24" t="s">
        <v>2443</v>
      </c>
      <c r="E481" s="24" t="s">
        <v>563</v>
      </c>
      <c r="F481" s="12">
        <v>40.5</v>
      </c>
      <c r="G481" s="12">
        <v>-104.9</v>
      </c>
      <c r="H481" s="12">
        <v>19.02</v>
      </c>
    </row>
    <row r="482" spans="2:8" x14ac:dyDescent="0.25">
      <c r="B482" t="s">
        <v>5159</v>
      </c>
      <c r="C482" t="s">
        <v>5160</v>
      </c>
      <c r="D482" s="24" t="s">
        <v>2443</v>
      </c>
      <c r="E482" s="24" t="s">
        <v>1775</v>
      </c>
      <c r="F482" s="12">
        <v>42.7</v>
      </c>
      <c r="G482" s="12">
        <v>-108.6</v>
      </c>
      <c r="H482" s="12">
        <v>19.02</v>
      </c>
    </row>
    <row r="483" spans="2:8" x14ac:dyDescent="0.25">
      <c r="B483" t="s">
        <v>5161</v>
      </c>
      <c r="C483" t="s">
        <v>5162</v>
      </c>
      <c r="D483" s="24" t="s">
        <v>2443</v>
      </c>
      <c r="E483" s="24" t="s">
        <v>1775</v>
      </c>
      <c r="F483" s="12">
        <v>41.1</v>
      </c>
      <c r="G483" s="12">
        <v>-104.7</v>
      </c>
      <c r="H483" s="12">
        <v>19.02</v>
      </c>
    </row>
    <row r="484" spans="2:8" x14ac:dyDescent="0.25">
      <c r="B484" t="s">
        <v>3469</v>
      </c>
      <c r="C484" t="s">
        <v>3470</v>
      </c>
      <c r="D484" s="24" t="s">
        <v>2443</v>
      </c>
      <c r="E484" s="24" t="s">
        <v>1253</v>
      </c>
      <c r="F484" s="12">
        <v>38.9</v>
      </c>
      <c r="G484" s="12">
        <v>-119.8</v>
      </c>
      <c r="H484" s="12">
        <v>19.02</v>
      </c>
    </row>
    <row r="485" spans="2:8" x14ac:dyDescent="0.25">
      <c r="B485" t="s">
        <v>2455</v>
      </c>
      <c r="C485" t="s">
        <v>2456</v>
      </c>
      <c r="D485" s="24" t="s">
        <v>2443</v>
      </c>
      <c r="E485" s="24" t="s">
        <v>1775</v>
      </c>
      <c r="F485" s="12">
        <v>41.3</v>
      </c>
      <c r="G485" s="12">
        <v>-110.2</v>
      </c>
      <c r="H485" s="12">
        <v>19.02</v>
      </c>
    </row>
    <row r="486" spans="2:8" x14ac:dyDescent="0.25">
      <c r="B486" t="s">
        <v>5163</v>
      </c>
      <c r="C486" t="s">
        <v>5164</v>
      </c>
      <c r="D486" s="24" t="s">
        <v>2443</v>
      </c>
      <c r="E486" s="24" t="s">
        <v>532</v>
      </c>
      <c r="F486" s="12">
        <v>35.200000000000003</v>
      </c>
      <c r="G486" s="12">
        <v>-111.6</v>
      </c>
      <c r="H486" s="12">
        <v>18.98</v>
      </c>
    </row>
    <row r="487" spans="2:8" x14ac:dyDescent="0.25">
      <c r="B487" t="s">
        <v>5165</v>
      </c>
      <c r="C487" t="s">
        <v>5166</v>
      </c>
      <c r="D487" s="24" t="s">
        <v>2443</v>
      </c>
      <c r="E487" s="24" t="s">
        <v>563</v>
      </c>
      <c r="F487" s="12">
        <v>39.9</v>
      </c>
      <c r="G487" s="12">
        <v>-105.1</v>
      </c>
      <c r="H487" s="12">
        <v>18.98</v>
      </c>
    </row>
    <row r="488" spans="2:8" x14ac:dyDescent="0.25">
      <c r="B488" t="s">
        <v>601</v>
      </c>
      <c r="C488" t="s">
        <v>602</v>
      </c>
      <c r="D488" s="24" t="s">
        <v>2443</v>
      </c>
      <c r="E488" s="24" t="s">
        <v>563</v>
      </c>
      <c r="F488" s="12">
        <v>39.700000000000003</v>
      </c>
      <c r="G488" s="12">
        <v>-105.1</v>
      </c>
      <c r="H488" s="12">
        <v>18.98</v>
      </c>
    </row>
    <row r="489" spans="2:8" x14ac:dyDescent="0.25">
      <c r="B489" t="s">
        <v>1562</v>
      </c>
      <c r="C489" t="s">
        <v>1563</v>
      </c>
      <c r="D489" s="24" t="s">
        <v>2443</v>
      </c>
      <c r="E489" s="24" t="s">
        <v>1545</v>
      </c>
      <c r="F489" s="12">
        <v>41.7</v>
      </c>
      <c r="G489" s="12">
        <v>-111.8</v>
      </c>
      <c r="H489" s="12">
        <v>18.98</v>
      </c>
    </row>
    <row r="490" spans="2:8" x14ac:dyDescent="0.25">
      <c r="B490" t="s">
        <v>5167</v>
      </c>
      <c r="C490" t="s">
        <v>5168</v>
      </c>
      <c r="D490" s="24" t="s">
        <v>2443</v>
      </c>
      <c r="E490" s="24" t="s">
        <v>563</v>
      </c>
      <c r="F490" s="12">
        <v>40</v>
      </c>
      <c r="G490" s="12">
        <v>-105</v>
      </c>
      <c r="H490" s="12">
        <v>18.940000000000001</v>
      </c>
    </row>
    <row r="491" spans="2:8" x14ac:dyDescent="0.25">
      <c r="B491" t="s">
        <v>5169</v>
      </c>
      <c r="C491" t="s">
        <v>5170</v>
      </c>
      <c r="D491" s="24" t="s">
        <v>2443</v>
      </c>
      <c r="E491" s="24" t="s">
        <v>563</v>
      </c>
      <c r="F491" s="12">
        <v>40.200000000000003</v>
      </c>
      <c r="G491" s="12">
        <v>-105.1</v>
      </c>
      <c r="H491" s="12">
        <v>18.940000000000001</v>
      </c>
    </row>
    <row r="492" spans="2:8" x14ac:dyDescent="0.25">
      <c r="B492" t="s">
        <v>5171</v>
      </c>
      <c r="C492" t="s">
        <v>5172</v>
      </c>
      <c r="D492" s="24" t="s">
        <v>2443</v>
      </c>
      <c r="E492" s="24" t="s">
        <v>1675</v>
      </c>
      <c r="F492" s="12">
        <v>46.5</v>
      </c>
      <c r="G492" s="12">
        <v>-91.7</v>
      </c>
      <c r="H492" s="12">
        <v>18.940000000000001</v>
      </c>
    </row>
    <row r="493" spans="2:8" x14ac:dyDescent="0.25">
      <c r="B493" t="s">
        <v>5173</v>
      </c>
      <c r="C493" t="s">
        <v>5174</v>
      </c>
      <c r="D493" s="24" t="s">
        <v>548</v>
      </c>
      <c r="E493" s="24" t="s">
        <v>510</v>
      </c>
      <c r="F493" s="12">
        <v>44.5</v>
      </c>
      <c r="G493" s="12">
        <v>-80.400000000000006</v>
      </c>
      <c r="H493" s="12">
        <v>18.899999999999999</v>
      </c>
    </row>
    <row r="494" spans="2:8" x14ac:dyDescent="0.25">
      <c r="B494" t="s">
        <v>5175</v>
      </c>
      <c r="C494" t="s">
        <v>5176</v>
      </c>
      <c r="D494" s="24" t="s">
        <v>2443</v>
      </c>
      <c r="E494" s="24" t="s">
        <v>563</v>
      </c>
      <c r="F494" s="12">
        <v>40.1</v>
      </c>
      <c r="G494" s="12">
        <v>-105.1</v>
      </c>
      <c r="H494" s="12">
        <v>18.899999999999999</v>
      </c>
    </row>
    <row r="495" spans="2:8" x14ac:dyDescent="0.25">
      <c r="B495" t="s">
        <v>5177</v>
      </c>
      <c r="C495" t="s">
        <v>5178</v>
      </c>
      <c r="D495" s="24" t="s">
        <v>2443</v>
      </c>
      <c r="E495" s="24" t="s">
        <v>563</v>
      </c>
      <c r="F495" s="12">
        <v>40.1</v>
      </c>
      <c r="G495" s="12">
        <v>-105</v>
      </c>
      <c r="H495" s="12">
        <v>18.899999999999999</v>
      </c>
    </row>
    <row r="496" spans="2:8" x14ac:dyDescent="0.25">
      <c r="B496" t="s">
        <v>5179</v>
      </c>
      <c r="C496" t="s">
        <v>5180</v>
      </c>
      <c r="D496" s="24" t="s">
        <v>2443</v>
      </c>
      <c r="E496" s="24" t="s">
        <v>563</v>
      </c>
      <c r="F496" s="12">
        <v>38.9</v>
      </c>
      <c r="G496" s="12">
        <v>-104.7</v>
      </c>
      <c r="H496" s="12">
        <v>18.899999999999999</v>
      </c>
    </row>
    <row r="497" spans="2:8" x14ac:dyDescent="0.25">
      <c r="B497" t="s">
        <v>5181</v>
      </c>
      <c r="C497" t="s">
        <v>5182</v>
      </c>
      <c r="D497" s="24" t="s">
        <v>2443</v>
      </c>
      <c r="E497" s="24" t="s">
        <v>563</v>
      </c>
      <c r="F497" s="12">
        <v>39.6</v>
      </c>
      <c r="G497" s="12">
        <v>-106.1</v>
      </c>
      <c r="H497" s="12">
        <v>18.899999999999999</v>
      </c>
    </row>
    <row r="498" spans="2:8" x14ac:dyDescent="0.25">
      <c r="B498" t="s">
        <v>5183</v>
      </c>
      <c r="C498" t="s">
        <v>5184</v>
      </c>
      <c r="D498" s="24" t="s">
        <v>2443</v>
      </c>
      <c r="E498" s="24" t="s">
        <v>1277</v>
      </c>
      <c r="F498" s="12">
        <v>35.5</v>
      </c>
      <c r="G498" s="12">
        <v>-105.7</v>
      </c>
      <c r="H498" s="12">
        <v>18.899999999999999</v>
      </c>
    </row>
    <row r="499" spans="2:8" x14ac:dyDescent="0.25">
      <c r="B499" t="s">
        <v>5185</v>
      </c>
      <c r="C499" t="s">
        <v>5186</v>
      </c>
      <c r="D499" s="24" t="s">
        <v>2443</v>
      </c>
      <c r="E499" s="24" t="s">
        <v>1775</v>
      </c>
      <c r="F499" s="12">
        <v>42.7</v>
      </c>
      <c r="G499" s="12">
        <v>-106.4</v>
      </c>
      <c r="H499" s="12">
        <v>18.899999999999999</v>
      </c>
    </row>
    <row r="500" spans="2:8" x14ac:dyDescent="0.25">
      <c r="B500" t="s">
        <v>3031</v>
      </c>
      <c r="C500" t="s">
        <v>3032</v>
      </c>
      <c r="D500" s="24" t="s">
        <v>2443</v>
      </c>
      <c r="E500" s="24" t="s">
        <v>1545</v>
      </c>
      <c r="F500" s="12">
        <v>41</v>
      </c>
      <c r="G500" s="12">
        <v>-111.6</v>
      </c>
      <c r="H500" s="12">
        <v>18.899999999999999</v>
      </c>
    </row>
    <row r="501" spans="2:8" x14ac:dyDescent="0.25">
      <c r="B501" t="s">
        <v>5187</v>
      </c>
      <c r="C501" t="s">
        <v>5188</v>
      </c>
      <c r="D501" s="24" t="s">
        <v>548</v>
      </c>
      <c r="E501" s="24" t="s">
        <v>4403</v>
      </c>
      <c r="F501" s="12">
        <v>46</v>
      </c>
      <c r="G501" s="12">
        <v>-66.599999999999994</v>
      </c>
      <c r="H501" s="12">
        <v>18.86</v>
      </c>
    </row>
    <row r="502" spans="2:8" x14ac:dyDescent="0.25">
      <c r="B502" t="s">
        <v>5189</v>
      </c>
      <c r="C502" t="s">
        <v>5190</v>
      </c>
      <c r="D502" s="24" t="s">
        <v>2443</v>
      </c>
      <c r="E502" s="24" t="s">
        <v>563</v>
      </c>
      <c r="F502" s="12">
        <v>40.1</v>
      </c>
      <c r="G502" s="12">
        <v>-105.1</v>
      </c>
      <c r="H502" s="12">
        <v>18.82</v>
      </c>
    </row>
    <row r="503" spans="2:8" x14ac:dyDescent="0.25">
      <c r="B503" t="s">
        <v>5191</v>
      </c>
      <c r="C503" t="s">
        <v>5192</v>
      </c>
      <c r="D503" s="24" t="s">
        <v>2443</v>
      </c>
      <c r="E503" s="24" t="s">
        <v>1277</v>
      </c>
      <c r="F503" s="12">
        <v>35</v>
      </c>
      <c r="G503" s="12">
        <v>-106.2</v>
      </c>
      <c r="H503" s="12">
        <v>18.82</v>
      </c>
    </row>
    <row r="504" spans="2:8" x14ac:dyDescent="0.25">
      <c r="B504" t="s">
        <v>1757</v>
      </c>
      <c r="C504" t="s">
        <v>1758</v>
      </c>
      <c r="D504" s="24" t="s">
        <v>2443</v>
      </c>
      <c r="E504" s="24" t="s">
        <v>1675</v>
      </c>
      <c r="F504" s="12">
        <v>46.7</v>
      </c>
      <c r="G504" s="12">
        <v>-92</v>
      </c>
      <c r="H504" s="12">
        <v>18.82</v>
      </c>
    </row>
    <row r="505" spans="2:8" x14ac:dyDescent="0.25">
      <c r="B505" t="s">
        <v>5193</v>
      </c>
      <c r="C505" t="s">
        <v>5194</v>
      </c>
      <c r="D505" s="24" t="s">
        <v>2443</v>
      </c>
      <c r="E505" s="24" t="s">
        <v>648</v>
      </c>
      <c r="F505" s="12">
        <v>40</v>
      </c>
      <c r="G505" s="12">
        <v>-89.9</v>
      </c>
      <c r="H505" s="12">
        <v>18.739999999999998</v>
      </c>
    </row>
    <row r="506" spans="2:8" x14ac:dyDescent="0.25">
      <c r="B506" t="s">
        <v>5195</v>
      </c>
      <c r="C506" t="s">
        <v>5196</v>
      </c>
      <c r="D506" s="24" t="s">
        <v>2443</v>
      </c>
      <c r="E506" s="24" t="s">
        <v>563</v>
      </c>
      <c r="F506" s="12">
        <v>39.799999999999997</v>
      </c>
      <c r="G506" s="12">
        <v>-105</v>
      </c>
      <c r="H506" s="12">
        <v>18.7</v>
      </c>
    </row>
    <row r="507" spans="2:8" x14ac:dyDescent="0.25">
      <c r="B507" t="s">
        <v>5197</v>
      </c>
      <c r="C507" t="s">
        <v>5198</v>
      </c>
      <c r="D507" s="24" t="s">
        <v>2443</v>
      </c>
      <c r="E507" s="24" t="s">
        <v>563</v>
      </c>
      <c r="F507" s="12">
        <v>39.5</v>
      </c>
      <c r="G507" s="12">
        <v>-104.9</v>
      </c>
      <c r="H507" s="12">
        <v>18.7</v>
      </c>
    </row>
    <row r="508" spans="2:8" x14ac:dyDescent="0.25">
      <c r="B508" t="s">
        <v>5199</v>
      </c>
      <c r="C508" t="s">
        <v>5200</v>
      </c>
      <c r="D508" s="24" t="s">
        <v>2443</v>
      </c>
      <c r="E508" s="24" t="s">
        <v>563</v>
      </c>
      <c r="F508" s="12">
        <v>39.6</v>
      </c>
      <c r="G508" s="12">
        <v>-105.3</v>
      </c>
      <c r="H508" s="12">
        <v>18.7</v>
      </c>
    </row>
    <row r="509" spans="2:8" x14ac:dyDescent="0.25">
      <c r="B509" t="s">
        <v>3739</v>
      </c>
      <c r="C509" t="s">
        <v>3740</v>
      </c>
      <c r="D509" s="24" t="s">
        <v>2443</v>
      </c>
      <c r="E509" s="24" t="s">
        <v>969</v>
      </c>
      <c r="F509" s="12">
        <v>44.5</v>
      </c>
      <c r="G509" s="12">
        <v>-85.3</v>
      </c>
      <c r="H509" s="12">
        <v>18.7</v>
      </c>
    </row>
    <row r="510" spans="2:8" x14ac:dyDescent="0.25">
      <c r="B510" t="s">
        <v>5201</v>
      </c>
      <c r="C510" t="s">
        <v>5202</v>
      </c>
      <c r="D510" s="24" t="s">
        <v>2443</v>
      </c>
      <c r="E510" s="24" t="s">
        <v>563</v>
      </c>
      <c r="F510" s="12">
        <v>38.9</v>
      </c>
      <c r="G510" s="12">
        <v>-106.9</v>
      </c>
      <c r="H510" s="12">
        <v>18.66</v>
      </c>
    </row>
    <row r="511" spans="2:8" x14ac:dyDescent="0.25">
      <c r="B511" t="s">
        <v>5203</v>
      </c>
      <c r="C511" t="s">
        <v>5204</v>
      </c>
      <c r="D511" s="24" t="s">
        <v>2443</v>
      </c>
      <c r="E511" s="24" t="s">
        <v>563</v>
      </c>
      <c r="F511" s="12">
        <v>40.299999999999997</v>
      </c>
      <c r="G511" s="12">
        <v>-105.1</v>
      </c>
      <c r="H511" s="12">
        <v>18.62</v>
      </c>
    </row>
    <row r="512" spans="2:8" x14ac:dyDescent="0.25">
      <c r="B512" t="s">
        <v>938</v>
      </c>
      <c r="C512" t="s">
        <v>939</v>
      </c>
      <c r="D512" s="24" t="s">
        <v>2443</v>
      </c>
      <c r="E512" s="24" t="s">
        <v>937</v>
      </c>
      <c r="F512" s="12">
        <v>46.4</v>
      </c>
      <c r="G512" s="12">
        <v>-67.8</v>
      </c>
      <c r="H512" s="12">
        <v>18.62</v>
      </c>
    </row>
    <row r="513" spans="2:8" x14ac:dyDescent="0.25">
      <c r="B513" t="s">
        <v>2373</v>
      </c>
      <c r="C513" t="s">
        <v>2374</v>
      </c>
      <c r="D513" s="24" t="s">
        <v>2443</v>
      </c>
      <c r="E513" s="24" t="s">
        <v>1457</v>
      </c>
      <c r="F513" s="12">
        <v>44</v>
      </c>
      <c r="G513" s="12">
        <v>-103.4</v>
      </c>
      <c r="H513" s="12">
        <v>18.62</v>
      </c>
    </row>
    <row r="514" spans="2:8" x14ac:dyDescent="0.25">
      <c r="B514" t="s">
        <v>5205</v>
      </c>
      <c r="C514" t="s">
        <v>5206</v>
      </c>
      <c r="D514" s="24" t="s">
        <v>2443</v>
      </c>
      <c r="E514" s="24" t="s">
        <v>563</v>
      </c>
      <c r="F514" s="12">
        <v>39.799999999999997</v>
      </c>
      <c r="G514" s="12">
        <v>-105</v>
      </c>
      <c r="H514" s="12">
        <v>18.579999999999998</v>
      </c>
    </row>
    <row r="515" spans="2:8" x14ac:dyDescent="0.25">
      <c r="B515" t="s">
        <v>5207</v>
      </c>
      <c r="C515" t="s">
        <v>5208</v>
      </c>
      <c r="D515" s="24" t="s">
        <v>2443</v>
      </c>
      <c r="E515" s="24" t="s">
        <v>563</v>
      </c>
      <c r="F515" s="12">
        <v>37.799999999999997</v>
      </c>
      <c r="G515" s="12">
        <v>-106.9</v>
      </c>
      <c r="H515" s="12">
        <v>18.579999999999998</v>
      </c>
    </row>
    <row r="516" spans="2:8" x14ac:dyDescent="0.25">
      <c r="B516" t="s">
        <v>5209</v>
      </c>
      <c r="C516" t="s">
        <v>5210</v>
      </c>
      <c r="D516" s="24" t="s">
        <v>2443</v>
      </c>
      <c r="E516" s="24" t="s">
        <v>532</v>
      </c>
      <c r="F516" s="12">
        <v>35.1</v>
      </c>
      <c r="G516" s="12">
        <v>-111.6</v>
      </c>
      <c r="H516" s="12">
        <v>18.54</v>
      </c>
    </row>
    <row r="517" spans="2:8" x14ac:dyDescent="0.25">
      <c r="B517" t="s">
        <v>5211</v>
      </c>
      <c r="C517" t="s">
        <v>5212</v>
      </c>
      <c r="D517" s="24" t="s">
        <v>2443</v>
      </c>
      <c r="E517" s="24" t="s">
        <v>563</v>
      </c>
      <c r="F517" s="12">
        <v>39.6</v>
      </c>
      <c r="G517" s="12">
        <v>-104.9</v>
      </c>
      <c r="H517" s="12">
        <v>18.54</v>
      </c>
    </row>
    <row r="518" spans="2:8" x14ac:dyDescent="0.25">
      <c r="B518" t="s">
        <v>5213</v>
      </c>
      <c r="C518" t="s">
        <v>5214</v>
      </c>
      <c r="D518" s="24" t="s">
        <v>2443</v>
      </c>
      <c r="E518" s="24" t="s">
        <v>563</v>
      </c>
      <c r="F518" s="12">
        <v>39.700000000000003</v>
      </c>
      <c r="G518" s="12">
        <v>-105</v>
      </c>
      <c r="H518" s="12">
        <v>18.54</v>
      </c>
    </row>
    <row r="519" spans="2:8" x14ac:dyDescent="0.25">
      <c r="B519" t="s">
        <v>5215</v>
      </c>
      <c r="C519" t="s">
        <v>5216</v>
      </c>
      <c r="D519" s="24" t="s">
        <v>2443</v>
      </c>
      <c r="E519" s="24" t="s">
        <v>1580</v>
      </c>
      <c r="F519" s="12">
        <v>44.6</v>
      </c>
      <c r="G519" s="12">
        <v>-72.2</v>
      </c>
      <c r="H519" s="12">
        <v>18.54</v>
      </c>
    </row>
    <row r="520" spans="2:8" x14ac:dyDescent="0.25">
      <c r="B520" t="s">
        <v>5217</v>
      </c>
      <c r="C520" t="s">
        <v>5218</v>
      </c>
      <c r="D520" s="24" t="s">
        <v>548</v>
      </c>
      <c r="E520" s="24" t="s">
        <v>465</v>
      </c>
      <c r="F520" s="12">
        <v>50.9</v>
      </c>
      <c r="G520" s="12">
        <v>-119.9</v>
      </c>
      <c r="H520" s="12">
        <v>18.5</v>
      </c>
    </row>
    <row r="521" spans="2:8" x14ac:dyDescent="0.25">
      <c r="B521" t="s">
        <v>5219</v>
      </c>
      <c r="C521" t="s">
        <v>5220</v>
      </c>
      <c r="D521" s="24" t="s">
        <v>2443</v>
      </c>
      <c r="E521" s="24" t="s">
        <v>563</v>
      </c>
      <c r="F521" s="12">
        <v>40.1</v>
      </c>
      <c r="G521" s="12">
        <v>-105</v>
      </c>
      <c r="H521" s="12">
        <v>18.5</v>
      </c>
    </row>
    <row r="522" spans="2:8" x14ac:dyDescent="0.25">
      <c r="B522" t="s">
        <v>5221</v>
      </c>
      <c r="C522" t="s">
        <v>5222</v>
      </c>
      <c r="D522" s="24" t="s">
        <v>2443</v>
      </c>
      <c r="E522" s="24" t="s">
        <v>563</v>
      </c>
      <c r="F522" s="12">
        <v>40</v>
      </c>
      <c r="G522" s="12">
        <v>-105.2</v>
      </c>
      <c r="H522" s="12">
        <v>18.5</v>
      </c>
    </row>
    <row r="523" spans="2:8" x14ac:dyDescent="0.25">
      <c r="B523" t="s">
        <v>5223</v>
      </c>
      <c r="C523" t="s">
        <v>5224</v>
      </c>
      <c r="D523" s="24" t="s">
        <v>2443</v>
      </c>
      <c r="E523" s="24" t="s">
        <v>563</v>
      </c>
      <c r="F523" s="12">
        <v>39.700000000000003</v>
      </c>
      <c r="G523" s="12">
        <v>-105</v>
      </c>
      <c r="H523" s="12">
        <v>18.5</v>
      </c>
    </row>
    <row r="524" spans="2:8" x14ac:dyDescent="0.25">
      <c r="B524" t="s">
        <v>5225</v>
      </c>
      <c r="C524" t="s">
        <v>5226</v>
      </c>
      <c r="D524" s="24" t="s">
        <v>2443</v>
      </c>
      <c r="E524" s="24" t="s">
        <v>563</v>
      </c>
      <c r="F524" s="12">
        <v>37.299999999999997</v>
      </c>
      <c r="G524" s="12">
        <v>-107.6</v>
      </c>
      <c r="H524" s="12">
        <v>18.5</v>
      </c>
    </row>
    <row r="525" spans="2:8" x14ac:dyDescent="0.25">
      <c r="B525" t="s">
        <v>5227</v>
      </c>
      <c r="C525" t="s">
        <v>5228</v>
      </c>
      <c r="D525" s="24" t="s">
        <v>2443</v>
      </c>
      <c r="E525" s="24" t="s">
        <v>1277</v>
      </c>
      <c r="F525" s="12">
        <v>35.700000000000003</v>
      </c>
      <c r="G525" s="12">
        <v>-105.9</v>
      </c>
      <c r="H525" s="12">
        <v>18.5</v>
      </c>
    </row>
    <row r="526" spans="2:8" x14ac:dyDescent="0.25">
      <c r="B526" t="s">
        <v>5229</v>
      </c>
      <c r="C526" t="s">
        <v>5230</v>
      </c>
      <c r="D526" s="24" t="s">
        <v>2443</v>
      </c>
      <c r="E526" s="24" t="s">
        <v>1580</v>
      </c>
      <c r="F526" s="12">
        <v>44.5</v>
      </c>
      <c r="G526" s="12">
        <v>-72.900000000000006</v>
      </c>
      <c r="H526" s="12">
        <v>18.5</v>
      </c>
    </row>
    <row r="527" spans="2:8" x14ac:dyDescent="0.25">
      <c r="B527" t="s">
        <v>5231</v>
      </c>
      <c r="C527" t="s">
        <v>5232</v>
      </c>
      <c r="D527" s="24" t="s">
        <v>2443</v>
      </c>
      <c r="E527" s="24" t="s">
        <v>563</v>
      </c>
      <c r="F527" s="12">
        <v>40.299999999999997</v>
      </c>
      <c r="G527" s="12">
        <v>-105.1</v>
      </c>
      <c r="H527" s="12">
        <v>18.46</v>
      </c>
    </row>
    <row r="528" spans="2:8" x14ac:dyDescent="0.25">
      <c r="B528" t="s">
        <v>5233</v>
      </c>
      <c r="C528" t="s">
        <v>5234</v>
      </c>
      <c r="D528" s="24" t="s">
        <v>2443</v>
      </c>
      <c r="E528" s="24" t="s">
        <v>1253</v>
      </c>
      <c r="F528" s="12">
        <v>38</v>
      </c>
      <c r="G528" s="12">
        <v>-117.2</v>
      </c>
      <c r="H528" s="12">
        <v>18.46</v>
      </c>
    </row>
    <row r="529" spans="2:8" x14ac:dyDescent="0.25">
      <c r="B529" t="s">
        <v>5235</v>
      </c>
      <c r="C529" t="s">
        <v>5236</v>
      </c>
      <c r="D529" s="24" t="s">
        <v>2443</v>
      </c>
      <c r="E529" s="24" t="s">
        <v>1775</v>
      </c>
      <c r="F529" s="12">
        <v>42.8</v>
      </c>
      <c r="G529" s="12">
        <v>-106.4</v>
      </c>
      <c r="H529" s="12">
        <v>18.46</v>
      </c>
    </row>
    <row r="530" spans="2:8" x14ac:dyDescent="0.25">
      <c r="B530" t="s">
        <v>2890</v>
      </c>
      <c r="C530" t="s">
        <v>2891</v>
      </c>
      <c r="D530" s="24" t="s">
        <v>2443</v>
      </c>
      <c r="E530" s="24" t="s">
        <v>548</v>
      </c>
      <c r="F530" s="12">
        <v>39.1</v>
      </c>
      <c r="G530" s="12">
        <v>-120.1</v>
      </c>
      <c r="H530" s="12">
        <v>18.46</v>
      </c>
    </row>
    <row r="531" spans="2:8" x14ac:dyDescent="0.25">
      <c r="B531" t="s">
        <v>5237</v>
      </c>
      <c r="C531" t="s">
        <v>5238</v>
      </c>
      <c r="D531" s="24" t="s">
        <v>2443</v>
      </c>
      <c r="E531" s="24" t="s">
        <v>1775</v>
      </c>
      <c r="F531" s="12">
        <v>42</v>
      </c>
      <c r="G531" s="12">
        <v>-104.3</v>
      </c>
      <c r="H531" s="12">
        <v>18.43</v>
      </c>
    </row>
    <row r="532" spans="2:8" x14ac:dyDescent="0.25">
      <c r="B532" t="s">
        <v>5239</v>
      </c>
      <c r="C532" t="s">
        <v>5240</v>
      </c>
      <c r="D532" s="24" t="s">
        <v>548</v>
      </c>
      <c r="E532" s="24" t="s">
        <v>510</v>
      </c>
      <c r="F532" s="12">
        <v>46.2</v>
      </c>
      <c r="G532" s="12">
        <v>-83.9</v>
      </c>
      <c r="H532" s="12">
        <v>18.39</v>
      </c>
    </row>
    <row r="533" spans="2:8" x14ac:dyDescent="0.25">
      <c r="B533" t="s">
        <v>5241</v>
      </c>
      <c r="C533" t="s">
        <v>5242</v>
      </c>
      <c r="D533" s="24" t="s">
        <v>2443</v>
      </c>
      <c r="E533" s="24" t="s">
        <v>1675</v>
      </c>
      <c r="F533" s="12">
        <v>46.5</v>
      </c>
      <c r="G533" s="12">
        <v>-91</v>
      </c>
      <c r="H533" s="12">
        <v>18.39</v>
      </c>
    </row>
    <row r="534" spans="2:8" x14ac:dyDescent="0.25">
      <c r="B534" t="s">
        <v>4291</v>
      </c>
      <c r="C534" t="s">
        <v>4292</v>
      </c>
      <c r="D534" s="24" t="s">
        <v>2443</v>
      </c>
      <c r="E534" s="24" t="s">
        <v>1301</v>
      </c>
      <c r="F534" s="12">
        <v>44.8</v>
      </c>
      <c r="G534" s="12">
        <v>-74.3</v>
      </c>
      <c r="H534" s="12">
        <v>18.39</v>
      </c>
    </row>
    <row r="535" spans="2:8" x14ac:dyDescent="0.25">
      <c r="B535" t="s">
        <v>3273</v>
      </c>
      <c r="C535" t="s">
        <v>3274</v>
      </c>
      <c r="D535" s="24" t="s">
        <v>548</v>
      </c>
      <c r="E535" s="24" t="s">
        <v>465</v>
      </c>
      <c r="F535" s="12">
        <v>56.2</v>
      </c>
      <c r="G535" s="12">
        <v>-120.7</v>
      </c>
      <c r="H535" s="12">
        <v>18.350000000000001</v>
      </c>
    </row>
    <row r="536" spans="2:8" x14ac:dyDescent="0.25">
      <c r="B536" t="s">
        <v>3621</v>
      </c>
      <c r="C536" t="s">
        <v>3622</v>
      </c>
      <c r="D536" s="24" t="s">
        <v>548</v>
      </c>
      <c r="E536" s="24" t="s">
        <v>525</v>
      </c>
      <c r="F536" s="12">
        <v>48.9</v>
      </c>
      <c r="G536" s="12">
        <v>-54.5</v>
      </c>
      <c r="H536" s="12">
        <v>18.350000000000001</v>
      </c>
    </row>
    <row r="537" spans="2:8" x14ac:dyDescent="0.25">
      <c r="B537" t="s">
        <v>5243</v>
      </c>
      <c r="C537" t="s">
        <v>5244</v>
      </c>
      <c r="D537" s="24" t="s">
        <v>2443</v>
      </c>
      <c r="E537" s="24" t="s">
        <v>563</v>
      </c>
      <c r="F537" s="12">
        <v>39.700000000000003</v>
      </c>
      <c r="G537" s="12">
        <v>-104.9</v>
      </c>
      <c r="H537" s="12">
        <v>18.350000000000001</v>
      </c>
    </row>
    <row r="538" spans="2:8" x14ac:dyDescent="0.25">
      <c r="B538" t="s">
        <v>5245</v>
      </c>
      <c r="C538" t="s">
        <v>5246</v>
      </c>
      <c r="D538" s="24" t="s">
        <v>2443</v>
      </c>
      <c r="E538" s="24" t="s">
        <v>1580</v>
      </c>
      <c r="F538" s="12">
        <v>44.4</v>
      </c>
      <c r="G538" s="12">
        <v>-72.2</v>
      </c>
      <c r="H538" s="12">
        <v>18.350000000000001</v>
      </c>
    </row>
    <row r="539" spans="2:8" x14ac:dyDescent="0.25">
      <c r="B539" t="s">
        <v>4963</v>
      </c>
      <c r="C539" t="s">
        <v>5247</v>
      </c>
      <c r="D539" s="24" t="s">
        <v>2443</v>
      </c>
      <c r="E539" s="24" t="s">
        <v>563</v>
      </c>
      <c r="F539" s="12">
        <v>40.5</v>
      </c>
      <c r="G539" s="12">
        <v>-105</v>
      </c>
      <c r="H539" s="12">
        <v>18.27</v>
      </c>
    </row>
    <row r="540" spans="2:8" x14ac:dyDescent="0.25">
      <c r="B540" t="s">
        <v>5248</v>
      </c>
      <c r="C540" t="s">
        <v>5249</v>
      </c>
      <c r="D540" s="24" t="s">
        <v>2443</v>
      </c>
      <c r="E540" s="24" t="s">
        <v>1675</v>
      </c>
      <c r="F540" s="12">
        <v>46.7</v>
      </c>
      <c r="G540" s="12">
        <v>-90.8</v>
      </c>
      <c r="H540" s="12">
        <v>18.27</v>
      </c>
    </row>
    <row r="541" spans="2:8" x14ac:dyDescent="0.25">
      <c r="B541" t="s">
        <v>5250</v>
      </c>
      <c r="C541" t="s">
        <v>5251</v>
      </c>
      <c r="D541" s="24" t="s">
        <v>2443</v>
      </c>
      <c r="E541" s="24" t="s">
        <v>563</v>
      </c>
      <c r="F541" s="12">
        <v>39.6</v>
      </c>
      <c r="G541" s="12">
        <v>-105.4</v>
      </c>
      <c r="H541" s="12">
        <v>18.23</v>
      </c>
    </row>
    <row r="542" spans="2:8" x14ac:dyDescent="0.25">
      <c r="B542" t="s">
        <v>5252</v>
      </c>
      <c r="C542" t="s">
        <v>5253</v>
      </c>
      <c r="D542" s="24" t="s">
        <v>2443</v>
      </c>
      <c r="E542" s="24" t="s">
        <v>563</v>
      </c>
      <c r="F542" s="12">
        <v>39.299999999999997</v>
      </c>
      <c r="G542" s="12">
        <v>-104.8</v>
      </c>
      <c r="H542" s="12">
        <v>18.23</v>
      </c>
    </row>
    <row r="543" spans="2:8" x14ac:dyDescent="0.25">
      <c r="B543" t="s">
        <v>5254</v>
      </c>
      <c r="C543" t="s">
        <v>5255</v>
      </c>
      <c r="D543" s="24" t="s">
        <v>2443</v>
      </c>
      <c r="E543" s="24" t="s">
        <v>563</v>
      </c>
      <c r="F543" s="12">
        <v>40.299999999999997</v>
      </c>
      <c r="G543" s="12">
        <v>-105.5</v>
      </c>
      <c r="H543" s="12">
        <v>18.23</v>
      </c>
    </row>
    <row r="544" spans="2:8" x14ac:dyDescent="0.25">
      <c r="B544" t="s">
        <v>5256</v>
      </c>
      <c r="C544" t="s">
        <v>5257</v>
      </c>
      <c r="D544" s="24" t="s">
        <v>2443</v>
      </c>
      <c r="E544" s="24" t="s">
        <v>563</v>
      </c>
      <c r="F544" s="12">
        <v>40.4</v>
      </c>
      <c r="G544" s="12">
        <v>-104.9</v>
      </c>
      <c r="H544" s="12">
        <v>18.23</v>
      </c>
    </row>
    <row r="545" spans="2:8" x14ac:dyDescent="0.25">
      <c r="B545" t="s">
        <v>5258</v>
      </c>
      <c r="C545" t="s">
        <v>5259</v>
      </c>
      <c r="D545" s="24" t="s">
        <v>2443</v>
      </c>
      <c r="E545" s="24" t="s">
        <v>969</v>
      </c>
      <c r="F545" s="12">
        <v>42.5</v>
      </c>
      <c r="G545" s="12">
        <v>-83.3</v>
      </c>
      <c r="H545" s="12">
        <v>18.23</v>
      </c>
    </row>
    <row r="546" spans="2:8" x14ac:dyDescent="0.25">
      <c r="B546" t="s">
        <v>5260</v>
      </c>
      <c r="C546" t="s">
        <v>5261</v>
      </c>
      <c r="D546" s="24" t="s">
        <v>2443</v>
      </c>
      <c r="E546" s="24" t="s">
        <v>1545</v>
      </c>
      <c r="F546" s="12">
        <v>41.5</v>
      </c>
      <c r="G546" s="12">
        <v>-112</v>
      </c>
      <c r="H546" s="12">
        <v>18.23</v>
      </c>
    </row>
    <row r="547" spans="2:8" x14ac:dyDescent="0.25">
      <c r="B547" t="s">
        <v>5262</v>
      </c>
      <c r="C547" t="s">
        <v>5263</v>
      </c>
      <c r="D547" s="24" t="s">
        <v>2443</v>
      </c>
      <c r="E547" s="24" t="s">
        <v>1457</v>
      </c>
      <c r="F547" s="12">
        <v>44</v>
      </c>
      <c r="G547" s="12">
        <v>-103.1</v>
      </c>
      <c r="H547" s="12">
        <v>18.190000000000001</v>
      </c>
    </row>
    <row r="548" spans="2:8" x14ac:dyDescent="0.25">
      <c r="B548" t="s">
        <v>1148</v>
      </c>
      <c r="C548" t="s">
        <v>1149</v>
      </c>
      <c r="D548" s="24" t="s">
        <v>2443</v>
      </c>
      <c r="E548" s="24" t="s">
        <v>1134</v>
      </c>
      <c r="F548" s="12">
        <v>45.8</v>
      </c>
      <c r="G548" s="12">
        <v>-104.5</v>
      </c>
      <c r="H548" s="12">
        <v>18.190000000000001</v>
      </c>
    </row>
    <row r="549" spans="2:8" x14ac:dyDescent="0.25">
      <c r="B549" t="s">
        <v>5264</v>
      </c>
      <c r="C549" t="s">
        <v>5265</v>
      </c>
      <c r="D549" s="24" t="s">
        <v>2443</v>
      </c>
      <c r="E549" s="24" t="s">
        <v>563</v>
      </c>
      <c r="F549" s="12">
        <v>39.9</v>
      </c>
      <c r="G549" s="12">
        <v>-104.9</v>
      </c>
      <c r="H549" s="12">
        <v>18.149999999999999</v>
      </c>
    </row>
    <row r="550" spans="2:8" x14ac:dyDescent="0.25">
      <c r="B550" t="s">
        <v>5266</v>
      </c>
      <c r="C550" t="s">
        <v>5267</v>
      </c>
      <c r="D550" s="24" t="s">
        <v>2443</v>
      </c>
      <c r="E550" s="24" t="s">
        <v>563</v>
      </c>
      <c r="F550" s="12">
        <v>39.299999999999997</v>
      </c>
      <c r="G550" s="12">
        <v>-104.9</v>
      </c>
      <c r="H550" s="12">
        <v>18.149999999999999</v>
      </c>
    </row>
    <row r="551" spans="2:8" x14ac:dyDescent="0.25">
      <c r="B551" t="s">
        <v>5268</v>
      </c>
      <c r="C551" t="s">
        <v>5269</v>
      </c>
      <c r="D551" s="24" t="s">
        <v>2443</v>
      </c>
      <c r="E551" s="24" t="s">
        <v>563</v>
      </c>
      <c r="F551" s="12">
        <v>39</v>
      </c>
      <c r="G551" s="12">
        <v>-104.8</v>
      </c>
      <c r="H551" s="12">
        <v>18.11</v>
      </c>
    </row>
    <row r="552" spans="2:8" x14ac:dyDescent="0.25">
      <c r="B552" t="s">
        <v>5270</v>
      </c>
      <c r="C552" t="s">
        <v>5271</v>
      </c>
      <c r="D552" s="24" t="s">
        <v>2443</v>
      </c>
      <c r="E552" s="24" t="s">
        <v>1457</v>
      </c>
      <c r="F552" s="12">
        <v>44</v>
      </c>
      <c r="G552" s="12">
        <v>-103.2</v>
      </c>
      <c r="H552" s="12">
        <v>18.11</v>
      </c>
    </row>
    <row r="553" spans="2:8" x14ac:dyDescent="0.25">
      <c r="B553" t="s">
        <v>5272</v>
      </c>
      <c r="C553" t="s">
        <v>5273</v>
      </c>
      <c r="D553" s="24" t="s">
        <v>2443</v>
      </c>
      <c r="E553" s="24" t="s">
        <v>1457</v>
      </c>
      <c r="F553" s="12">
        <v>44</v>
      </c>
      <c r="G553" s="12">
        <v>-103.3</v>
      </c>
      <c r="H553" s="12">
        <v>18.11</v>
      </c>
    </row>
    <row r="554" spans="2:8" x14ac:dyDescent="0.25">
      <c r="B554" t="s">
        <v>5274</v>
      </c>
      <c r="C554" t="s">
        <v>5275</v>
      </c>
      <c r="D554" s="24" t="s">
        <v>2443</v>
      </c>
      <c r="E554" s="24" t="s">
        <v>1545</v>
      </c>
      <c r="F554" s="12">
        <v>40.6</v>
      </c>
      <c r="G554" s="12">
        <v>-111.5</v>
      </c>
      <c r="H554" s="12">
        <v>18.11</v>
      </c>
    </row>
    <row r="555" spans="2:8" x14ac:dyDescent="0.25">
      <c r="B555" t="s">
        <v>1795</v>
      </c>
      <c r="C555" t="s">
        <v>1796</v>
      </c>
      <c r="D555" s="24" t="s">
        <v>2443</v>
      </c>
      <c r="E555" s="24" t="s">
        <v>1775</v>
      </c>
      <c r="F555" s="12">
        <v>43.8</v>
      </c>
      <c r="G555" s="12">
        <v>-107.3</v>
      </c>
      <c r="H555" s="12">
        <v>18.11</v>
      </c>
    </row>
    <row r="556" spans="2:8" x14ac:dyDescent="0.25">
      <c r="B556" t="s">
        <v>5276</v>
      </c>
      <c r="C556" t="s">
        <v>5277</v>
      </c>
      <c r="D556" s="24" t="s">
        <v>2443</v>
      </c>
      <c r="E556" s="24" t="s">
        <v>563</v>
      </c>
      <c r="F556" s="12">
        <v>40</v>
      </c>
      <c r="G556" s="12">
        <v>-105</v>
      </c>
      <c r="H556" s="12">
        <v>18.07</v>
      </c>
    </row>
    <row r="557" spans="2:8" x14ac:dyDescent="0.25">
      <c r="B557" t="s">
        <v>5278</v>
      </c>
      <c r="C557" t="s">
        <v>5279</v>
      </c>
      <c r="D557" s="24" t="s">
        <v>2443</v>
      </c>
      <c r="E557" s="24" t="s">
        <v>1675</v>
      </c>
      <c r="F557" s="12">
        <v>45.6</v>
      </c>
      <c r="G557" s="12">
        <v>-90.3</v>
      </c>
      <c r="H557" s="12">
        <v>18.07</v>
      </c>
    </row>
    <row r="558" spans="2:8" x14ac:dyDescent="0.25">
      <c r="B558" t="s">
        <v>5280</v>
      </c>
      <c r="C558" t="s">
        <v>5281</v>
      </c>
      <c r="D558" s="24" t="s">
        <v>2443</v>
      </c>
      <c r="E558" s="24" t="s">
        <v>563</v>
      </c>
      <c r="F558" s="12">
        <v>39.4</v>
      </c>
      <c r="G558" s="12">
        <v>-104.8</v>
      </c>
      <c r="H558" s="12">
        <v>18.03</v>
      </c>
    </row>
    <row r="559" spans="2:8" x14ac:dyDescent="0.25">
      <c r="B559" t="s">
        <v>5282</v>
      </c>
      <c r="C559" t="s">
        <v>5283</v>
      </c>
      <c r="D559" s="24" t="s">
        <v>2443</v>
      </c>
      <c r="E559" s="24" t="s">
        <v>1363</v>
      </c>
      <c r="F559" s="12">
        <v>41.3</v>
      </c>
      <c r="G559" s="12">
        <v>-81.099999999999994</v>
      </c>
      <c r="H559" s="12">
        <v>18.03</v>
      </c>
    </row>
    <row r="560" spans="2:8" x14ac:dyDescent="0.25">
      <c r="B560" t="s">
        <v>5284</v>
      </c>
      <c r="C560" t="s">
        <v>5285</v>
      </c>
      <c r="D560" s="24" t="s">
        <v>2443</v>
      </c>
      <c r="E560" s="24" t="s">
        <v>1775</v>
      </c>
      <c r="F560" s="12">
        <v>41.1</v>
      </c>
      <c r="G560" s="12">
        <v>-104.7</v>
      </c>
      <c r="H560" s="12">
        <v>18.03</v>
      </c>
    </row>
    <row r="561" spans="2:8" x14ac:dyDescent="0.25">
      <c r="B561" t="s">
        <v>4238</v>
      </c>
      <c r="C561" t="s">
        <v>4239</v>
      </c>
      <c r="D561" s="24" t="s">
        <v>2443</v>
      </c>
      <c r="E561" s="24" t="s">
        <v>937</v>
      </c>
      <c r="F561" s="12">
        <v>44.9</v>
      </c>
      <c r="G561" s="12">
        <v>-70.599999999999994</v>
      </c>
      <c r="H561" s="12">
        <v>18.03</v>
      </c>
    </row>
    <row r="562" spans="2:8" x14ac:dyDescent="0.25">
      <c r="B562" t="s">
        <v>5286</v>
      </c>
      <c r="C562" t="s">
        <v>5287</v>
      </c>
      <c r="D562" s="24" t="s">
        <v>2443</v>
      </c>
      <c r="E562" s="24" t="s">
        <v>1775</v>
      </c>
      <c r="F562" s="12">
        <v>44.4</v>
      </c>
      <c r="G562" s="12">
        <v>-110</v>
      </c>
      <c r="H562" s="12">
        <v>18.03</v>
      </c>
    </row>
    <row r="563" spans="2:8" x14ac:dyDescent="0.25">
      <c r="B563" t="s">
        <v>3490</v>
      </c>
      <c r="C563" t="s">
        <v>3491</v>
      </c>
      <c r="D563" s="24" t="s">
        <v>2443</v>
      </c>
      <c r="E563" s="24" t="s">
        <v>1022</v>
      </c>
      <c r="F563" s="12">
        <v>46.4</v>
      </c>
      <c r="G563" s="12">
        <v>-94.1</v>
      </c>
      <c r="H563" s="12">
        <v>18.03</v>
      </c>
    </row>
    <row r="564" spans="2:8" x14ac:dyDescent="0.25">
      <c r="B564" t="s">
        <v>5288</v>
      </c>
      <c r="C564" t="s">
        <v>5289</v>
      </c>
      <c r="D564" s="24" t="s">
        <v>2443</v>
      </c>
      <c r="E564" s="24" t="s">
        <v>563</v>
      </c>
      <c r="F564" s="12">
        <v>40.1</v>
      </c>
      <c r="G564" s="12">
        <v>-105.1</v>
      </c>
      <c r="H564" s="12">
        <v>17.989999999999998</v>
      </c>
    </row>
    <row r="565" spans="2:8" x14ac:dyDescent="0.25">
      <c r="B565" t="s">
        <v>5290</v>
      </c>
      <c r="C565" t="s">
        <v>5291</v>
      </c>
      <c r="D565" s="24" t="s">
        <v>2443</v>
      </c>
      <c r="E565" s="24" t="s">
        <v>563</v>
      </c>
      <c r="F565" s="12">
        <v>39.6</v>
      </c>
      <c r="G565" s="12">
        <v>-105.4</v>
      </c>
      <c r="H565" s="12">
        <v>17.989999999999998</v>
      </c>
    </row>
    <row r="566" spans="2:8" x14ac:dyDescent="0.25">
      <c r="B566" t="s">
        <v>5292</v>
      </c>
      <c r="C566" t="s">
        <v>5293</v>
      </c>
      <c r="D566" s="24" t="s">
        <v>2443</v>
      </c>
      <c r="E566" s="24" t="s">
        <v>563</v>
      </c>
      <c r="F566" s="12">
        <v>40.6</v>
      </c>
      <c r="G566" s="12">
        <v>-105</v>
      </c>
      <c r="H566" s="12">
        <v>17.989999999999998</v>
      </c>
    </row>
    <row r="567" spans="2:8" x14ac:dyDescent="0.25">
      <c r="B567" t="s">
        <v>5294</v>
      </c>
      <c r="C567" t="s">
        <v>5295</v>
      </c>
      <c r="D567" s="24" t="s">
        <v>2443</v>
      </c>
      <c r="E567" s="24" t="s">
        <v>563</v>
      </c>
      <c r="F567" s="12">
        <v>40.6</v>
      </c>
      <c r="G567" s="12">
        <v>-105.1</v>
      </c>
      <c r="H567" s="12">
        <v>17.989999999999998</v>
      </c>
    </row>
    <row r="568" spans="2:8" x14ac:dyDescent="0.25">
      <c r="B568" t="s">
        <v>5296</v>
      </c>
      <c r="C568" t="s">
        <v>5297</v>
      </c>
      <c r="D568" s="24" t="s">
        <v>2443</v>
      </c>
      <c r="E568" s="24" t="s">
        <v>1277</v>
      </c>
      <c r="F568" s="12">
        <v>33.299999999999997</v>
      </c>
      <c r="G568" s="12">
        <v>-107.6</v>
      </c>
      <c r="H568" s="12">
        <v>17.989999999999998</v>
      </c>
    </row>
    <row r="569" spans="2:8" x14ac:dyDescent="0.25">
      <c r="B569" t="s">
        <v>5298</v>
      </c>
      <c r="C569" t="s">
        <v>5299</v>
      </c>
      <c r="D569" s="24" t="s">
        <v>2443</v>
      </c>
      <c r="E569" s="24" t="s">
        <v>1675</v>
      </c>
      <c r="F569" s="12">
        <v>45.7</v>
      </c>
      <c r="G569" s="12">
        <v>-89.4</v>
      </c>
      <c r="H569" s="12">
        <v>17.989999999999998</v>
      </c>
    </row>
    <row r="570" spans="2:8" x14ac:dyDescent="0.25">
      <c r="B570" t="s">
        <v>2991</v>
      </c>
      <c r="C570" t="s">
        <v>2992</v>
      </c>
      <c r="D570" s="24" t="s">
        <v>2443</v>
      </c>
      <c r="E570" s="24" t="s">
        <v>548</v>
      </c>
      <c r="F570" s="12">
        <v>41.2</v>
      </c>
      <c r="G570" s="12">
        <v>-122.1</v>
      </c>
      <c r="H570" s="12">
        <v>17.989999999999998</v>
      </c>
    </row>
    <row r="571" spans="2:8" x14ac:dyDescent="0.25">
      <c r="B571" t="s">
        <v>3099</v>
      </c>
      <c r="C571" t="s">
        <v>3100</v>
      </c>
      <c r="D571" s="24" t="s">
        <v>2443</v>
      </c>
      <c r="E571" s="24" t="s">
        <v>563</v>
      </c>
      <c r="F571" s="12">
        <v>39.4</v>
      </c>
      <c r="G571" s="12">
        <v>-105.1</v>
      </c>
      <c r="H571" s="12">
        <v>17.989999999999998</v>
      </c>
    </row>
    <row r="572" spans="2:8" x14ac:dyDescent="0.25">
      <c r="B572" t="s">
        <v>1152</v>
      </c>
      <c r="C572" t="s">
        <v>1153</v>
      </c>
      <c r="D572" s="24" t="s">
        <v>2443</v>
      </c>
      <c r="E572" s="24" t="s">
        <v>1134</v>
      </c>
      <c r="F572" s="12">
        <v>47.8</v>
      </c>
      <c r="G572" s="12">
        <v>-110.6</v>
      </c>
      <c r="H572" s="12">
        <v>17.989999999999998</v>
      </c>
    </row>
    <row r="573" spans="2:8" x14ac:dyDescent="0.25">
      <c r="B573" t="s">
        <v>1821</v>
      </c>
      <c r="C573" t="s">
        <v>5300</v>
      </c>
      <c r="D573" s="24" t="s">
        <v>2443</v>
      </c>
      <c r="E573" s="24" t="s">
        <v>1775</v>
      </c>
      <c r="F573" s="12">
        <v>42.4</v>
      </c>
      <c r="G573" s="12">
        <v>-108.7</v>
      </c>
      <c r="H573" s="12">
        <v>17.989999999999998</v>
      </c>
    </row>
    <row r="574" spans="2:8" x14ac:dyDescent="0.25">
      <c r="B574" t="s">
        <v>5301</v>
      </c>
      <c r="C574" t="s">
        <v>5302</v>
      </c>
      <c r="D574" s="24" t="s">
        <v>2443</v>
      </c>
      <c r="E574" s="24" t="s">
        <v>969</v>
      </c>
      <c r="F574" s="12">
        <v>46.5</v>
      </c>
      <c r="G574" s="12">
        <v>-88.1</v>
      </c>
      <c r="H574" s="12">
        <v>17.95</v>
      </c>
    </row>
    <row r="575" spans="2:8" x14ac:dyDescent="0.25">
      <c r="B575" t="s">
        <v>3147</v>
      </c>
      <c r="C575" t="s">
        <v>3148</v>
      </c>
      <c r="D575" s="24" t="s">
        <v>2443</v>
      </c>
      <c r="E575" s="24" t="s">
        <v>1022</v>
      </c>
      <c r="F575" s="12">
        <v>47.4</v>
      </c>
      <c r="G575" s="12">
        <v>-91.2</v>
      </c>
      <c r="H575" s="12">
        <v>17.95</v>
      </c>
    </row>
    <row r="576" spans="2:8" x14ac:dyDescent="0.25">
      <c r="B576" t="s">
        <v>2596</v>
      </c>
      <c r="C576" t="s">
        <v>2597</v>
      </c>
      <c r="D576" s="24" t="s">
        <v>2443</v>
      </c>
      <c r="E576" s="24" t="s">
        <v>1775</v>
      </c>
      <c r="F576" s="12">
        <v>42.4</v>
      </c>
      <c r="G576" s="12">
        <v>-104.1</v>
      </c>
      <c r="H576" s="12">
        <v>17.95</v>
      </c>
    </row>
    <row r="577" spans="2:8" x14ac:dyDescent="0.25">
      <c r="B577" t="s">
        <v>5303</v>
      </c>
      <c r="C577" t="s">
        <v>5304</v>
      </c>
      <c r="D577" s="24" t="s">
        <v>2443</v>
      </c>
      <c r="E577" s="24" t="s">
        <v>563</v>
      </c>
      <c r="F577" s="12">
        <v>39.700000000000003</v>
      </c>
      <c r="G577" s="12">
        <v>-105.3</v>
      </c>
      <c r="H577" s="12">
        <v>17.91</v>
      </c>
    </row>
    <row r="578" spans="2:8" x14ac:dyDescent="0.25">
      <c r="B578" t="s">
        <v>5305</v>
      </c>
      <c r="C578" t="s">
        <v>5306</v>
      </c>
      <c r="D578" s="24" t="s">
        <v>2443</v>
      </c>
      <c r="E578" s="24" t="s">
        <v>563</v>
      </c>
      <c r="F578" s="12">
        <v>39.700000000000003</v>
      </c>
      <c r="G578" s="12">
        <v>-105.1</v>
      </c>
      <c r="H578" s="12">
        <v>17.91</v>
      </c>
    </row>
    <row r="579" spans="2:8" x14ac:dyDescent="0.25">
      <c r="B579" t="s">
        <v>3101</v>
      </c>
      <c r="C579" t="s">
        <v>3102</v>
      </c>
      <c r="D579" s="24" t="s">
        <v>2443</v>
      </c>
      <c r="E579" s="24" t="s">
        <v>1134</v>
      </c>
      <c r="F579" s="12">
        <v>48.7</v>
      </c>
      <c r="G579" s="12">
        <v>-111.4</v>
      </c>
      <c r="H579" s="12">
        <v>17.91</v>
      </c>
    </row>
    <row r="580" spans="2:8" x14ac:dyDescent="0.25">
      <c r="B580" t="s">
        <v>5307</v>
      </c>
      <c r="C580" t="s">
        <v>5308</v>
      </c>
      <c r="D580" s="24" t="s">
        <v>2443</v>
      </c>
      <c r="E580" s="24" t="s">
        <v>1134</v>
      </c>
      <c r="F580" s="12">
        <v>48.9</v>
      </c>
      <c r="G580" s="12">
        <v>-110.2</v>
      </c>
      <c r="H580" s="12">
        <v>17.91</v>
      </c>
    </row>
    <row r="581" spans="2:8" x14ac:dyDescent="0.25">
      <c r="B581" t="s">
        <v>5309</v>
      </c>
      <c r="C581" t="s">
        <v>5310</v>
      </c>
      <c r="D581" s="24" t="s">
        <v>2443</v>
      </c>
      <c r="E581" s="24" t="s">
        <v>548</v>
      </c>
      <c r="F581" s="12">
        <v>34.700000000000003</v>
      </c>
      <c r="G581" s="12">
        <v>-119.1</v>
      </c>
      <c r="H581" s="12">
        <v>17.87</v>
      </c>
    </row>
    <row r="582" spans="2:8" x14ac:dyDescent="0.25">
      <c r="B582" t="s">
        <v>5311</v>
      </c>
      <c r="C582" t="s">
        <v>5312</v>
      </c>
      <c r="D582" s="24" t="s">
        <v>2443</v>
      </c>
      <c r="E582" s="24" t="s">
        <v>563</v>
      </c>
      <c r="F582" s="12">
        <v>39.4</v>
      </c>
      <c r="G582" s="12">
        <v>-104.8</v>
      </c>
      <c r="H582" s="12">
        <v>17.829999999999998</v>
      </c>
    </row>
    <row r="583" spans="2:8" x14ac:dyDescent="0.25">
      <c r="B583" t="s">
        <v>5313</v>
      </c>
      <c r="C583" t="s">
        <v>5314</v>
      </c>
      <c r="D583" s="24" t="s">
        <v>2443</v>
      </c>
      <c r="E583" s="24" t="s">
        <v>1545</v>
      </c>
      <c r="F583" s="12">
        <v>41</v>
      </c>
      <c r="G583" s="12">
        <v>-111.9</v>
      </c>
      <c r="H583" s="12">
        <v>17.829999999999998</v>
      </c>
    </row>
    <row r="584" spans="2:8" x14ac:dyDescent="0.25">
      <c r="B584" t="s">
        <v>5315</v>
      </c>
      <c r="C584" t="s">
        <v>5316</v>
      </c>
      <c r="D584" s="24" t="s">
        <v>2443</v>
      </c>
      <c r="E584" s="24" t="s">
        <v>1775</v>
      </c>
      <c r="F584" s="12">
        <v>41.1</v>
      </c>
      <c r="G584" s="12">
        <v>-104.8</v>
      </c>
      <c r="H584" s="12">
        <v>17.829999999999998</v>
      </c>
    </row>
    <row r="585" spans="2:8" x14ac:dyDescent="0.25">
      <c r="B585" t="s">
        <v>1793</v>
      </c>
      <c r="C585" t="s">
        <v>1794</v>
      </c>
      <c r="D585" s="24" t="s">
        <v>2443</v>
      </c>
      <c r="E585" s="24" t="s">
        <v>1775</v>
      </c>
      <c r="F585" s="12">
        <v>44</v>
      </c>
      <c r="G585" s="12">
        <v>-108.9</v>
      </c>
      <c r="H585" s="12">
        <v>17.829999999999998</v>
      </c>
    </row>
    <row r="586" spans="2:8" x14ac:dyDescent="0.25">
      <c r="B586" t="s">
        <v>1888</v>
      </c>
      <c r="C586" t="s">
        <v>1889</v>
      </c>
      <c r="D586" s="24" t="s">
        <v>2443</v>
      </c>
      <c r="E586" s="24" t="s">
        <v>1301</v>
      </c>
      <c r="F586" s="12">
        <v>43.1</v>
      </c>
      <c r="G586" s="12">
        <v>-77.599999999999994</v>
      </c>
      <c r="H586" s="12">
        <v>17.829999999999998</v>
      </c>
    </row>
    <row r="587" spans="2:8" x14ac:dyDescent="0.25">
      <c r="B587" t="s">
        <v>5317</v>
      </c>
      <c r="C587" t="s">
        <v>5318</v>
      </c>
      <c r="D587" s="24" t="s">
        <v>2443</v>
      </c>
      <c r="E587" s="24" t="s">
        <v>1301</v>
      </c>
      <c r="F587" s="12">
        <v>42.6</v>
      </c>
      <c r="G587" s="12">
        <v>-78.599999999999994</v>
      </c>
      <c r="H587" s="12">
        <v>17.8</v>
      </c>
    </row>
    <row r="588" spans="2:8" x14ac:dyDescent="0.25">
      <c r="B588" t="s">
        <v>5319</v>
      </c>
      <c r="C588" t="s">
        <v>5320</v>
      </c>
      <c r="D588" s="24" t="s">
        <v>2443</v>
      </c>
      <c r="E588" s="24" t="s">
        <v>563</v>
      </c>
      <c r="F588" s="12">
        <v>39.6</v>
      </c>
      <c r="G588" s="12">
        <v>-104.9</v>
      </c>
      <c r="H588" s="12">
        <v>17.760000000000002</v>
      </c>
    </row>
    <row r="589" spans="2:8" x14ac:dyDescent="0.25">
      <c r="B589" t="s">
        <v>5321</v>
      </c>
      <c r="C589" t="s">
        <v>5322</v>
      </c>
      <c r="D589" s="24" t="s">
        <v>2443</v>
      </c>
      <c r="E589" s="24" t="s">
        <v>1775</v>
      </c>
      <c r="F589" s="12">
        <v>44.5</v>
      </c>
      <c r="G589" s="12">
        <v>-109.9</v>
      </c>
      <c r="H589" s="12">
        <v>17.760000000000002</v>
      </c>
    </row>
    <row r="590" spans="2:8" x14ac:dyDescent="0.25">
      <c r="B590" t="s">
        <v>2041</v>
      </c>
      <c r="C590" t="s">
        <v>2042</v>
      </c>
      <c r="D590" s="24" t="s">
        <v>2443</v>
      </c>
      <c r="E590" s="24" t="s">
        <v>1775</v>
      </c>
      <c r="F590" s="12">
        <v>42.8</v>
      </c>
      <c r="G590" s="12">
        <v>-106.4</v>
      </c>
      <c r="H590" s="12">
        <v>17.760000000000002</v>
      </c>
    </row>
    <row r="591" spans="2:8" x14ac:dyDescent="0.25">
      <c r="B591" t="s">
        <v>5323</v>
      </c>
      <c r="C591" t="s">
        <v>5324</v>
      </c>
      <c r="D591" s="24" t="s">
        <v>2443</v>
      </c>
      <c r="E591" s="24" t="s">
        <v>563</v>
      </c>
      <c r="F591" s="12">
        <v>39</v>
      </c>
      <c r="G591" s="12">
        <v>-104.6</v>
      </c>
      <c r="H591" s="12">
        <v>17.72</v>
      </c>
    </row>
    <row r="592" spans="2:8" x14ac:dyDescent="0.25">
      <c r="B592" t="s">
        <v>5325</v>
      </c>
      <c r="C592" t="s">
        <v>5326</v>
      </c>
      <c r="D592" s="24" t="s">
        <v>2443</v>
      </c>
      <c r="E592" s="24" t="s">
        <v>563</v>
      </c>
      <c r="F592" s="12">
        <v>40.6</v>
      </c>
      <c r="G592" s="12">
        <v>-105</v>
      </c>
      <c r="H592" s="12">
        <v>17.72</v>
      </c>
    </row>
    <row r="593" spans="2:8" x14ac:dyDescent="0.25">
      <c r="B593" t="s">
        <v>2977</v>
      </c>
      <c r="C593" t="s">
        <v>2978</v>
      </c>
      <c r="D593" s="24" t="s">
        <v>2443</v>
      </c>
      <c r="E593" s="24" t="s">
        <v>563</v>
      </c>
      <c r="F593" s="12">
        <v>39.6</v>
      </c>
      <c r="G593" s="12">
        <v>-105.7</v>
      </c>
      <c r="H593" s="12">
        <v>17.72</v>
      </c>
    </row>
    <row r="594" spans="2:8" x14ac:dyDescent="0.25">
      <c r="B594" t="s">
        <v>5327</v>
      </c>
      <c r="C594" t="s">
        <v>5328</v>
      </c>
      <c r="D594" s="24" t="s">
        <v>2443</v>
      </c>
      <c r="E594" s="24" t="s">
        <v>563</v>
      </c>
      <c r="F594" s="12">
        <v>39.4</v>
      </c>
      <c r="G594" s="12">
        <v>-104.7</v>
      </c>
      <c r="H594" s="12">
        <v>17.68</v>
      </c>
    </row>
    <row r="595" spans="2:8" x14ac:dyDescent="0.25">
      <c r="B595" t="s">
        <v>5329</v>
      </c>
      <c r="C595" t="s">
        <v>5330</v>
      </c>
      <c r="D595" s="24" t="s">
        <v>2443</v>
      </c>
      <c r="E595" s="24" t="s">
        <v>563</v>
      </c>
      <c r="F595" s="12">
        <v>38.9</v>
      </c>
      <c r="G595" s="12">
        <v>-104.6</v>
      </c>
      <c r="H595" s="12">
        <v>17.68</v>
      </c>
    </row>
    <row r="596" spans="2:8" x14ac:dyDescent="0.25">
      <c r="B596" t="s">
        <v>5331</v>
      </c>
      <c r="C596" t="s">
        <v>5332</v>
      </c>
      <c r="D596" s="24" t="s">
        <v>2443</v>
      </c>
      <c r="E596" s="24" t="s">
        <v>563</v>
      </c>
      <c r="F596" s="12">
        <v>40.6</v>
      </c>
      <c r="G596" s="12">
        <v>-105</v>
      </c>
      <c r="H596" s="12">
        <v>17.68</v>
      </c>
    </row>
    <row r="597" spans="2:8" x14ac:dyDescent="0.25">
      <c r="B597" t="s">
        <v>5333</v>
      </c>
      <c r="C597" t="s">
        <v>5334</v>
      </c>
      <c r="D597" s="24" t="s">
        <v>2443</v>
      </c>
      <c r="E597" s="24" t="s">
        <v>1580</v>
      </c>
      <c r="F597" s="12">
        <v>43.9</v>
      </c>
      <c r="G597" s="12">
        <v>-72.7</v>
      </c>
      <c r="H597" s="12">
        <v>17.68</v>
      </c>
    </row>
    <row r="598" spans="2:8" x14ac:dyDescent="0.25">
      <c r="B598" t="s">
        <v>5335</v>
      </c>
      <c r="C598" t="s">
        <v>5336</v>
      </c>
      <c r="D598" s="24" t="s">
        <v>2443</v>
      </c>
      <c r="E598" s="24" t="s">
        <v>937</v>
      </c>
      <c r="F598" s="12">
        <v>45.4</v>
      </c>
      <c r="G598" s="12">
        <v>-67.7</v>
      </c>
      <c r="H598" s="12">
        <v>17.68</v>
      </c>
    </row>
    <row r="599" spans="2:8" x14ac:dyDescent="0.25">
      <c r="B599" t="s">
        <v>1610</v>
      </c>
      <c r="C599" t="s">
        <v>1955</v>
      </c>
      <c r="D599" s="24" t="s">
        <v>2443</v>
      </c>
      <c r="E599" s="24" t="s">
        <v>1457</v>
      </c>
      <c r="F599" s="12">
        <v>45.4</v>
      </c>
      <c r="G599" s="12">
        <v>-98.4</v>
      </c>
      <c r="H599" s="12">
        <v>17.68</v>
      </c>
    </row>
    <row r="600" spans="2:8" x14ac:dyDescent="0.25">
      <c r="B600" t="s">
        <v>4176</v>
      </c>
      <c r="C600" t="s">
        <v>4177</v>
      </c>
      <c r="D600" s="24" t="s">
        <v>548</v>
      </c>
      <c r="E600" s="24" t="s">
        <v>510</v>
      </c>
      <c r="F600" s="12">
        <v>44.6</v>
      </c>
      <c r="G600" s="12">
        <v>-79.5</v>
      </c>
      <c r="H600" s="12">
        <v>17.64</v>
      </c>
    </row>
    <row r="601" spans="2:8" x14ac:dyDescent="0.25">
      <c r="B601" t="s">
        <v>523</v>
      </c>
      <c r="C601" t="s">
        <v>524</v>
      </c>
      <c r="D601" s="24" t="s">
        <v>548</v>
      </c>
      <c r="E601" s="24" t="s">
        <v>525</v>
      </c>
      <c r="F601" s="12">
        <v>48.9</v>
      </c>
      <c r="G601" s="12">
        <v>-57.9</v>
      </c>
      <c r="H601" s="12">
        <v>17.64</v>
      </c>
    </row>
    <row r="602" spans="2:8" x14ac:dyDescent="0.25">
      <c r="B602" t="s">
        <v>2760</v>
      </c>
      <c r="C602" t="s">
        <v>2761</v>
      </c>
      <c r="D602" s="24" t="s">
        <v>2443</v>
      </c>
      <c r="E602" s="24" t="s">
        <v>1545</v>
      </c>
      <c r="F602" s="12">
        <v>38.5</v>
      </c>
      <c r="G602" s="12">
        <v>-112.3</v>
      </c>
      <c r="H602" s="12">
        <v>17.64</v>
      </c>
    </row>
    <row r="603" spans="2:8" x14ac:dyDescent="0.25">
      <c r="B603" t="s">
        <v>5337</v>
      </c>
      <c r="C603" t="s">
        <v>5338</v>
      </c>
      <c r="D603" s="24" t="s">
        <v>2443</v>
      </c>
      <c r="E603" s="24" t="s">
        <v>563</v>
      </c>
      <c r="F603" s="12">
        <v>40.200000000000003</v>
      </c>
      <c r="G603" s="12">
        <v>-105.1</v>
      </c>
      <c r="H603" s="12">
        <v>17.600000000000001</v>
      </c>
    </row>
    <row r="604" spans="2:8" x14ac:dyDescent="0.25">
      <c r="B604" t="s">
        <v>5339</v>
      </c>
      <c r="C604" t="s">
        <v>5340</v>
      </c>
      <c r="D604" s="24" t="s">
        <v>2443</v>
      </c>
      <c r="E604" s="24" t="s">
        <v>563</v>
      </c>
      <c r="F604" s="12">
        <v>39.4</v>
      </c>
      <c r="G604" s="12">
        <v>-104.8</v>
      </c>
      <c r="H604" s="12">
        <v>17.600000000000001</v>
      </c>
    </row>
    <row r="605" spans="2:8" x14ac:dyDescent="0.25">
      <c r="B605" t="s">
        <v>5341</v>
      </c>
      <c r="C605" t="s">
        <v>5342</v>
      </c>
      <c r="D605" s="24" t="s">
        <v>2443</v>
      </c>
      <c r="E605" s="24" t="s">
        <v>563</v>
      </c>
      <c r="F605" s="12">
        <v>39</v>
      </c>
      <c r="G605" s="12">
        <v>-104.7</v>
      </c>
      <c r="H605" s="12">
        <v>17.600000000000001</v>
      </c>
    </row>
    <row r="606" spans="2:8" x14ac:dyDescent="0.25">
      <c r="B606" t="s">
        <v>5343</v>
      </c>
      <c r="C606" t="s">
        <v>5344</v>
      </c>
      <c r="D606" s="24" t="s">
        <v>2443</v>
      </c>
      <c r="E606" s="24" t="s">
        <v>563</v>
      </c>
      <c r="F606" s="12">
        <v>40.5</v>
      </c>
      <c r="G606" s="12">
        <v>-105</v>
      </c>
      <c r="H606" s="12">
        <v>17.600000000000001</v>
      </c>
    </row>
    <row r="607" spans="2:8" x14ac:dyDescent="0.25">
      <c r="B607" t="s">
        <v>5345</v>
      </c>
      <c r="C607" t="s">
        <v>5346</v>
      </c>
      <c r="D607" s="24" t="s">
        <v>2443</v>
      </c>
      <c r="E607" s="24" t="s">
        <v>1253</v>
      </c>
      <c r="F607" s="12">
        <v>38.6</v>
      </c>
      <c r="G607" s="12">
        <v>-117.1</v>
      </c>
      <c r="H607" s="12">
        <v>17.600000000000001</v>
      </c>
    </row>
    <row r="608" spans="2:8" x14ac:dyDescent="0.25">
      <c r="B608" t="s">
        <v>5347</v>
      </c>
      <c r="C608" t="s">
        <v>5348</v>
      </c>
      <c r="D608" s="24" t="s">
        <v>2443</v>
      </c>
      <c r="E608" s="24" t="s">
        <v>563</v>
      </c>
      <c r="F608" s="12">
        <v>40.6</v>
      </c>
      <c r="G608" s="12">
        <v>-105</v>
      </c>
      <c r="H608" s="12">
        <v>17.559999999999999</v>
      </c>
    </row>
    <row r="609" spans="2:8" x14ac:dyDescent="0.25">
      <c r="B609" t="s">
        <v>2574</v>
      </c>
      <c r="C609" t="s">
        <v>2575</v>
      </c>
      <c r="D609" s="24" t="s">
        <v>2443</v>
      </c>
      <c r="E609" s="24" t="s">
        <v>1775</v>
      </c>
      <c r="F609" s="12">
        <v>43.1</v>
      </c>
      <c r="G609" s="12">
        <v>-104.6</v>
      </c>
      <c r="H609" s="12">
        <v>17.559999999999999</v>
      </c>
    </row>
    <row r="610" spans="2:8" x14ac:dyDescent="0.25">
      <c r="B610" t="s">
        <v>4371</v>
      </c>
      <c r="C610" t="s">
        <v>4372</v>
      </c>
      <c r="D610" s="24" t="s">
        <v>2443</v>
      </c>
      <c r="E610" s="24" t="s">
        <v>1800</v>
      </c>
      <c r="F610" s="12">
        <v>64.099999999999994</v>
      </c>
      <c r="G610" s="12">
        <v>-145.80000000000001</v>
      </c>
      <c r="H610" s="12">
        <v>17.559999999999999</v>
      </c>
    </row>
    <row r="611" spans="2:8" x14ac:dyDescent="0.25">
      <c r="B611" t="s">
        <v>5349</v>
      </c>
      <c r="C611" t="s">
        <v>5350</v>
      </c>
      <c r="D611" s="24" t="s">
        <v>2443</v>
      </c>
      <c r="E611" s="24" t="s">
        <v>563</v>
      </c>
      <c r="F611" s="12">
        <v>39.799999999999997</v>
      </c>
      <c r="G611" s="12">
        <v>-105</v>
      </c>
      <c r="H611" s="12">
        <v>17.52</v>
      </c>
    </row>
    <row r="612" spans="2:8" x14ac:dyDescent="0.25">
      <c r="B612" t="s">
        <v>5351</v>
      </c>
      <c r="C612" t="s">
        <v>5352</v>
      </c>
      <c r="D612" s="24" t="s">
        <v>2443</v>
      </c>
      <c r="E612" s="24" t="s">
        <v>563</v>
      </c>
      <c r="F612" s="12">
        <v>40.1</v>
      </c>
      <c r="G612" s="12">
        <v>-104.9</v>
      </c>
      <c r="H612" s="12">
        <v>17.52</v>
      </c>
    </row>
    <row r="613" spans="2:8" x14ac:dyDescent="0.25">
      <c r="B613" t="s">
        <v>5353</v>
      </c>
      <c r="C613" t="s">
        <v>5354</v>
      </c>
      <c r="D613" s="24" t="s">
        <v>2443</v>
      </c>
      <c r="E613" s="24" t="s">
        <v>969</v>
      </c>
      <c r="F613" s="12">
        <v>46.4</v>
      </c>
      <c r="G613" s="12">
        <v>-84.3</v>
      </c>
      <c r="H613" s="12">
        <v>17.52</v>
      </c>
    </row>
    <row r="614" spans="2:8" x14ac:dyDescent="0.25">
      <c r="B614" t="s">
        <v>5355</v>
      </c>
      <c r="C614" t="s">
        <v>5356</v>
      </c>
      <c r="D614" s="24" t="s">
        <v>2443</v>
      </c>
      <c r="E614" s="24" t="s">
        <v>1775</v>
      </c>
      <c r="F614" s="12">
        <v>42.8</v>
      </c>
      <c r="G614" s="12">
        <v>-108.7</v>
      </c>
      <c r="H614" s="12">
        <v>17.52</v>
      </c>
    </row>
    <row r="615" spans="2:8" x14ac:dyDescent="0.25">
      <c r="B615" t="s">
        <v>5357</v>
      </c>
      <c r="C615" t="s">
        <v>5358</v>
      </c>
      <c r="D615" s="24" t="s">
        <v>2443</v>
      </c>
      <c r="E615" s="24" t="s">
        <v>969</v>
      </c>
      <c r="F615" s="12">
        <v>44.5</v>
      </c>
      <c r="G615" s="12">
        <v>-85</v>
      </c>
      <c r="H615" s="12">
        <v>17.52</v>
      </c>
    </row>
    <row r="616" spans="2:8" x14ac:dyDescent="0.25">
      <c r="B616" t="s">
        <v>1566</v>
      </c>
      <c r="C616" t="s">
        <v>1567</v>
      </c>
      <c r="D616" s="24" t="s">
        <v>2443</v>
      </c>
      <c r="E616" s="24" t="s">
        <v>1545</v>
      </c>
      <c r="F616" s="12">
        <v>39.700000000000003</v>
      </c>
      <c r="G616" s="12">
        <v>-111.8</v>
      </c>
      <c r="H616" s="12">
        <v>17.52</v>
      </c>
    </row>
    <row r="617" spans="2:8" x14ac:dyDescent="0.25">
      <c r="B617" t="s">
        <v>5359</v>
      </c>
      <c r="C617" t="s">
        <v>5360</v>
      </c>
      <c r="D617" s="24" t="s">
        <v>2443</v>
      </c>
      <c r="E617" s="24" t="s">
        <v>563</v>
      </c>
      <c r="F617" s="12">
        <v>39.6</v>
      </c>
      <c r="G617" s="12">
        <v>-104.9</v>
      </c>
      <c r="H617" s="12">
        <v>17.48</v>
      </c>
    </row>
    <row r="618" spans="2:8" x14ac:dyDescent="0.25">
      <c r="B618" t="s">
        <v>5361</v>
      </c>
      <c r="C618" t="s">
        <v>5362</v>
      </c>
      <c r="D618" s="24" t="s">
        <v>2443</v>
      </c>
      <c r="E618" s="24" t="s">
        <v>563</v>
      </c>
      <c r="F618" s="12">
        <v>39.4</v>
      </c>
      <c r="G618" s="12">
        <v>-104.8</v>
      </c>
      <c r="H618" s="12">
        <v>17.48</v>
      </c>
    </row>
    <row r="619" spans="2:8" x14ac:dyDescent="0.25">
      <c r="B619" t="s">
        <v>5363</v>
      </c>
      <c r="C619" t="s">
        <v>5364</v>
      </c>
      <c r="D619" s="24" t="s">
        <v>2443</v>
      </c>
      <c r="E619" s="24" t="s">
        <v>1545</v>
      </c>
      <c r="F619" s="12">
        <v>41.6</v>
      </c>
      <c r="G619" s="12">
        <v>-112.1</v>
      </c>
      <c r="H619" s="12">
        <v>17.48</v>
      </c>
    </row>
    <row r="620" spans="2:8" x14ac:dyDescent="0.25">
      <c r="B620" t="s">
        <v>5365</v>
      </c>
      <c r="C620" t="s">
        <v>5366</v>
      </c>
      <c r="D620" s="24" t="s">
        <v>2443</v>
      </c>
      <c r="E620" s="24" t="s">
        <v>1580</v>
      </c>
      <c r="F620" s="12">
        <v>44.3</v>
      </c>
      <c r="G620" s="12">
        <v>-72.8</v>
      </c>
      <c r="H620" s="12">
        <v>17.48</v>
      </c>
    </row>
    <row r="621" spans="2:8" x14ac:dyDescent="0.25">
      <c r="B621" t="s">
        <v>5367</v>
      </c>
      <c r="C621" t="s">
        <v>5368</v>
      </c>
      <c r="D621" s="24" t="s">
        <v>2443</v>
      </c>
      <c r="E621" s="24" t="s">
        <v>1775</v>
      </c>
      <c r="F621" s="12">
        <v>41</v>
      </c>
      <c r="G621" s="12">
        <v>-104.4</v>
      </c>
      <c r="H621" s="12">
        <v>17.48</v>
      </c>
    </row>
    <row r="622" spans="2:8" x14ac:dyDescent="0.25">
      <c r="B622" t="s">
        <v>1137</v>
      </c>
      <c r="C622" t="s">
        <v>1138</v>
      </c>
      <c r="D622" s="24" t="s">
        <v>2443</v>
      </c>
      <c r="E622" s="24" t="s">
        <v>1134</v>
      </c>
      <c r="F622" s="12">
        <v>45.6</v>
      </c>
      <c r="G622" s="12">
        <v>-111.4</v>
      </c>
      <c r="H622" s="12">
        <v>17.48</v>
      </c>
    </row>
    <row r="623" spans="2:8" x14ac:dyDescent="0.25">
      <c r="B623" t="s">
        <v>5369</v>
      </c>
      <c r="C623" t="s">
        <v>5370</v>
      </c>
      <c r="D623" s="24" t="s">
        <v>2443</v>
      </c>
      <c r="E623" s="24" t="s">
        <v>563</v>
      </c>
      <c r="F623" s="12">
        <v>39.6</v>
      </c>
      <c r="G623" s="12">
        <v>-105.4</v>
      </c>
      <c r="H623" s="12">
        <v>17.440000000000001</v>
      </c>
    </row>
    <row r="624" spans="2:8" x14ac:dyDescent="0.25">
      <c r="B624" t="s">
        <v>5371</v>
      </c>
      <c r="C624" t="s">
        <v>5372</v>
      </c>
      <c r="D624" s="24" t="s">
        <v>2443</v>
      </c>
      <c r="E624" s="24" t="s">
        <v>1775</v>
      </c>
      <c r="F624" s="12">
        <v>42.7</v>
      </c>
      <c r="G624" s="12">
        <v>-105.3</v>
      </c>
      <c r="H624" s="12">
        <v>17.440000000000001</v>
      </c>
    </row>
    <row r="625" spans="2:8" x14ac:dyDescent="0.25">
      <c r="B625" t="s">
        <v>4273</v>
      </c>
      <c r="C625" t="s">
        <v>4274</v>
      </c>
      <c r="D625" s="24" t="s">
        <v>2443</v>
      </c>
      <c r="E625" s="24" t="s">
        <v>937</v>
      </c>
      <c r="F625" s="12">
        <v>44.9</v>
      </c>
      <c r="G625" s="12">
        <v>-70.599999999999994</v>
      </c>
      <c r="H625" s="12">
        <v>17.440000000000001</v>
      </c>
    </row>
    <row r="626" spans="2:8" x14ac:dyDescent="0.25">
      <c r="B626" t="s">
        <v>3471</v>
      </c>
      <c r="C626" t="s">
        <v>3472</v>
      </c>
      <c r="D626" s="24" t="s">
        <v>2443</v>
      </c>
      <c r="E626" s="24" t="s">
        <v>1022</v>
      </c>
      <c r="F626" s="12">
        <v>48.1</v>
      </c>
      <c r="G626" s="12">
        <v>-90.8</v>
      </c>
      <c r="H626" s="12">
        <v>17.399999999999999</v>
      </c>
    </row>
    <row r="627" spans="2:8" x14ac:dyDescent="0.25">
      <c r="B627" t="s">
        <v>5373</v>
      </c>
      <c r="C627" t="s">
        <v>5374</v>
      </c>
      <c r="D627" s="24" t="s">
        <v>2443</v>
      </c>
      <c r="E627" s="24" t="s">
        <v>563</v>
      </c>
      <c r="F627" s="12">
        <v>38.799999999999997</v>
      </c>
      <c r="G627" s="12">
        <v>-106.9</v>
      </c>
      <c r="H627" s="12">
        <v>17.32</v>
      </c>
    </row>
    <row r="628" spans="2:8" x14ac:dyDescent="0.25">
      <c r="B628" t="s">
        <v>5375</v>
      </c>
      <c r="C628" t="s">
        <v>5376</v>
      </c>
      <c r="D628" s="24" t="s">
        <v>2443</v>
      </c>
      <c r="E628" s="24" t="s">
        <v>563</v>
      </c>
      <c r="F628" s="12">
        <v>40.700000000000003</v>
      </c>
      <c r="G628" s="12">
        <v>-105</v>
      </c>
      <c r="H628" s="12">
        <v>17.32</v>
      </c>
    </row>
    <row r="629" spans="2:8" x14ac:dyDescent="0.25">
      <c r="B629" t="s">
        <v>5377</v>
      </c>
      <c r="C629" t="s">
        <v>5378</v>
      </c>
      <c r="D629" s="24" t="s">
        <v>2443</v>
      </c>
      <c r="E629" s="24" t="s">
        <v>969</v>
      </c>
      <c r="F629" s="12">
        <v>44.8</v>
      </c>
      <c r="G629" s="12">
        <v>-84.4</v>
      </c>
      <c r="H629" s="12">
        <v>17.32</v>
      </c>
    </row>
    <row r="630" spans="2:8" x14ac:dyDescent="0.25">
      <c r="B630" t="s">
        <v>5379</v>
      </c>
      <c r="C630" t="s">
        <v>5380</v>
      </c>
      <c r="D630" s="24" t="s">
        <v>2443</v>
      </c>
      <c r="E630" s="24" t="s">
        <v>1775</v>
      </c>
      <c r="F630" s="12">
        <v>42.8</v>
      </c>
      <c r="G630" s="12">
        <v>-108.7</v>
      </c>
      <c r="H630" s="12">
        <v>17.32</v>
      </c>
    </row>
    <row r="631" spans="2:8" x14ac:dyDescent="0.25">
      <c r="B631" t="s">
        <v>5381</v>
      </c>
      <c r="C631" t="s">
        <v>5382</v>
      </c>
      <c r="D631" s="24" t="s">
        <v>2443</v>
      </c>
      <c r="E631" s="24" t="s">
        <v>532</v>
      </c>
      <c r="F631" s="12">
        <v>35.1</v>
      </c>
      <c r="G631" s="12">
        <v>-111.6</v>
      </c>
      <c r="H631" s="12">
        <v>17.28</v>
      </c>
    </row>
    <row r="632" spans="2:8" x14ac:dyDescent="0.25">
      <c r="B632" t="s">
        <v>5383</v>
      </c>
      <c r="C632" t="s">
        <v>5384</v>
      </c>
      <c r="D632" s="24" t="s">
        <v>2443</v>
      </c>
      <c r="E632" s="24" t="s">
        <v>563</v>
      </c>
      <c r="F632" s="12">
        <v>40</v>
      </c>
      <c r="G632" s="12">
        <v>-105.1</v>
      </c>
      <c r="H632" s="12">
        <v>17.28</v>
      </c>
    </row>
    <row r="633" spans="2:8" x14ac:dyDescent="0.25">
      <c r="B633" t="s">
        <v>5385</v>
      </c>
      <c r="C633" t="s">
        <v>5386</v>
      </c>
      <c r="D633" s="24" t="s">
        <v>2443</v>
      </c>
      <c r="E633" s="24" t="s">
        <v>1277</v>
      </c>
      <c r="F633" s="12">
        <v>35.6</v>
      </c>
      <c r="G633" s="12">
        <v>-105.8</v>
      </c>
      <c r="H633" s="12">
        <v>17.28</v>
      </c>
    </row>
    <row r="634" spans="2:8" x14ac:dyDescent="0.25">
      <c r="B634" t="s">
        <v>5387</v>
      </c>
      <c r="C634" t="s">
        <v>5388</v>
      </c>
      <c r="D634" s="24" t="s">
        <v>2443</v>
      </c>
      <c r="E634" s="24" t="s">
        <v>1545</v>
      </c>
      <c r="F634" s="12">
        <v>41.2</v>
      </c>
      <c r="G634" s="12">
        <v>-112</v>
      </c>
      <c r="H634" s="12">
        <v>17.28</v>
      </c>
    </row>
    <row r="635" spans="2:8" x14ac:dyDescent="0.25">
      <c r="B635" t="s">
        <v>5389</v>
      </c>
      <c r="C635" t="s">
        <v>5390</v>
      </c>
      <c r="D635" s="24" t="s">
        <v>2443</v>
      </c>
      <c r="E635" s="24" t="s">
        <v>1675</v>
      </c>
      <c r="F635" s="12">
        <v>45.4</v>
      </c>
      <c r="G635" s="12">
        <v>-91.1</v>
      </c>
      <c r="H635" s="12">
        <v>17.28</v>
      </c>
    </row>
    <row r="636" spans="2:8" x14ac:dyDescent="0.25">
      <c r="B636" t="s">
        <v>5391</v>
      </c>
      <c r="C636" t="s">
        <v>5392</v>
      </c>
      <c r="D636" s="24" t="s">
        <v>2443</v>
      </c>
      <c r="E636" s="24" t="s">
        <v>563</v>
      </c>
      <c r="F636" s="12">
        <v>40.299999999999997</v>
      </c>
      <c r="G636" s="12">
        <v>-105.5</v>
      </c>
      <c r="H636" s="12">
        <v>17.239999999999998</v>
      </c>
    </row>
    <row r="637" spans="2:8" x14ac:dyDescent="0.25">
      <c r="B637" t="s">
        <v>5393</v>
      </c>
      <c r="C637" t="s">
        <v>5394</v>
      </c>
      <c r="D637" s="24" t="s">
        <v>2443</v>
      </c>
      <c r="E637" s="24" t="s">
        <v>1194</v>
      </c>
      <c r="F637" s="12">
        <v>41.4</v>
      </c>
      <c r="G637" s="12">
        <v>-103.8</v>
      </c>
      <c r="H637" s="12">
        <v>17.239999999999998</v>
      </c>
    </row>
    <row r="638" spans="2:8" x14ac:dyDescent="0.25">
      <c r="B638" t="s">
        <v>2598</v>
      </c>
      <c r="C638" t="s">
        <v>2599</v>
      </c>
      <c r="D638" s="24" t="s">
        <v>2443</v>
      </c>
      <c r="E638" s="24" t="s">
        <v>1775</v>
      </c>
      <c r="F638" s="12">
        <v>42.7</v>
      </c>
      <c r="G638" s="12">
        <v>-110.9</v>
      </c>
      <c r="H638" s="12">
        <v>17.239999999999998</v>
      </c>
    </row>
    <row r="639" spans="2:8" x14ac:dyDescent="0.25">
      <c r="B639" t="s">
        <v>5395</v>
      </c>
      <c r="C639" t="s">
        <v>5396</v>
      </c>
      <c r="D639" s="24" t="s">
        <v>548</v>
      </c>
      <c r="E639" s="24" t="s">
        <v>510</v>
      </c>
      <c r="F639" s="12">
        <v>44.1</v>
      </c>
      <c r="G639" s="12">
        <v>-80.8</v>
      </c>
      <c r="H639" s="12">
        <v>17.2</v>
      </c>
    </row>
    <row r="640" spans="2:8" x14ac:dyDescent="0.25">
      <c r="B640" t="s">
        <v>5397</v>
      </c>
      <c r="C640" t="s">
        <v>5398</v>
      </c>
      <c r="D640" s="24" t="s">
        <v>2443</v>
      </c>
      <c r="E640" s="24" t="s">
        <v>563</v>
      </c>
      <c r="F640" s="12">
        <v>39.299999999999997</v>
      </c>
      <c r="G640" s="12">
        <v>-104.6</v>
      </c>
      <c r="H640" s="12">
        <v>17.2</v>
      </c>
    </row>
    <row r="641" spans="2:8" x14ac:dyDescent="0.25">
      <c r="B641" t="s">
        <v>5399</v>
      </c>
      <c r="C641" t="s">
        <v>5400</v>
      </c>
      <c r="D641" s="24" t="s">
        <v>2443</v>
      </c>
      <c r="E641" s="24" t="s">
        <v>1277</v>
      </c>
      <c r="F641" s="12">
        <v>34.9</v>
      </c>
      <c r="G641" s="12">
        <v>-106.3</v>
      </c>
      <c r="H641" s="12">
        <v>17.2</v>
      </c>
    </row>
    <row r="642" spans="2:8" x14ac:dyDescent="0.25">
      <c r="B642" t="s">
        <v>5401</v>
      </c>
      <c r="C642" t="s">
        <v>5402</v>
      </c>
      <c r="D642" s="24" t="s">
        <v>2443</v>
      </c>
      <c r="E642" s="24" t="s">
        <v>1675</v>
      </c>
      <c r="F642" s="12">
        <v>46.9</v>
      </c>
      <c r="G642" s="12">
        <v>-90.8</v>
      </c>
      <c r="H642" s="12">
        <v>17.170000000000002</v>
      </c>
    </row>
    <row r="643" spans="2:8" x14ac:dyDescent="0.25">
      <c r="B643" t="s">
        <v>2385</v>
      </c>
      <c r="C643" t="s">
        <v>2386</v>
      </c>
      <c r="D643" s="24" t="s">
        <v>2443</v>
      </c>
      <c r="E643" s="24" t="s">
        <v>1545</v>
      </c>
      <c r="F643" s="12">
        <v>40.799999999999997</v>
      </c>
      <c r="G643" s="12">
        <v>-111.8</v>
      </c>
      <c r="H643" s="12">
        <v>17.170000000000002</v>
      </c>
    </row>
    <row r="644" spans="2:8" x14ac:dyDescent="0.25">
      <c r="B644" t="s">
        <v>5403</v>
      </c>
      <c r="C644" t="s">
        <v>5404</v>
      </c>
      <c r="D644" s="24" t="s">
        <v>2443</v>
      </c>
      <c r="E644" s="24" t="s">
        <v>563</v>
      </c>
      <c r="F644" s="12">
        <v>39.1</v>
      </c>
      <c r="G644" s="12">
        <v>-104.7</v>
      </c>
      <c r="H644" s="12">
        <v>17.13</v>
      </c>
    </row>
    <row r="645" spans="2:8" x14ac:dyDescent="0.25">
      <c r="B645" t="s">
        <v>5405</v>
      </c>
      <c r="C645" t="s">
        <v>5406</v>
      </c>
      <c r="D645" s="24" t="s">
        <v>2443</v>
      </c>
      <c r="E645" s="24" t="s">
        <v>629</v>
      </c>
      <c r="F645" s="12">
        <v>43.7</v>
      </c>
      <c r="G645" s="12">
        <v>-111</v>
      </c>
      <c r="H645" s="12">
        <v>17.13</v>
      </c>
    </row>
    <row r="646" spans="2:8" x14ac:dyDescent="0.25">
      <c r="B646" t="s">
        <v>2000</v>
      </c>
      <c r="C646" t="s">
        <v>5407</v>
      </c>
      <c r="D646" s="24" t="s">
        <v>2443</v>
      </c>
      <c r="E646" s="24" t="s">
        <v>1253</v>
      </c>
      <c r="F646" s="12">
        <v>38</v>
      </c>
      <c r="G646" s="12">
        <v>-117.2</v>
      </c>
      <c r="H646" s="12">
        <v>17.13</v>
      </c>
    </row>
    <row r="647" spans="2:8" x14ac:dyDescent="0.25">
      <c r="B647" t="s">
        <v>5408</v>
      </c>
      <c r="C647" t="s">
        <v>5409</v>
      </c>
      <c r="D647" s="24" t="s">
        <v>2443</v>
      </c>
      <c r="E647" s="24" t="s">
        <v>1675</v>
      </c>
      <c r="F647" s="12">
        <v>45.6</v>
      </c>
      <c r="G647" s="12">
        <v>-89.4</v>
      </c>
      <c r="H647" s="12">
        <v>17.13</v>
      </c>
    </row>
    <row r="648" spans="2:8" x14ac:dyDescent="0.25">
      <c r="B648" t="s">
        <v>3055</v>
      </c>
      <c r="C648" t="s">
        <v>3056</v>
      </c>
      <c r="D648" s="24" t="s">
        <v>2443</v>
      </c>
      <c r="E648" s="24" t="s">
        <v>1675</v>
      </c>
      <c r="F648" s="12">
        <v>45.6</v>
      </c>
      <c r="G648" s="12">
        <v>-89.4</v>
      </c>
      <c r="H648" s="12">
        <v>17.13</v>
      </c>
    </row>
    <row r="649" spans="2:8" x14ac:dyDescent="0.25">
      <c r="B649" t="s">
        <v>2791</v>
      </c>
      <c r="C649" t="s">
        <v>2792</v>
      </c>
      <c r="D649" s="24" t="s">
        <v>548</v>
      </c>
      <c r="E649" s="24" t="s">
        <v>494</v>
      </c>
      <c r="F649" s="12">
        <v>51.1</v>
      </c>
      <c r="G649" s="12">
        <v>-114</v>
      </c>
      <c r="H649" s="12">
        <v>17.09</v>
      </c>
    </row>
    <row r="650" spans="2:8" x14ac:dyDescent="0.25">
      <c r="B650" t="s">
        <v>5410</v>
      </c>
      <c r="C650" t="s">
        <v>5411</v>
      </c>
      <c r="D650" s="24" t="s">
        <v>548</v>
      </c>
      <c r="E650" s="24" t="s">
        <v>510</v>
      </c>
      <c r="F650" s="12">
        <v>43.8</v>
      </c>
      <c r="G650" s="12">
        <v>-81.099999999999994</v>
      </c>
      <c r="H650" s="12">
        <v>17.09</v>
      </c>
    </row>
    <row r="651" spans="2:8" x14ac:dyDescent="0.25">
      <c r="B651" t="s">
        <v>5412</v>
      </c>
      <c r="C651" t="s">
        <v>5413</v>
      </c>
      <c r="D651" s="24" t="s">
        <v>2443</v>
      </c>
      <c r="E651" s="24" t="s">
        <v>563</v>
      </c>
      <c r="F651" s="12">
        <v>39.799999999999997</v>
      </c>
      <c r="G651" s="12">
        <v>-105.1</v>
      </c>
      <c r="H651" s="12">
        <v>17.09</v>
      </c>
    </row>
    <row r="652" spans="2:8" x14ac:dyDescent="0.25">
      <c r="B652" t="s">
        <v>5414</v>
      </c>
      <c r="C652" t="s">
        <v>5415</v>
      </c>
      <c r="D652" s="24" t="s">
        <v>2443</v>
      </c>
      <c r="E652" s="24" t="s">
        <v>1545</v>
      </c>
      <c r="F652" s="12">
        <v>40.700000000000003</v>
      </c>
      <c r="G652" s="12">
        <v>-111.8</v>
      </c>
      <c r="H652" s="12">
        <v>17.05</v>
      </c>
    </row>
    <row r="653" spans="2:8" x14ac:dyDescent="0.25">
      <c r="B653" t="s">
        <v>5416</v>
      </c>
      <c r="C653" t="s">
        <v>5417</v>
      </c>
      <c r="D653" s="24" t="s">
        <v>2443</v>
      </c>
      <c r="E653" s="24" t="s">
        <v>563</v>
      </c>
      <c r="F653" s="12">
        <v>39.299999999999997</v>
      </c>
      <c r="G653" s="12">
        <v>-104.8</v>
      </c>
      <c r="H653" s="12">
        <v>17.010000000000002</v>
      </c>
    </row>
    <row r="654" spans="2:8" x14ac:dyDescent="0.25">
      <c r="B654" t="s">
        <v>5418</v>
      </c>
      <c r="C654" t="s">
        <v>5419</v>
      </c>
      <c r="D654" s="24" t="s">
        <v>2443</v>
      </c>
      <c r="E654" s="24" t="s">
        <v>563</v>
      </c>
      <c r="F654" s="12">
        <v>40.4</v>
      </c>
      <c r="G654" s="12">
        <v>-104.9</v>
      </c>
      <c r="H654" s="12">
        <v>17.010000000000002</v>
      </c>
    </row>
    <row r="655" spans="2:8" x14ac:dyDescent="0.25">
      <c r="B655" t="s">
        <v>5420</v>
      </c>
      <c r="C655" t="s">
        <v>5421</v>
      </c>
      <c r="D655" s="24" t="s">
        <v>2443</v>
      </c>
      <c r="E655" s="24" t="s">
        <v>563</v>
      </c>
      <c r="F655" s="12">
        <v>40.299999999999997</v>
      </c>
      <c r="G655" s="12">
        <v>-105</v>
      </c>
      <c r="H655" s="12">
        <v>17.010000000000002</v>
      </c>
    </row>
    <row r="656" spans="2:8" x14ac:dyDescent="0.25">
      <c r="B656" t="s">
        <v>5422</v>
      </c>
      <c r="C656" t="s">
        <v>5423</v>
      </c>
      <c r="D656" s="24" t="s">
        <v>2443</v>
      </c>
      <c r="E656" s="24" t="s">
        <v>563</v>
      </c>
      <c r="F656" s="12">
        <v>40.4</v>
      </c>
      <c r="G656" s="12">
        <v>-106.7</v>
      </c>
      <c r="H656" s="12">
        <v>17.010000000000002</v>
      </c>
    </row>
    <row r="657" spans="2:8" x14ac:dyDescent="0.25">
      <c r="B657" t="s">
        <v>5424</v>
      </c>
      <c r="C657" t="s">
        <v>5425</v>
      </c>
      <c r="D657" s="24" t="s">
        <v>2443</v>
      </c>
      <c r="E657" s="24" t="s">
        <v>563</v>
      </c>
      <c r="F657" s="12">
        <v>39</v>
      </c>
      <c r="G657" s="12">
        <v>-104.8</v>
      </c>
      <c r="H657" s="12">
        <v>17.010000000000002</v>
      </c>
    </row>
    <row r="658" spans="2:8" x14ac:dyDescent="0.25">
      <c r="B658" t="s">
        <v>3127</v>
      </c>
      <c r="C658" t="s">
        <v>3128</v>
      </c>
      <c r="D658" s="24" t="s">
        <v>2443</v>
      </c>
      <c r="E658" s="24" t="s">
        <v>563</v>
      </c>
      <c r="F658" s="12">
        <v>40.4</v>
      </c>
      <c r="G658" s="12">
        <v>-106.8</v>
      </c>
      <c r="H658" s="12">
        <v>17.010000000000002</v>
      </c>
    </row>
    <row r="659" spans="2:8" x14ac:dyDescent="0.25">
      <c r="B659" t="s">
        <v>5426</v>
      </c>
      <c r="C659" t="s">
        <v>5427</v>
      </c>
      <c r="D659" s="24" t="s">
        <v>2443</v>
      </c>
      <c r="E659" s="24" t="s">
        <v>1775</v>
      </c>
      <c r="F659" s="12">
        <v>44.6</v>
      </c>
      <c r="G659" s="12">
        <v>-105.3</v>
      </c>
      <c r="H659" s="12">
        <v>17.010000000000002</v>
      </c>
    </row>
    <row r="660" spans="2:8" x14ac:dyDescent="0.25">
      <c r="B660" t="s">
        <v>5428</v>
      </c>
      <c r="C660" t="s">
        <v>5429</v>
      </c>
      <c r="D660" s="24" t="s">
        <v>2443</v>
      </c>
      <c r="E660" s="24" t="s">
        <v>563</v>
      </c>
      <c r="F660" s="12">
        <v>39.700000000000003</v>
      </c>
      <c r="G660" s="12">
        <v>-104.9</v>
      </c>
      <c r="H660" s="12">
        <v>16.97</v>
      </c>
    </row>
    <row r="661" spans="2:8" x14ac:dyDescent="0.25">
      <c r="B661" t="s">
        <v>5430</v>
      </c>
      <c r="C661" t="s">
        <v>5431</v>
      </c>
      <c r="D661" s="24" t="s">
        <v>2443</v>
      </c>
      <c r="E661" s="24" t="s">
        <v>1545</v>
      </c>
      <c r="F661" s="12">
        <v>41.7</v>
      </c>
      <c r="G661" s="12">
        <v>-112.2</v>
      </c>
      <c r="H661" s="12">
        <v>16.97</v>
      </c>
    </row>
    <row r="662" spans="2:8" x14ac:dyDescent="0.25">
      <c r="B662" t="s">
        <v>4231</v>
      </c>
      <c r="C662" t="s">
        <v>4232</v>
      </c>
      <c r="D662" s="24" t="s">
        <v>548</v>
      </c>
      <c r="E662" s="24" t="s">
        <v>510</v>
      </c>
      <c r="F662" s="12">
        <v>46.2</v>
      </c>
      <c r="G662" s="12">
        <v>-82</v>
      </c>
      <c r="H662" s="12">
        <v>16.93</v>
      </c>
    </row>
    <row r="663" spans="2:8" x14ac:dyDescent="0.25">
      <c r="B663" t="s">
        <v>5432</v>
      </c>
      <c r="C663" t="s">
        <v>5433</v>
      </c>
      <c r="D663" s="24" t="s">
        <v>548</v>
      </c>
      <c r="E663" s="24" t="s">
        <v>510</v>
      </c>
      <c r="F663" s="12">
        <v>44.1</v>
      </c>
      <c r="G663" s="12">
        <v>-78.5</v>
      </c>
      <c r="H663" s="12">
        <v>16.93</v>
      </c>
    </row>
    <row r="664" spans="2:8" x14ac:dyDescent="0.25">
      <c r="B664" t="s">
        <v>5434</v>
      </c>
      <c r="C664" t="s">
        <v>5435</v>
      </c>
      <c r="D664" s="24" t="s">
        <v>2443</v>
      </c>
      <c r="E664" s="24" t="s">
        <v>563</v>
      </c>
      <c r="F664" s="12">
        <v>39.700000000000003</v>
      </c>
      <c r="G664" s="12">
        <v>-104.9</v>
      </c>
      <c r="H664" s="12">
        <v>16.93</v>
      </c>
    </row>
    <row r="665" spans="2:8" x14ac:dyDescent="0.25">
      <c r="B665" t="s">
        <v>5436</v>
      </c>
      <c r="C665" t="s">
        <v>5437</v>
      </c>
      <c r="D665" s="24" t="s">
        <v>2443</v>
      </c>
      <c r="E665" s="24" t="s">
        <v>1775</v>
      </c>
      <c r="F665" s="12">
        <v>41.5</v>
      </c>
      <c r="G665" s="12">
        <v>-109.1</v>
      </c>
      <c r="H665" s="12">
        <v>16.93</v>
      </c>
    </row>
    <row r="666" spans="2:8" x14ac:dyDescent="0.25">
      <c r="B666" t="s">
        <v>519</v>
      </c>
      <c r="C666" t="s">
        <v>520</v>
      </c>
      <c r="D666" s="24" t="s">
        <v>548</v>
      </c>
      <c r="E666" s="24" t="s">
        <v>518</v>
      </c>
      <c r="F666" s="12">
        <v>48.3</v>
      </c>
      <c r="G666" s="12">
        <v>-71</v>
      </c>
      <c r="H666" s="12">
        <v>16.89</v>
      </c>
    </row>
    <row r="667" spans="2:8" x14ac:dyDescent="0.25">
      <c r="B667" t="s">
        <v>5438</v>
      </c>
      <c r="C667" t="s">
        <v>5439</v>
      </c>
      <c r="D667" s="24" t="s">
        <v>2443</v>
      </c>
      <c r="E667" s="24" t="s">
        <v>563</v>
      </c>
      <c r="F667" s="12">
        <v>39.6</v>
      </c>
      <c r="G667" s="12">
        <v>-104.9</v>
      </c>
      <c r="H667" s="12">
        <v>16.89</v>
      </c>
    </row>
    <row r="668" spans="2:8" x14ac:dyDescent="0.25">
      <c r="B668" t="s">
        <v>5440</v>
      </c>
      <c r="C668" t="s">
        <v>5441</v>
      </c>
      <c r="D668" s="24" t="s">
        <v>2443</v>
      </c>
      <c r="E668" s="24" t="s">
        <v>563</v>
      </c>
      <c r="F668" s="12">
        <v>39.700000000000003</v>
      </c>
      <c r="G668" s="12">
        <v>-104.8</v>
      </c>
      <c r="H668" s="12">
        <v>16.89</v>
      </c>
    </row>
    <row r="669" spans="2:8" x14ac:dyDescent="0.25">
      <c r="B669" t="s">
        <v>5442</v>
      </c>
      <c r="C669" t="s">
        <v>5443</v>
      </c>
      <c r="D669" s="24" t="s">
        <v>2443</v>
      </c>
      <c r="E669" s="24" t="s">
        <v>969</v>
      </c>
      <c r="F669" s="12">
        <v>44.2</v>
      </c>
      <c r="G669" s="12">
        <v>-86</v>
      </c>
      <c r="H669" s="12">
        <v>16.89</v>
      </c>
    </row>
    <row r="670" spans="2:8" x14ac:dyDescent="0.25">
      <c r="B670" t="s">
        <v>2024</v>
      </c>
      <c r="C670" t="s">
        <v>2025</v>
      </c>
      <c r="D670" s="24" t="s">
        <v>2443</v>
      </c>
      <c r="E670" s="24" t="s">
        <v>1775</v>
      </c>
      <c r="F670" s="12">
        <v>42.8</v>
      </c>
      <c r="G670" s="12">
        <v>-108.7</v>
      </c>
      <c r="H670" s="12">
        <v>16.89</v>
      </c>
    </row>
    <row r="671" spans="2:8" x14ac:dyDescent="0.25">
      <c r="B671" t="s">
        <v>5444</v>
      </c>
      <c r="C671" t="s">
        <v>5445</v>
      </c>
      <c r="D671" s="24" t="s">
        <v>2443</v>
      </c>
      <c r="E671" s="24" t="s">
        <v>563</v>
      </c>
      <c r="F671" s="12">
        <v>39.299999999999997</v>
      </c>
      <c r="G671" s="12">
        <v>-104.5</v>
      </c>
      <c r="H671" s="12">
        <v>16.850000000000001</v>
      </c>
    </row>
    <row r="672" spans="2:8" x14ac:dyDescent="0.25">
      <c r="B672" t="s">
        <v>5446</v>
      </c>
      <c r="C672" t="s">
        <v>5447</v>
      </c>
      <c r="D672" s="24" t="s">
        <v>548</v>
      </c>
      <c r="E672" s="24" t="s">
        <v>510</v>
      </c>
      <c r="F672" s="12">
        <v>43.8</v>
      </c>
      <c r="G672" s="12">
        <v>-81.099999999999994</v>
      </c>
      <c r="H672" s="12">
        <v>16.809999999999999</v>
      </c>
    </row>
    <row r="673" spans="2:8" x14ac:dyDescent="0.25">
      <c r="B673" t="s">
        <v>5448</v>
      </c>
      <c r="C673" t="s">
        <v>5449</v>
      </c>
      <c r="D673" s="24" t="s">
        <v>548</v>
      </c>
      <c r="E673" s="24" t="s">
        <v>510</v>
      </c>
      <c r="F673" s="12">
        <v>44.3</v>
      </c>
      <c r="G673" s="12">
        <v>-80.599999999999994</v>
      </c>
      <c r="H673" s="12">
        <v>16.809999999999999</v>
      </c>
    </row>
    <row r="674" spans="2:8" x14ac:dyDescent="0.25">
      <c r="B674" t="s">
        <v>5450</v>
      </c>
      <c r="C674" t="s">
        <v>5451</v>
      </c>
      <c r="D674" s="24" t="s">
        <v>2443</v>
      </c>
      <c r="E674" s="24" t="s">
        <v>563</v>
      </c>
      <c r="F674" s="12">
        <v>40.6</v>
      </c>
      <c r="G674" s="12">
        <v>-105</v>
      </c>
      <c r="H674" s="12">
        <v>16.809999999999999</v>
      </c>
    </row>
    <row r="675" spans="2:8" x14ac:dyDescent="0.25">
      <c r="B675" t="s">
        <v>5452</v>
      </c>
      <c r="C675" t="s">
        <v>5453</v>
      </c>
      <c r="D675" s="24" t="s">
        <v>2443</v>
      </c>
      <c r="E675" s="24" t="s">
        <v>1277</v>
      </c>
      <c r="F675" s="12">
        <v>34.9</v>
      </c>
      <c r="G675" s="12">
        <v>-106.2</v>
      </c>
      <c r="H675" s="12">
        <v>16.809999999999999</v>
      </c>
    </row>
    <row r="676" spans="2:8" x14ac:dyDescent="0.25">
      <c r="B676" t="s">
        <v>3904</v>
      </c>
      <c r="C676" t="s">
        <v>5454</v>
      </c>
      <c r="D676" s="24" t="s">
        <v>548</v>
      </c>
      <c r="E676" s="24" t="s">
        <v>4403</v>
      </c>
      <c r="F676" s="12">
        <v>47.8</v>
      </c>
      <c r="G676" s="12">
        <v>-64.8</v>
      </c>
      <c r="H676" s="12">
        <v>16.77</v>
      </c>
    </row>
    <row r="677" spans="2:8" x14ac:dyDescent="0.25">
      <c r="B677" t="s">
        <v>5455</v>
      </c>
      <c r="C677" t="s">
        <v>5456</v>
      </c>
      <c r="D677" s="24" t="s">
        <v>2443</v>
      </c>
      <c r="E677" s="24" t="s">
        <v>563</v>
      </c>
      <c r="F677" s="12">
        <v>39.4</v>
      </c>
      <c r="G677" s="12">
        <v>-105.3</v>
      </c>
      <c r="H677" s="12">
        <v>16.73</v>
      </c>
    </row>
    <row r="678" spans="2:8" x14ac:dyDescent="0.25">
      <c r="B678" t="s">
        <v>5457</v>
      </c>
      <c r="C678" t="s">
        <v>5458</v>
      </c>
      <c r="D678" s="24" t="s">
        <v>2443</v>
      </c>
      <c r="E678" s="24" t="s">
        <v>937</v>
      </c>
      <c r="F678" s="12">
        <v>44.6</v>
      </c>
      <c r="G678" s="12">
        <v>-70.2</v>
      </c>
      <c r="H678" s="12">
        <v>16.73</v>
      </c>
    </row>
    <row r="679" spans="2:8" x14ac:dyDescent="0.25">
      <c r="B679" t="s">
        <v>5459</v>
      </c>
      <c r="C679" t="s">
        <v>5460</v>
      </c>
      <c r="D679" s="24" t="s">
        <v>548</v>
      </c>
      <c r="E679" s="24" t="s">
        <v>510</v>
      </c>
      <c r="F679" s="12">
        <v>43.6</v>
      </c>
      <c r="G679" s="12">
        <v>-81.3</v>
      </c>
      <c r="H679" s="12">
        <v>16.690000000000001</v>
      </c>
    </row>
    <row r="680" spans="2:8" x14ac:dyDescent="0.25">
      <c r="B680" t="s">
        <v>5461</v>
      </c>
      <c r="C680" t="s">
        <v>5462</v>
      </c>
      <c r="D680" s="24" t="s">
        <v>2443</v>
      </c>
      <c r="E680" s="24" t="s">
        <v>532</v>
      </c>
      <c r="F680" s="12">
        <v>34.9</v>
      </c>
      <c r="G680" s="12">
        <v>-111.6</v>
      </c>
      <c r="H680" s="12">
        <v>16.690000000000001</v>
      </c>
    </row>
    <row r="681" spans="2:8" x14ac:dyDescent="0.25">
      <c r="B681" t="s">
        <v>5463</v>
      </c>
      <c r="C681" t="s">
        <v>5464</v>
      </c>
      <c r="D681" s="24" t="s">
        <v>2443</v>
      </c>
      <c r="E681" s="24" t="s">
        <v>563</v>
      </c>
      <c r="F681" s="12">
        <v>39.6</v>
      </c>
      <c r="G681" s="12">
        <v>-104.8</v>
      </c>
      <c r="H681" s="12">
        <v>16.690000000000001</v>
      </c>
    </row>
    <row r="682" spans="2:8" x14ac:dyDescent="0.25">
      <c r="B682" t="s">
        <v>5465</v>
      </c>
      <c r="C682" t="s">
        <v>5466</v>
      </c>
      <c r="D682" s="24" t="s">
        <v>2443</v>
      </c>
      <c r="E682" s="24" t="s">
        <v>563</v>
      </c>
      <c r="F682" s="12">
        <v>39.799999999999997</v>
      </c>
      <c r="G682" s="12">
        <v>-105.1</v>
      </c>
      <c r="H682" s="12">
        <v>16.690000000000001</v>
      </c>
    </row>
    <row r="683" spans="2:8" x14ac:dyDescent="0.25">
      <c r="B683" t="s">
        <v>5467</v>
      </c>
      <c r="C683" t="s">
        <v>5468</v>
      </c>
      <c r="D683" s="24" t="s">
        <v>2443</v>
      </c>
      <c r="E683" s="24" t="s">
        <v>563</v>
      </c>
      <c r="F683" s="12">
        <v>38.1</v>
      </c>
      <c r="G683" s="12">
        <v>-106.6</v>
      </c>
      <c r="H683" s="12">
        <v>16.690000000000001</v>
      </c>
    </row>
    <row r="684" spans="2:8" x14ac:dyDescent="0.25">
      <c r="B684" t="s">
        <v>5469</v>
      </c>
      <c r="C684" t="s">
        <v>5470</v>
      </c>
      <c r="D684" s="24" t="s">
        <v>2443</v>
      </c>
      <c r="E684" s="24" t="s">
        <v>1775</v>
      </c>
      <c r="F684" s="12">
        <v>44.1</v>
      </c>
      <c r="G684" s="12">
        <v>-107.4</v>
      </c>
      <c r="H684" s="12">
        <v>16.690000000000001</v>
      </c>
    </row>
    <row r="685" spans="2:8" x14ac:dyDescent="0.25">
      <c r="B685" t="s">
        <v>5471</v>
      </c>
      <c r="C685" t="s">
        <v>5472</v>
      </c>
      <c r="D685" s="24" t="s">
        <v>2443</v>
      </c>
      <c r="E685" s="24" t="s">
        <v>1457</v>
      </c>
      <c r="F685" s="12">
        <v>44</v>
      </c>
      <c r="G685" s="12">
        <v>-103.2</v>
      </c>
      <c r="H685" s="12">
        <v>16.649999999999999</v>
      </c>
    </row>
    <row r="686" spans="2:8" x14ac:dyDescent="0.25">
      <c r="B686" t="s">
        <v>1031</v>
      </c>
      <c r="C686" t="s">
        <v>1032</v>
      </c>
      <c r="D686" s="24" t="s">
        <v>2443</v>
      </c>
      <c r="E686" s="24" t="s">
        <v>1022</v>
      </c>
      <c r="F686" s="12">
        <v>47.3</v>
      </c>
      <c r="G686" s="12">
        <v>-94.6</v>
      </c>
      <c r="H686" s="12">
        <v>16.649999999999999</v>
      </c>
    </row>
    <row r="687" spans="2:8" x14ac:dyDescent="0.25">
      <c r="B687" t="s">
        <v>5473</v>
      </c>
      <c r="C687" t="s">
        <v>5474</v>
      </c>
      <c r="D687" s="24" t="s">
        <v>2443</v>
      </c>
      <c r="E687" s="24" t="s">
        <v>563</v>
      </c>
      <c r="F687" s="12">
        <v>40.6</v>
      </c>
      <c r="G687" s="12">
        <v>-105</v>
      </c>
      <c r="H687" s="12">
        <v>16.61</v>
      </c>
    </row>
    <row r="688" spans="2:8" x14ac:dyDescent="0.25">
      <c r="B688" t="s">
        <v>5475</v>
      </c>
      <c r="C688" t="s">
        <v>5476</v>
      </c>
      <c r="D688" s="24" t="s">
        <v>2443</v>
      </c>
      <c r="E688" s="24" t="s">
        <v>1301</v>
      </c>
      <c r="F688" s="12">
        <v>42.8</v>
      </c>
      <c r="G688" s="12">
        <v>-78.099999999999994</v>
      </c>
      <c r="H688" s="12">
        <v>16.61</v>
      </c>
    </row>
    <row r="689" spans="2:8" x14ac:dyDescent="0.25">
      <c r="B689" t="s">
        <v>1558</v>
      </c>
      <c r="C689" t="s">
        <v>1559</v>
      </c>
      <c r="D689" s="24" t="s">
        <v>2443</v>
      </c>
      <c r="E689" s="24" t="s">
        <v>1545</v>
      </c>
      <c r="F689" s="12">
        <v>41.8</v>
      </c>
      <c r="G689" s="12">
        <v>-111.3</v>
      </c>
      <c r="H689" s="12">
        <v>16.61</v>
      </c>
    </row>
    <row r="690" spans="2:8" x14ac:dyDescent="0.25">
      <c r="B690" t="s">
        <v>1257</v>
      </c>
      <c r="C690" t="s">
        <v>1258</v>
      </c>
      <c r="D690" s="24" t="s">
        <v>2443</v>
      </c>
      <c r="E690" s="24" t="s">
        <v>1259</v>
      </c>
      <c r="F690" s="12">
        <v>44.4</v>
      </c>
      <c r="G690" s="12">
        <v>-71.099999999999994</v>
      </c>
      <c r="H690" s="12">
        <v>16.57</v>
      </c>
    </row>
    <row r="691" spans="2:8" x14ac:dyDescent="0.25">
      <c r="B691" t="s">
        <v>5477</v>
      </c>
      <c r="C691" t="s">
        <v>5478</v>
      </c>
      <c r="D691" s="24" t="s">
        <v>2443</v>
      </c>
      <c r="E691" s="24" t="s">
        <v>1775</v>
      </c>
      <c r="F691" s="12">
        <v>44.6</v>
      </c>
      <c r="G691" s="12">
        <v>-107</v>
      </c>
      <c r="H691" s="12">
        <v>16.57</v>
      </c>
    </row>
    <row r="692" spans="2:8" x14ac:dyDescent="0.25">
      <c r="B692" t="s">
        <v>5479</v>
      </c>
      <c r="C692" t="s">
        <v>5480</v>
      </c>
      <c r="D692" s="24" t="s">
        <v>2443</v>
      </c>
      <c r="E692" s="24" t="s">
        <v>1134</v>
      </c>
      <c r="F692" s="12">
        <v>45.3</v>
      </c>
      <c r="G692" s="12">
        <v>-105.9</v>
      </c>
      <c r="H692" s="12">
        <v>16.54</v>
      </c>
    </row>
    <row r="693" spans="2:8" x14ac:dyDescent="0.25">
      <c r="B693" t="s">
        <v>1469</v>
      </c>
      <c r="C693" t="s">
        <v>1470</v>
      </c>
      <c r="D693" s="24" t="s">
        <v>2443</v>
      </c>
      <c r="E693" s="24" t="s">
        <v>1457</v>
      </c>
      <c r="F693" s="12">
        <v>44.4</v>
      </c>
      <c r="G693" s="12">
        <v>-103.4</v>
      </c>
      <c r="H693" s="12">
        <v>16.54</v>
      </c>
    </row>
    <row r="694" spans="2:8" x14ac:dyDescent="0.25">
      <c r="B694" t="s">
        <v>5481</v>
      </c>
      <c r="C694" t="s">
        <v>5482</v>
      </c>
      <c r="D694" s="24" t="s">
        <v>2443</v>
      </c>
      <c r="E694" s="24" t="s">
        <v>563</v>
      </c>
      <c r="F694" s="12">
        <v>39.6</v>
      </c>
      <c r="G694" s="12">
        <v>-104.7</v>
      </c>
      <c r="H694" s="12">
        <v>16.5</v>
      </c>
    </row>
    <row r="695" spans="2:8" x14ac:dyDescent="0.25">
      <c r="B695" t="s">
        <v>5167</v>
      </c>
      <c r="C695" t="s">
        <v>5483</v>
      </c>
      <c r="D695" s="24" t="s">
        <v>2443</v>
      </c>
      <c r="E695" s="24" t="s">
        <v>563</v>
      </c>
      <c r="F695" s="12">
        <v>40</v>
      </c>
      <c r="G695" s="12">
        <v>-105</v>
      </c>
      <c r="H695" s="12">
        <v>16.5</v>
      </c>
    </row>
    <row r="696" spans="2:8" x14ac:dyDescent="0.25">
      <c r="B696" t="s">
        <v>5484</v>
      </c>
      <c r="C696" t="s">
        <v>5485</v>
      </c>
      <c r="D696" s="24" t="s">
        <v>2443</v>
      </c>
      <c r="E696" s="24" t="s">
        <v>563</v>
      </c>
      <c r="F696" s="12">
        <v>39.4</v>
      </c>
      <c r="G696" s="12">
        <v>-104.7</v>
      </c>
      <c r="H696" s="12">
        <v>16.5</v>
      </c>
    </row>
    <row r="697" spans="2:8" x14ac:dyDescent="0.25">
      <c r="B697" t="s">
        <v>5486</v>
      </c>
      <c r="C697" t="s">
        <v>5487</v>
      </c>
      <c r="D697" s="24" t="s">
        <v>2443</v>
      </c>
      <c r="E697" s="24" t="s">
        <v>563</v>
      </c>
      <c r="F697" s="12">
        <v>39.700000000000003</v>
      </c>
      <c r="G697" s="12">
        <v>-104.9</v>
      </c>
      <c r="H697" s="12">
        <v>16.5</v>
      </c>
    </row>
    <row r="698" spans="2:8" x14ac:dyDescent="0.25">
      <c r="B698" t="s">
        <v>5488</v>
      </c>
      <c r="C698" t="s">
        <v>5489</v>
      </c>
      <c r="D698" s="24" t="s">
        <v>2443</v>
      </c>
      <c r="E698" s="24" t="s">
        <v>563</v>
      </c>
      <c r="F698" s="12">
        <v>38.9</v>
      </c>
      <c r="G698" s="12">
        <v>-104.7</v>
      </c>
      <c r="H698" s="12">
        <v>16.5</v>
      </c>
    </row>
    <row r="699" spans="2:8" x14ac:dyDescent="0.25">
      <c r="B699" t="s">
        <v>5490</v>
      </c>
      <c r="C699" t="s">
        <v>5491</v>
      </c>
      <c r="D699" s="24" t="s">
        <v>2443</v>
      </c>
      <c r="E699" s="24" t="s">
        <v>563</v>
      </c>
      <c r="F699" s="12">
        <v>39.700000000000003</v>
      </c>
      <c r="G699" s="12">
        <v>-105.3</v>
      </c>
      <c r="H699" s="12">
        <v>16.5</v>
      </c>
    </row>
    <row r="700" spans="2:8" x14ac:dyDescent="0.25">
      <c r="B700" t="s">
        <v>5492</v>
      </c>
      <c r="C700" t="s">
        <v>5493</v>
      </c>
      <c r="D700" s="24" t="s">
        <v>2443</v>
      </c>
      <c r="E700" s="24" t="s">
        <v>563</v>
      </c>
      <c r="F700" s="12">
        <v>40.4</v>
      </c>
      <c r="G700" s="12">
        <v>-104.9</v>
      </c>
      <c r="H700" s="12">
        <v>16.5</v>
      </c>
    </row>
    <row r="701" spans="2:8" x14ac:dyDescent="0.25">
      <c r="B701" t="s">
        <v>5494</v>
      </c>
      <c r="C701" t="s">
        <v>5495</v>
      </c>
      <c r="D701" s="24" t="s">
        <v>2443</v>
      </c>
      <c r="E701" s="24" t="s">
        <v>1775</v>
      </c>
      <c r="F701" s="12">
        <v>41.2</v>
      </c>
      <c r="G701" s="12">
        <v>-105.5</v>
      </c>
      <c r="H701" s="12">
        <v>16.5</v>
      </c>
    </row>
    <row r="702" spans="2:8" x14ac:dyDescent="0.25">
      <c r="B702" t="s">
        <v>5496</v>
      </c>
      <c r="C702" t="s">
        <v>5497</v>
      </c>
      <c r="D702" s="24" t="s">
        <v>2443</v>
      </c>
      <c r="E702" s="24" t="s">
        <v>1775</v>
      </c>
      <c r="F702" s="12">
        <v>41.1</v>
      </c>
      <c r="G702" s="12">
        <v>-104.7</v>
      </c>
      <c r="H702" s="12">
        <v>16.5</v>
      </c>
    </row>
    <row r="703" spans="2:8" x14ac:dyDescent="0.25">
      <c r="B703" t="s">
        <v>2594</v>
      </c>
      <c r="C703" t="s">
        <v>2595</v>
      </c>
      <c r="D703" s="24" t="s">
        <v>2443</v>
      </c>
      <c r="E703" s="24" t="s">
        <v>1253</v>
      </c>
      <c r="F703" s="12">
        <v>39.200000000000003</v>
      </c>
      <c r="G703" s="12">
        <v>-114.9</v>
      </c>
      <c r="H703" s="12">
        <v>16.5</v>
      </c>
    </row>
    <row r="704" spans="2:8" x14ac:dyDescent="0.25">
      <c r="B704" t="s">
        <v>5498</v>
      </c>
      <c r="C704" t="s">
        <v>5499</v>
      </c>
      <c r="D704" s="24" t="s">
        <v>2443</v>
      </c>
      <c r="E704" s="24" t="s">
        <v>1022</v>
      </c>
      <c r="F704" s="12">
        <v>46.4</v>
      </c>
      <c r="G704" s="12">
        <v>-92.3</v>
      </c>
      <c r="H704" s="12">
        <v>16.420000000000002</v>
      </c>
    </row>
    <row r="705" spans="2:8" x14ac:dyDescent="0.25">
      <c r="B705" t="s">
        <v>5500</v>
      </c>
      <c r="C705" t="s">
        <v>5501</v>
      </c>
      <c r="D705" s="24" t="s">
        <v>2443</v>
      </c>
      <c r="E705" s="24" t="s">
        <v>1545</v>
      </c>
      <c r="F705" s="12">
        <v>40.5</v>
      </c>
      <c r="G705" s="12">
        <v>-111.8</v>
      </c>
      <c r="H705" s="12">
        <v>16.420000000000002</v>
      </c>
    </row>
    <row r="706" spans="2:8" x14ac:dyDescent="0.25">
      <c r="B706" t="s">
        <v>5502</v>
      </c>
      <c r="C706" t="s">
        <v>5503</v>
      </c>
      <c r="D706" s="24" t="s">
        <v>2443</v>
      </c>
      <c r="E706" s="24" t="s">
        <v>1580</v>
      </c>
      <c r="F706" s="12">
        <v>44.5</v>
      </c>
      <c r="G706" s="12">
        <v>-72.900000000000006</v>
      </c>
      <c r="H706" s="12">
        <v>16.38</v>
      </c>
    </row>
    <row r="707" spans="2:8" x14ac:dyDescent="0.25">
      <c r="B707" t="s">
        <v>5504</v>
      </c>
      <c r="C707" t="s">
        <v>5505</v>
      </c>
      <c r="D707" s="24" t="s">
        <v>2443</v>
      </c>
      <c r="E707" s="24" t="s">
        <v>563</v>
      </c>
      <c r="F707" s="12">
        <v>40.5</v>
      </c>
      <c r="G707" s="12">
        <v>-104.9</v>
      </c>
      <c r="H707" s="12">
        <v>16.34</v>
      </c>
    </row>
    <row r="708" spans="2:8" x14ac:dyDescent="0.25">
      <c r="B708" t="s">
        <v>5506</v>
      </c>
      <c r="C708" t="s">
        <v>5507</v>
      </c>
      <c r="D708" s="24" t="s">
        <v>2443</v>
      </c>
      <c r="E708" s="24" t="s">
        <v>1134</v>
      </c>
      <c r="F708" s="12">
        <v>45.6</v>
      </c>
      <c r="G708" s="12">
        <v>-109.1</v>
      </c>
      <c r="H708" s="12">
        <v>16.34</v>
      </c>
    </row>
    <row r="709" spans="2:8" x14ac:dyDescent="0.25">
      <c r="B709" t="s">
        <v>5508</v>
      </c>
      <c r="C709" t="s">
        <v>5509</v>
      </c>
      <c r="D709" s="24" t="s">
        <v>2443</v>
      </c>
      <c r="E709" s="24" t="s">
        <v>969</v>
      </c>
      <c r="F709" s="12">
        <v>43.6</v>
      </c>
      <c r="G709" s="12">
        <v>-86.4</v>
      </c>
      <c r="H709" s="12">
        <v>16.34</v>
      </c>
    </row>
    <row r="710" spans="2:8" x14ac:dyDescent="0.25">
      <c r="B710" t="s">
        <v>3103</v>
      </c>
      <c r="C710" t="s">
        <v>3104</v>
      </c>
      <c r="D710" s="24" t="s">
        <v>2443</v>
      </c>
      <c r="E710" s="24" t="s">
        <v>1022</v>
      </c>
      <c r="F710" s="12">
        <v>43.7</v>
      </c>
      <c r="G710" s="12">
        <v>-95.1</v>
      </c>
      <c r="H710" s="12">
        <v>16.34</v>
      </c>
    </row>
    <row r="711" spans="2:8" x14ac:dyDescent="0.25">
      <c r="B711" t="s">
        <v>5510</v>
      </c>
      <c r="C711" t="s">
        <v>5511</v>
      </c>
      <c r="D711" s="24" t="s">
        <v>2443</v>
      </c>
      <c r="E711" s="24" t="s">
        <v>1134</v>
      </c>
      <c r="F711" s="12">
        <v>45.8</v>
      </c>
      <c r="G711" s="12">
        <v>-109.9</v>
      </c>
      <c r="H711" s="12">
        <v>16.3</v>
      </c>
    </row>
    <row r="712" spans="2:8" x14ac:dyDescent="0.25">
      <c r="B712" t="s">
        <v>5512</v>
      </c>
      <c r="C712" t="s">
        <v>5513</v>
      </c>
      <c r="D712" s="24" t="s">
        <v>2443</v>
      </c>
      <c r="E712" s="24" t="s">
        <v>563</v>
      </c>
      <c r="F712" s="12">
        <v>38.9</v>
      </c>
      <c r="G712" s="12">
        <v>-104.7</v>
      </c>
      <c r="H712" s="12">
        <v>16.3</v>
      </c>
    </row>
    <row r="713" spans="2:8" x14ac:dyDescent="0.25">
      <c r="B713" t="s">
        <v>3212</v>
      </c>
      <c r="C713" t="s">
        <v>3213</v>
      </c>
      <c r="D713" s="24" t="s">
        <v>2443</v>
      </c>
      <c r="E713" s="24" t="s">
        <v>1675</v>
      </c>
      <c r="F713" s="12">
        <v>45.9</v>
      </c>
      <c r="G713" s="12">
        <v>-90.5</v>
      </c>
      <c r="H713" s="12">
        <v>16.260000000000002</v>
      </c>
    </row>
    <row r="714" spans="2:8" x14ac:dyDescent="0.25">
      <c r="B714" t="s">
        <v>5514</v>
      </c>
      <c r="C714" t="s">
        <v>5515</v>
      </c>
      <c r="D714" s="24" t="s">
        <v>2443</v>
      </c>
      <c r="E714" s="24" t="s">
        <v>563</v>
      </c>
      <c r="F714" s="12">
        <v>39.799999999999997</v>
      </c>
      <c r="G714" s="12">
        <v>-104.8</v>
      </c>
      <c r="H714" s="12">
        <v>16.22</v>
      </c>
    </row>
    <row r="715" spans="2:8" x14ac:dyDescent="0.25">
      <c r="B715" t="s">
        <v>5516</v>
      </c>
      <c r="C715" t="s">
        <v>5517</v>
      </c>
      <c r="D715" s="24" t="s">
        <v>2443</v>
      </c>
      <c r="E715" s="24" t="s">
        <v>563</v>
      </c>
      <c r="F715" s="12">
        <v>39.6</v>
      </c>
      <c r="G715" s="12">
        <v>-105</v>
      </c>
      <c r="H715" s="12">
        <v>16.22</v>
      </c>
    </row>
    <row r="716" spans="2:8" x14ac:dyDescent="0.25">
      <c r="B716" t="s">
        <v>2810</v>
      </c>
      <c r="C716" t="s">
        <v>2811</v>
      </c>
      <c r="D716" s="24" t="s">
        <v>2443</v>
      </c>
      <c r="E716" s="24" t="s">
        <v>1134</v>
      </c>
      <c r="F716" s="12">
        <v>47.3</v>
      </c>
      <c r="G716" s="12">
        <v>-108.4</v>
      </c>
      <c r="H716" s="12">
        <v>16.22</v>
      </c>
    </row>
    <row r="717" spans="2:8" x14ac:dyDescent="0.25">
      <c r="B717" t="s">
        <v>5518</v>
      </c>
      <c r="C717" t="s">
        <v>5519</v>
      </c>
      <c r="D717" s="24" t="s">
        <v>2443</v>
      </c>
      <c r="E717" s="24" t="s">
        <v>1675</v>
      </c>
      <c r="F717" s="12">
        <v>46.1</v>
      </c>
      <c r="G717" s="12">
        <v>-89.8</v>
      </c>
      <c r="H717" s="12">
        <v>16.22</v>
      </c>
    </row>
    <row r="718" spans="2:8" x14ac:dyDescent="0.25">
      <c r="B718" t="s">
        <v>5520</v>
      </c>
      <c r="C718" t="s">
        <v>5521</v>
      </c>
      <c r="D718" s="24" t="s">
        <v>2443</v>
      </c>
      <c r="E718" s="24" t="s">
        <v>563</v>
      </c>
      <c r="F718" s="12">
        <v>38.5</v>
      </c>
      <c r="G718" s="12">
        <v>-106.1</v>
      </c>
      <c r="H718" s="12">
        <v>16.18</v>
      </c>
    </row>
    <row r="719" spans="2:8" x14ac:dyDescent="0.25">
      <c r="B719" t="s">
        <v>5522</v>
      </c>
      <c r="C719" t="s">
        <v>5523</v>
      </c>
      <c r="D719" s="24" t="s">
        <v>2443</v>
      </c>
      <c r="E719" s="24" t="s">
        <v>563</v>
      </c>
      <c r="F719" s="12">
        <v>40.299999999999997</v>
      </c>
      <c r="G719" s="12">
        <v>-105</v>
      </c>
      <c r="H719" s="12">
        <v>16.18</v>
      </c>
    </row>
    <row r="720" spans="2:8" x14ac:dyDescent="0.25">
      <c r="B720" t="s">
        <v>5524</v>
      </c>
      <c r="C720" t="s">
        <v>5525</v>
      </c>
      <c r="D720" s="24" t="s">
        <v>2443</v>
      </c>
      <c r="E720" s="24" t="s">
        <v>1580</v>
      </c>
      <c r="F720" s="12">
        <v>44.6</v>
      </c>
      <c r="G720" s="12">
        <v>-72.599999999999994</v>
      </c>
      <c r="H720" s="12">
        <v>16.18</v>
      </c>
    </row>
    <row r="721" spans="2:8" x14ac:dyDescent="0.25">
      <c r="B721" t="s">
        <v>5526</v>
      </c>
      <c r="C721" t="s">
        <v>5527</v>
      </c>
      <c r="D721" s="24" t="s">
        <v>2443</v>
      </c>
      <c r="E721" s="24" t="s">
        <v>563</v>
      </c>
      <c r="F721" s="12">
        <v>39.6</v>
      </c>
      <c r="G721" s="12">
        <v>-104.8</v>
      </c>
      <c r="H721" s="12">
        <v>16.14</v>
      </c>
    </row>
    <row r="722" spans="2:8" x14ac:dyDescent="0.25">
      <c r="B722" t="s">
        <v>5528</v>
      </c>
      <c r="C722" t="s">
        <v>5529</v>
      </c>
      <c r="D722" s="24" t="s">
        <v>2443</v>
      </c>
      <c r="E722" s="24" t="s">
        <v>563</v>
      </c>
      <c r="F722" s="12">
        <v>39.200000000000003</v>
      </c>
      <c r="G722" s="12">
        <v>-106</v>
      </c>
      <c r="H722" s="12">
        <v>16.14</v>
      </c>
    </row>
    <row r="723" spans="2:8" x14ac:dyDescent="0.25">
      <c r="B723" t="s">
        <v>5530</v>
      </c>
      <c r="C723" t="s">
        <v>5531</v>
      </c>
      <c r="D723" s="24" t="s">
        <v>2443</v>
      </c>
      <c r="E723" s="24" t="s">
        <v>1545</v>
      </c>
      <c r="F723" s="12">
        <v>40.5</v>
      </c>
      <c r="G723" s="12">
        <v>-111.7</v>
      </c>
      <c r="H723" s="12">
        <v>16.100000000000001</v>
      </c>
    </row>
    <row r="724" spans="2:8" x14ac:dyDescent="0.25">
      <c r="B724" t="s">
        <v>2858</v>
      </c>
      <c r="C724" t="s">
        <v>2859</v>
      </c>
      <c r="D724" s="24" t="s">
        <v>2443</v>
      </c>
      <c r="E724" s="24" t="s">
        <v>1134</v>
      </c>
      <c r="F724" s="12">
        <v>44.6</v>
      </c>
      <c r="G724" s="12">
        <v>-111</v>
      </c>
      <c r="H724" s="12">
        <v>16.100000000000001</v>
      </c>
    </row>
    <row r="725" spans="2:8" x14ac:dyDescent="0.25">
      <c r="B725" t="s">
        <v>2519</v>
      </c>
      <c r="C725" t="s">
        <v>2520</v>
      </c>
      <c r="D725" s="24" t="s">
        <v>2443</v>
      </c>
      <c r="E725" s="24" t="s">
        <v>1545</v>
      </c>
      <c r="F725" s="12">
        <v>41.7</v>
      </c>
      <c r="G725" s="12">
        <v>-111.8</v>
      </c>
      <c r="H725" s="12">
        <v>16.100000000000001</v>
      </c>
    </row>
    <row r="726" spans="2:8" x14ac:dyDescent="0.25">
      <c r="B726" t="s">
        <v>5532</v>
      </c>
      <c r="C726" t="s">
        <v>5533</v>
      </c>
      <c r="D726" s="24" t="s">
        <v>2443</v>
      </c>
      <c r="E726" s="24" t="s">
        <v>563</v>
      </c>
      <c r="F726" s="12">
        <v>40.799999999999997</v>
      </c>
      <c r="G726" s="12">
        <v>-104.8</v>
      </c>
      <c r="H726" s="12">
        <v>16.059999999999999</v>
      </c>
    </row>
    <row r="727" spans="2:8" x14ac:dyDescent="0.25">
      <c r="B727" t="s">
        <v>5534</v>
      </c>
      <c r="C727" t="s">
        <v>5535</v>
      </c>
      <c r="D727" s="24" t="s">
        <v>2443</v>
      </c>
      <c r="E727" s="24" t="s">
        <v>563</v>
      </c>
      <c r="F727" s="12">
        <v>40.4</v>
      </c>
      <c r="G727" s="12">
        <v>-104.7</v>
      </c>
      <c r="H727" s="12">
        <v>16.059999999999999</v>
      </c>
    </row>
    <row r="728" spans="2:8" x14ac:dyDescent="0.25">
      <c r="B728" t="s">
        <v>3137</v>
      </c>
      <c r="C728" t="s">
        <v>3138</v>
      </c>
      <c r="D728" s="24" t="s">
        <v>2443</v>
      </c>
      <c r="E728" s="24" t="s">
        <v>1022</v>
      </c>
      <c r="F728" s="12">
        <v>47.7</v>
      </c>
      <c r="G728" s="12">
        <v>-91.9</v>
      </c>
      <c r="H728" s="12">
        <v>16.059999999999999</v>
      </c>
    </row>
    <row r="729" spans="2:8" x14ac:dyDescent="0.25">
      <c r="B729" t="s">
        <v>5536</v>
      </c>
      <c r="C729" t="s">
        <v>5537</v>
      </c>
      <c r="D729" s="24" t="s">
        <v>2443</v>
      </c>
      <c r="E729" s="24" t="s">
        <v>563</v>
      </c>
      <c r="F729" s="12">
        <v>39.6</v>
      </c>
      <c r="G729" s="12">
        <v>-104.8</v>
      </c>
      <c r="H729" s="12">
        <v>16.02</v>
      </c>
    </row>
    <row r="730" spans="2:8" x14ac:dyDescent="0.25">
      <c r="B730" t="s">
        <v>5538</v>
      </c>
      <c r="C730" t="s">
        <v>5539</v>
      </c>
      <c r="D730" s="24" t="s">
        <v>2443</v>
      </c>
      <c r="E730" s="24" t="s">
        <v>563</v>
      </c>
      <c r="F730" s="12">
        <v>40</v>
      </c>
      <c r="G730" s="12">
        <v>-105.1</v>
      </c>
      <c r="H730" s="12">
        <v>16.02</v>
      </c>
    </row>
    <row r="731" spans="2:8" x14ac:dyDescent="0.25">
      <c r="B731" t="s">
        <v>5540</v>
      </c>
      <c r="C731" t="s">
        <v>5541</v>
      </c>
      <c r="D731" s="24" t="s">
        <v>2443</v>
      </c>
      <c r="E731" s="24" t="s">
        <v>563</v>
      </c>
      <c r="F731" s="12">
        <v>39.1</v>
      </c>
      <c r="G731" s="12">
        <v>-104.7</v>
      </c>
      <c r="H731" s="12">
        <v>16.02</v>
      </c>
    </row>
    <row r="732" spans="2:8" x14ac:dyDescent="0.25">
      <c r="B732" t="s">
        <v>5542</v>
      </c>
      <c r="C732" t="s">
        <v>5543</v>
      </c>
      <c r="D732" s="24" t="s">
        <v>2443</v>
      </c>
      <c r="E732" s="24" t="s">
        <v>563</v>
      </c>
      <c r="F732" s="12">
        <v>40.5</v>
      </c>
      <c r="G732" s="12">
        <v>-104.9</v>
      </c>
      <c r="H732" s="12">
        <v>16.02</v>
      </c>
    </row>
    <row r="733" spans="2:8" x14ac:dyDescent="0.25">
      <c r="B733" t="s">
        <v>5544</v>
      </c>
      <c r="C733" t="s">
        <v>5545</v>
      </c>
      <c r="D733" s="24" t="s">
        <v>2443</v>
      </c>
      <c r="E733" s="24" t="s">
        <v>1277</v>
      </c>
      <c r="F733" s="12">
        <v>34.9</v>
      </c>
      <c r="G733" s="12">
        <v>-106.2</v>
      </c>
      <c r="H733" s="12">
        <v>16.02</v>
      </c>
    </row>
    <row r="734" spans="2:8" x14ac:dyDescent="0.25">
      <c r="B734" t="s">
        <v>5546</v>
      </c>
      <c r="C734" t="s">
        <v>5547</v>
      </c>
      <c r="D734" s="24" t="s">
        <v>2443</v>
      </c>
      <c r="E734" s="24" t="s">
        <v>1580</v>
      </c>
      <c r="F734" s="12">
        <v>44.3</v>
      </c>
      <c r="G734" s="12">
        <v>-72.900000000000006</v>
      </c>
      <c r="H734" s="12">
        <v>16.02</v>
      </c>
    </row>
    <row r="735" spans="2:8" x14ac:dyDescent="0.25">
      <c r="B735" t="s">
        <v>5548</v>
      </c>
      <c r="C735" t="s">
        <v>5549</v>
      </c>
      <c r="D735" s="24" t="s">
        <v>2443</v>
      </c>
      <c r="E735" s="24" t="s">
        <v>1775</v>
      </c>
      <c r="F735" s="12">
        <v>42.2</v>
      </c>
      <c r="G735" s="12">
        <v>-104.5</v>
      </c>
      <c r="H735" s="12">
        <v>16.02</v>
      </c>
    </row>
    <row r="736" spans="2:8" x14ac:dyDescent="0.25">
      <c r="B736" t="s">
        <v>5550</v>
      </c>
      <c r="C736" t="s">
        <v>5551</v>
      </c>
      <c r="D736" s="24" t="s">
        <v>2443</v>
      </c>
      <c r="E736" s="24" t="s">
        <v>1775</v>
      </c>
      <c r="F736" s="12">
        <v>42.1</v>
      </c>
      <c r="G736" s="12">
        <v>-104.7</v>
      </c>
      <c r="H736" s="12">
        <v>16.02</v>
      </c>
    </row>
    <row r="737" spans="2:8" x14ac:dyDescent="0.25">
      <c r="B737" t="s">
        <v>944</v>
      </c>
      <c r="C737" t="s">
        <v>945</v>
      </c>
      <c r="D737" s="24" t="s">
        <v>2443</v>
      </c>
      <c r="E737" s="24" t="s">
        <v>937</v>
      </c>
      <c r="F737" s="12">
        <v>45.6</v>
      </c>
      <c r="G737" s="12">
        <v>-70.2</v>
      </c>
      <c r="H737" s="12">
        <v>16.02</v>
      </c>
    </row>
    <row r="738" spans="2:8" x14ac:dyDescent="0.25">
      <c r="B738" t="s">
        <v>5552</v>
      </c>
      <c r="C738" t="s">
        <v>5553</v>
      </c>
      <c r="D738" s="24" t="s">
        <v>2443</v>
      </c>
      <c r="E738" s="24" t="s">
        <v>563</v>
      </c>
      <c r="F738" s="12">
        <v>39.5</v>
      </c>
      <c r="G738" s="12">
        <v>-104.9</v>
      </c>
      <c r="H738" s="12">
        <v>15.98</v>
      </c>
    </row>
    <row r="739" spans="2:8" x14ac:dyDescent="0.25">
      <c r="B739" t="s">
        <v>5554</v>
      </c>
      <c r="C739" t="s">
        <v>5555</v>
      </c>
      <c r="D739" s="24" t="s">
        <v>2443</v>
      </c>
      <c r="E739" s="24" t="s">
        <v>563</v>
      </c>
      <c r="F739" s="12">
        <v>40.200000000000003</v>
      </c>
      <c r="G739" s="12">
        <v>-105</v>
      </c>
      <c r="H739" s="12">
        <v>15.98</v>
      </c>
    </row>
    <row r="740" spans="2:8" x14ac:dyDescent="0.25">
      <c r="B740" t="s">
        <v>3453</v>
      </c>
      <c r="C740" t="s">
        <v>3454</v>
      </c>
      <c r="D740" s="24" t="s">
        <v>2443</v>
      </c>
      <c r="E740" s="24" t="s">
        <v>563</v>
      </c>
      <c r="F740" s="12">
        <v>38</v>
      </c>
      <c r="G740" s="12">
        <v>-107.3</v>
      </c>
      <c r="H740" s="12">
        <v>15.98</v>
      </c>
    </row>
    <row r="741" spans="2:8" x14ac:dyDescent="0.25">
      <c r="B741" t="s">
        <v>2728</v>
      </c>
      <c r="C741" t="s">
        <v>2729</v>
      </c>
      <c r="D741" s="24" t="s">
        <v>2443</v>
      </c>
      <c r="E741" s="24" t="s">
        <v>1277</v>
      </c>
      <c r="F741" s="12">
        <v>35.9</v>
      </c>
      <c r="G741" s="12">
        <v>-106.7</v>
      </c>
      <c r="H741" s="12">
        <v>15.98</v>
      </c>
    </row>
    <row r="742" spans="2:8" x14ac:dyDescent="0.25">
      <c r="B742" t="s">
        <v>5556</v>
      </c>
      <c r="C742" t="s">
        <v>5557</v>
      </c>
      <c r="D742" s="24" t="s">
        <v>2443</v>
      </c>
      <c r="E742" s="24" t="s">
        <v>1301</v>
      </c>
      <c r="F742" s="12">
        <v>42.4</v>
      </c>
      <c r="G742" s="12">
        <v>-79</v>
      </c>
      <c r="H742" s="12">
        <v>15.98</v>
      </c>
    </row>
    <row r="743" spans="2:8" x14ac:dyDescent="0.25">
      <c r="B743" t="s">
        <v>1409</v>
      </c>
      <c r="C743" t="s">
        <v>1410</v>
      </c>
      <c r="D743" s="24" t="s">
        <v>2443</v>
      </c>
      <c r="E743" s="24" t="s">
        <v>1396</v>
      </c>
      <c r="F743" s="12">
        <v>42.2</v>
      </c>
      <c r="G743" s="12">
        <v>-122.3</v>
      </c>
      <c r="H743" s="12">
        <v>15.98</v>
      </c>
    </row>
    <row r="744" spans="2:8" x14ac:dyDescent="0.25">
      <c r="B744" t="s">
        <v>1731</v>
      </c>
      <c r="C744" t="s">
        <v>1732</v>
      </c>
      <c r="D744" s="24" t="s">
        <v>2443</v>
      </c>
      <c r="E744" s="24" t="s">
        <v>1675</v>
      </c>
      <c r="F744" s="12">
        <v>45.8</v>
      </c>
      <c r="G744" s="12">
        <v>-89.7</v>
      </c>
      <c r="H744" s="12">
        <v>15.98</v>
      </c>
    </row>
    <row r="745" spans="2:8" x14ac:dyDescent="0.25">
      <c r="B745" t="s">
        <v>5438</v>
      </c>
      <c r="C745" t="s">
        <v>5558</v>
      </c>
      <c r="D745" s="24" t="s">
        <v>2443</v>
      </c>
      <c r="E745" s="24" t="s">
        <v>563</v>
      </c>
      <c r="F745" s="12">
        <v>39.6</v>
      </c>
      <c r="G745" s="12">
        <v>-104.9</v>
      </c>
      <c r="H745" s="12">
        <v>15.94</v>
      </c>
    </row>
    <row r="746" spans="2:8" x14ac:dyDescent="0.25">
      <c r="B746" t="s">
        <v>5559</v>
      </c>
      <c r="C746" t="s">
        <v>5560</v>
      </c>
      <c r="D746" s="24" t="s">
        <v>2443</v>
      </c>
      <c r="E746" s="24" t="s">
        <v>563</v>
      </c>
      <c r="F746" s="12">
        <v>40.4</v>
      </c>
      <c r="G746" s="12">
        <v>-104.8</v>
      </c>
      <c r="H746" s="12">
        <v>15.94</v>
      </c>
    </row>
    <row r="747" spans="2:8" x14ac:dyDescent="0.25">
      <c r="B747" t="s">
        <v>5561</v>
      </c>
      <c r="C747" t="s">
        <v>5562</v>
      </c>
      <c r="D747" s="24" t="s">
        <v>2443</v>
      </c>
      <c r="E747" s="24" t="s">
        <v>1022</v>
      </c>
      <c r="F747" s="12">
        <v>44.5</v>
      </c>
      <c r="G747" s="12">
        <v>-93.5</v>
      </c>
      <c r="H747" s="12">
        <v>15.94</v>
      </c>
    </row>
    <row r="748" spans="2:8" x14ac:dyDescent="0.25">
      <c r="B748" t="s">
        <v>5563</v>
      </c>
      <c r="C748" t="s">
        <v>5564</v>
      </c>
      <c r="D748" s="24" t="s">
        <v>2443</v>
      </c>
      <c r="E748" s="24" t="s">
        <v>1775</v>
      </c>
      <c r="F748" s="12">
        <v>41.1</v>
      </c>
      <c r="G748" s="12">
        <v>-104.6</v>
      </c>
      <c r="H748" s="12">
        <v>15.94</v>
      </c>
    </row>
    <row r="749" spans="2:8" x14ac:dyDescent="0.25">
      <c r="B749" t="s">
        <v>5565</v>
      </c>
      <c r="C749" t="s">
        <v>5566</v>
      </c>
      <c r="D749" s="24" t="s">
        <v>2443</v>
      </c>
      <c r="E749" s="24" t="s">
        <v>1277</v>
      </c>
      <c r="F749" s="12">
        <v>34.9</v>
      </c>
      <c r="G749" s="12">
        <v>-106.3</v>
      </c>
      <c r="H749" s="12">
        <v>15.91</v>
      </c>
    </row>
    <row r="750" spans="2:8" x14ac:dyDescent="0.25">
      <c r="B750" t="s">
        <v>5567</v>
      </c>
      <c r="C750" t="s">
        <v>5568</v>
      </c>
      <c r="D750" s="24" t="s">
        <v>2443</v>
      </c>
      <c r="E750" s="24" t="s">
        <v>1363</v>
      </c>
      <c r="F750" s="12">
        <v>41.4</v>
      </c>
      <c r="G750" s="12">
        <v>-81</v>
      </c>
      <c r="H750" s="12">
        <v>15.91</v>
      </c>
    </row>
    <row r="751" spans="2:8" x14ac:dyDescent="0.25">
      <c r="B751" t="s">
        <v>5569</v>
      </c>
      <c r="C751" t="s">
        <v>5570</v>
      </c>
      <c r="D751" s="24" t="s">
        <v>2443</v>
      </c>
      <c r="E751" s="24" t="s">
        <v>1457</v>
      </c>
      <c r="F751" s="12">
        <v>44</v>
      </c>
      <c r="G751" s="12">
        <v>-103.3</v>
      </c>
      <c r="H751" s="12">
        <v>15.91</v>
      </c>
    </row>
    <row r="752" spans="2:8" x14ac:dyDescent="0.25">
      <c r="B752" t="s">
        <v>2477</v>
      </c>
      <c r="C752" t="s">
        <v>2478</v>
      </c>
      <c r="D752" s="24" t="s">
        <v>2443</v>
      </c>
      <c r="E752" s="24" t="s">
        <v>563</v>
      </c>
      <c r="F752" s="12">
        <v>40.700000000000003</v>
      </c>
      <c r="G752" s="12">
        <v>-105.7</v>
      </c>
      <c r="H752" s="12">
        <v>15.91</v>
      </c>
    </row>
    <row r="753" spans="2:8" x14ac:dyDescent="0.25">
      <c r="B753" t="s">
        <v>970</v>
      </c>
      <c r="C753" t="s">
        <v>971</v>
      </c>
      <c r="D753" s="24" t="s">
        <v>2443</v>
      </c>
      <c r="E753" s="24" t="s">
        <v>969</v>
      </c>
      <c r="F753" s="12">
        <v>43.8</v>
      </c>
      <c r="G753" s="12">
        <v>-82.9</v>
      </c>
      <c r="H753" s="12">
        <v>15.91</v>
      </c>
    </row>
    <row r="754" spans="2:8" x14ac:dyDescent="0.25">
      <c r="B754" t="s">
        <v>5571</v>
      </c>
      <c r="C754" t="s">
        <v>5572</v>
      </c>
      <c r="D754" s="24" t="s">
        <v>2443</v>
      </c>
      <c r="E754" s="24" t="s">
        <v>563</v>
      </c>
      <c r="F754" s="12">
        <v>39.700000000000003</v>
      </c>
      <c r="G754" s="12">
        <v>-104.9</v>
      </c>
      <c r="H754" s="12">
        <v>15.87</v>
      </c>
    </row>
    <row r="755" spans="2:8" x14ac:dyDescent="0.25">
      <c r="B755" t="s">
        <v>4375</v>
      </c>
      <c r="C755" t="s">
        <v>4376</v>
      </c>
      <c r="D755" s="24" t="s">
        <v>2443</v>
      </c>
      <c r="E755" s="24" t="s">
        <v>1800</v>
      </c>
      <c r="F755" s="12">
        <v>63.3</v>
      </c>
      <c r="G755" s="12">
        <v>-143</v>
      </c>
      <c r="H755" s="12">
        <v>15.87</v>
      </c>
    </row>
    <row r="756" spans="2:8" x14ac:dyDescent="0.25">
      <c r="B756" t="s">
        <v>5573</v>
      </c>
      <c r="C756" t="s">
        <v>5574</v>
      </c>
      <c r="D756" s="24" t="s">
        <v>2443</v>
      </c>
      <c r="E756" s="24" t="s">
        <v>563</v>
      </c>
      <c r="F756" s="12">
        <v>39.6</v>
      </c>
      <c r="G756" s="12">
        <v>-104.8</v>
      </c>
      <c r="H756" s="12">
        <v>15.83</v>
      </c>
    </row>
    <row r="757" spans="2:8" x14ac:dyDescent="0.25">
      <c r="B757" t="s">
        <v>5575</v>
      </c>
      <c r="C757" t="s">
        <v>5576</v>
      </c>
      <c r="D757" s="24" t="s">
        <v>2443</v>
      </c>
      <c r="E757" s="24" t="s">
        <v>1396</v>
      </c>
      <c r="F757" s="12">
        <v>44.3</v>
      </c>
      <c r="G757" s="12">
        <v>-121.5</v>
      </c>
      <c r="H757" s="12">
        <v>15.83</v>
      </c>
    </row>
    <row r="758" spans="2:8" x14ac:dyDescent="0.25">
      <c r="B758" t="s">
        <v>5577</v>
      </c>
      <c r="C758" t="s">
        <v>5578</v>
      </c>
      <c r="D758" s="24" t="s">
        <v>2443</v>
      </c>
      <c r="E758" s="24" t="s">
        <v>1775</v>
      </c>
      <c r="F758" s="12">
        <v>42.8</v>
      </c>
      <c r="G758" s="12">
        <v>-106.3</v>
      </c>
      <c r="H758" s="12">
        <v>15.83</v>
      </c>
    </row>
    <row r="759" spans="2:8" x14ac:dyDescent="0.25">
      <c r="B759" t="s">
        <v>5579</v>
      </c>
      <c r="C759" t="s">
        <v>5580</v>
      </c>
      <c r="D759" s="24" t="s">
        <v>2443</v>
      </c>
      <c r="E759" s="24" t="s">
        <v>1194</v>
      </c>
      <c r="F759" s="12">
        <v>41.1</v>
      </c>
      <c r="G759" s="12">
        <v>-102.9</v>
      </c>
      <c r="H759" s="12">
        <v>15.79</v>
      </c>
    </row>
    <row r="760" spans="2:8" x14ac:dyDescent="0.25">
      <c r="B760" t="s">
        <v>5581</v>
      </c>
      <c r="C760" t="s">
        <v>5582</v>
      </c>
      <c r="D760" s="24" t="s">
        <v>2443</v>
      </c>
      <c r="E760" s="24" t="s">
        <v>563</v>
      </c>
      <c r="F760" s="12">
        <v>39.5</v>
      </c>
      <c r="G760" s="12">
        <v>-104.8</v>
      </c>
      <c r="H760" s="12">
        <v>15.79</v>
      </c>
    </row>
    <row r="761" spans="2:8" x14ac:dyDescent="0.25">
      <c r="B761" t="s">
        <v>5583</v>
      </c>
      <c r="C761" t="s">
        <v>5584</v>
      </c>
      <c r="D761" s="24" t="s">
        <v>2443</v>
      </c>
      <c r="E761" s="24" t="s">
        <v>563</v>
      </c>
      <c r="F761" s="12">
        <v>38.9</v>
      </c>
      <c r="G761" s="12">
        <v>-104.8</v>
      </c>
      <c r="H761" s="12">
        <v>15.79</v>
      </c>
    </row>
    <row r="762" spans="2:8" x14ac:dyDescent="0.25">
      <c r="B762" t="s">
        <v>5585</v>
      </c>
      <c r="C762" t="s">
        <v>5586</v>
      </c>
      <c r="D762" s="24" t="s">
        <v>2443</v>
      </c>
      <c r="E762" s="24" t="s">
        <v>563</v>
      </c>
      <c r="F762" s="12">
        <v>40.5</v>
      </c>
      <c r="G762" s="12">
        <v>-105</v>
      </c>
      <c r="H762" s="12">
        <v>15.79</v>
      </c>
    </row>
    <row r="763" spans="2:8" x14ac:dyDescent="0.25">
      <c r="B763" t="s">
        <v>5587</v>
      </c>
      <c r="C763" t="s">
        <v>5588</v>
      </c>
      <c r="D763" s="24" t="s">
        <v>2443</v>
      </c>
      <c r="E763" s="24" t="s">
        <v>563</v>
      </c>
      <c r="F763" s="12">
        <v>37.6</v>
      </c>
      <c r="G763" s="12">
        <v>-106.6</v>
      </c>
      <c r="H763" s="12">
        <v>15.79</v>
      </c>
    </row>
    <row r="764" spans="2:8" x14ac:dyDescent="0.25">
      <c r="B764" t="s">
        <v>5589</v>
      </c>
      <c r="C764" t="s">
        <v>5590</v>
      </c>
      <c r="D764" s="24" t="s">
        <v>2443</v>
      </c>
      <c r="E764" s="24" t="s">
        <v>1301</v>
      </c>
      <c r="F764" s="12">
        <v>44.4</v>
      </c>
      <c r="G764" s="12">
        <v>-74.099999999999994</v>
      </c>
      <c r="H764" s="12">
        <v>15.79</v>
      </c>
    </row>
    <row r="765" spans="2:8" x14ac:dyDescent="0.25">
      <c r="B765" t="s">
        <v>3184</v>
      </c>
      <c r="C765" t="s">
        <v>3185</v>
      </c>
      <c r="D765" s="24" t="s">
        <v>548</v>
      </c>
      <c r="E765" s="24" t="s">
        <v>497</v>
      </c>
      <c r="F765" s="12">
        <v>58.1</v>
      </c>
      <c r="G765" s="12">
        <v>-103.7</v>
      </c>
      <c r="H765" s="12">
        <v>15.75</v>
      </c>
    </row>
    <row r="766" spans="2:8" x14ac:dyDescent="0.25">
      <c r="B766" t="s">
        <v>5591</v>
      </c>
      <c r="C766" t="s">
        <v>5592</v>
      </c>
      <c r="D766" s="24" t="s">
        <v>2443</v>
      </c>
      <c r="E766" s="24" t="s">
        <v>1580</v>
      </c>
      <c r="F766" s="12">
        <v>44.6</v>
      </c>
      <c r="G766" s="12">
        <v>-72.3</v>
      </c>
      <c r="H766" s="12">
        <v>15.75</v>
      </c>
    </row>
    <row r="767" spans="2:8" x14ac:dyDescent="0.25">
      <c r="B767" t="s">
        <v>5593</v>
      </c>
      <c r="C767" t="s">
        <v>5594</v>
      </c>
      <c r="D767" s="24" t="s">
        <v>2443</v>
      </c>
      <c r="E767" s="24" t="s">
        <v>1580</v>
      </c>
      <c r="F767" s="12">
        <v>44.3</v>
      </c>
      <c r="G767" s="12">
        <v>-72.5</v>
      </c>
      <c r="H767" s="12">
        <v>15.75</v>
      </c>
    </row>
    <row r="768" spans="2:8" x14ac:dyDescent="0.25">
      <c r="B768" t="s">
        <v>5595</v>
      </c>
      <c r="C768" t="s">
        <v>5596</v>
      </c>
      <c r="D768" s="24" t="s">
        <v>2443</v>
      </c>
      <c r="E768" s="24" t="s">
        <v>563</v>
      </c>
      <c r="F768" s="12">
        <v>39.5</v>
      </c>
      <c r="G768" s="12">
        <v>-104.9</v>
      </c>
      <c r="H768" s="12">
        <v>15.71</v>
      </c>
    </row>
    <row r="769" spans="2:8" x14ac:dyDescent="0.25">
      <c r="B769" t="s">
        <v>5325</v>
      </c>
      <c r="C769" t="s">
        <v>5597</v>
      </c>
      <c r="D769" s="24" t="s">
        <v>2443</v>
      </c>
      <c r="E769" s="24" t="s">
        <v>563</v>
      </c>
      <c r="F769" s="12">
        <v>40.6</v>
      </c>
      <c r="G769" s="12">
        <v>-105</v>
      </c>
      <c r="H769" s="12">
        <v>15.71</v>
      </c>
    </row>
    <row r="770" spans="2:8" x14ac:dyDescent="0.25">
      <c r="B770" t="s">
        <v>5598</v>
      </c>
      <c r="C770" t="s">
        <v>5599</v>
      </c>
      <c r="D770" s="24" t="s">
        <v>2443</v>
      </c>
      <c r="E770" s="24" t="s">
        <v>937</v>
      </c>
      <c r="F770" s="12">
        <v>46.6</v>
      </c>
      <c r="G770" s="12">
        <v>-68</v>
      </c>
      <c r="H770" s="12">
        <v>15.71</v>
      </c>
    </row>
    <row r="771" spans="2:8" x14ac:dyDescent="0.25">
      <c r="B771" t="s">
        <v>5600</v>
      </c>
      <c r="C771" t="s">
        <v>5601</v>
      </c>
      <c r="D771" s="24" t="s">
        <v>2443</v>
      </c>
      <c r="E771" s="24" t="s">
        <v>1775</v>
      </c>
      <c r="F771" s="12">
        <v>42.9</v>
      </c>
      <c r="G771" s="12">
        <v>-110.9</v>
      </c>
      <c r="H771" s="12">
        <v>15.71</v>
      </c>
    </row>
    <row r="772" spans="2:8" x14ac:dyDescent="0.25">
      <c r="B772" t="s">
        <v>5602</v>
      </c>
      <c r="C772" t="s">
        <v>5603</v>
      </c>
      <c r="D772" s="24" t="s">
        <v>2443</v>
      </c>
      <c r="E772" s="24" t="s">
        <v>563</v>
      </c>
      <c r="F772" s="12">
        <v>38.9</v>
      </c>
      <c r="G772" s="12">
        <v>-105.2</v>
      </c>
      <c r="H772" s="12">
        <v>15.71</v>
      </c>
    </row>
    <row r="773" spans="2:8" x14ac:dyDescent="0.25">
      <c r="B773" t="s">
        <v>5604</v>
      </c>
      <c r="C773" t="s">
        <v>5605</v>
      </c>
      <c r="D773" s="24" t="s">
        <v>2443</v>
      </c>
      <c r="E773" s="24" t="s">
        <v>563</v>
      </c>
      <c r="F773" s="12">
        <v>40.4</v>
      </c>
      <c r="G773" s="12">
        <v>-106.8</v>
      </c>
      <c r="H773" s="12">
        <v>15.67</v>
      </c>
    </row>
    <row r="774" spans="2:8" x14ac:dyDescent="0.25">
      <c r="B774" t="s">
        <v>5606</v>
      </c>
      <c r="C774" t="s">
        <v>5607</v>
      </c>
      <c r="D774" s="24" t="s">
        <v>2443</v>
      </c>
      <c r="E774" s="24" t="s">
        <v>1022</v>
      </c>
      <c r="F774" s="12">
        <v>46.7</v>
      </c>
      <c r="G774" s="12">
        <v>-92.2</v>
      </c>
      <c r="H774" s="12">
        <v>15.63</v>
      </c>
    </row>
    <row r="775" spans="2:8" x14ac:dyDescent="0.25">
      <c r="B775" t="s">
        <v>5608</v>
      </c>
      <c r="C775" t="s">
        <v>5609</v>
      </c>
      <c r="D775" s="24" t="s">
        <v>548</v>
      </c>
      <c r="E775" s="24" t="s">
        <v>510</v>
      </c>
      <c r="F775" s="12">
        <v>43</v>
      </c>
      <c r="G775" s="12">
        <v>-82.3</v>
      </c>
      <c r="H775" s="12">
        <v>15.59</v>
      </c>
    </row>
    <row r="776" spans="2:8" x14ac:dyDescent="0.25">
      <c r="B776" t="s">
        <v>5610</v>
      </c>
      <c r="C776" t="s">
        <v>5611</v>
      </c>
      <c r="D776" s="24" t="s">
        <v>2443</v>
      </c>
      <c r="E776" s="24" t="s">
        <v>563</v>
      </c>
      <c r="F776" s="12">
        <v>39.200000000000003</v>
      </c>
      <c r="G776" s="12">
        <v>-104.6</v>
      </c>
      <c r="H776" s="12">
        <v>15.59</v>
      </c>
    </row>
    <row r="777" spans="2:8" x14ac:dyDescent="0.25">
      <c r="B777" t="s">
        <v>5612</v>
      </c>
      <c r="C777" t="s">
        <v>5613</v>
      </c>
      <c r="D777" s="24" t="s">
        <v>2443</v>
      </c>
      <c r="E777" s="24" t="s">
        <v>563</v>
      </c>
      <c r="F777" s="12">
        <v>39.1</v>
      </c>
      <c r="G777" s="12">
        <v>-104.5</v>
      </c>
      <c r="H777" s="12">
        <v>15.59</v>
      </c>
    </row>
    <row r="778" spans="2:8" x14ac:dyDescent="0.25">
      <c r="B778" t="s">
        <v>5614</v>
      </c>
      <c r="C778" t="s">
        <v>5615</v>
      </c>
      <c r="D778" s="24" t="s">
        <v>2443</v>
      </c>
      <c r="E778" s="24" t="s">
        <v>969</v>
      </c>
      <c r="F778" s="12">
        <v>42.8</v>
      </c>
      <c r="G778" s="12">
        <v>-86</v>
      </c>
      <c r="H778" s="12">
        <v>15.59</v>
      </c>
    </row>
    <row r="779" spans="2:8" x14ac:dyDescent="0.25">
      <c r="B779" t="s">
        <v>5616</v>
      </c>
      <c r="C779" t="s">
        <v>5617</v>
      </c>
      <c r="D779" s="24" t="s">
        <v>2443</v>
      </c>
      <c r="E779" s="24" t="s">
        <v>1675</v>
      </c>
      <c r="F779" s="12">
        <v>46.3</v>
      </c>
      <c r="G779" s="12">
        <v>-91.8</v>
      </c>
      <c r="H779" s="12">
        <v>15.59</v>
      </c>
    </row>
    <row r="780" spans="2:8" x14ac:dyDescent="0.25">
      <c r="B780" t="s">
        <v>3115</v>
      </c>
      <c r="C780" t="s">
        <v>3116</v>
      </c>
      <c r="D780" s="24" t="s">
        <v>2443</v>
      </c>
      <c r="E780" s="24" t="s">
        <v>1022</v>
      </c>
      <c r="F780" s="12">
        <v>47.9</v>
      </c>
      <c r="G780" s="12">
        <v>-91.4</v>
      </c>
      <c r="H780" s="12">
        <v>15.59</v>
      </c>
    </row>
    <row r="781" spans="2:8" x14ac:dyDescent="0.25">
      <c r="B781" t="s">
        <v>564</v>
      </c>
      <c r="C781" t="s">
        <v>565</v>
      </c>
      <c r="D781" s="24" t="s">
        <v>2443</v>
      </c>
      <c r="E781" s="24" t="s">
        <v>563</v>
      </c>
      <c r="F781" s="12">
        <v>38.9</v>
      </c>
      <c r="G781" s="12">
        <v>-105.8</v>
      </c>
      <c r="H781" s="12">
        <v>15.55</v>
      </c>
    </row>
    <row r="782" spans="2:8" x14ac:dyDescent="0.25">
      <c r="B782" t="s">
        <v>5618</v>
      </c>
      <c r="C782" t="s">
        <v>5619</v>
      </c>
      <c r="D782" s="24" t="s">
        <v>2443</v>
      </c>
      <c r="E782" s="24" t="s">
        <v>563</v>
      </c>
      <c r="F782" s="12">
        <v>39.6</v>
      </c>
      <c r="G782" s="12">
        <v>-104.8</v>
      </c>
      <c r="H782" s="12">
        <v>15.51</v>
      </c>
    </row>
    <row r="783" spans="2:8" x14ac:dyDescent="0.25">
      <c r="B783" t="s">
        <v>5620</v>
      </c>
      <c r="C783" t="s">
        <v>5621</v>
      </c>
      <c r="D783" s="24" t="s">
        <v>2443</v>
      </c>
      <c r="E783" s="24" t="s">
        <v>563</v>
      </c>
      <c r="F783" s="12">
        <v>40</v>
      </c>
      <c r="G783" s="12">
        <v>-105.1</v>
      </c>
      <c r="H783" s="12">
        <v>15.51</v>
      </c>
    </row>
    <row r="784" spans="2:8" x14ac:dyDescent="0.25">
      <c r="B784" t="s">
        <v>5622</v>
      </c>
      <c r="C784" t="s">
        <v>5623</v>
      </c>
      <c r="D784" s="24" t="s">
        <v>2443</v>
      </c>
      <c r="E784" s="24" t="s">
        <v>563</v>
      </c>
      <c r="F784" s="12">
        <v>40.700000000000003</v>
      </c>
      <c r="G784" s="12">
        <v>-105</v>
      </c>
      <c r="H784" s="12">
        <v>15.51</v>
      </c>
    </row>
    <row r="785" spans="2:8" x14ac:dyDescent="0.25">
      <c r="B785" t="s">
        <v>5624</v>
      </c>
      <c r="C785" t="s">
        <v>5625</v>
      </c>
      <c r="D785" s="24" t="s">
        <v>2443</v>
      </c>
      <c r="E785" s="24" t="s">
        <v>563</v>
      </c>
      <c r="F785" s="12">
        <v>40.5</v>
      </c>
      <c r="G785" s="12">
        <v>-105.1</v>
      </c>
      <c r="H785" s="12">
        <v>15.51</v>
      </c>
    </row>
    <row r="786" spans="2:8" x14ac:dyDescent="0.25">
      <c r="B786" t="s">
        <v>5626</v>
      </c>
      <c r="C786" t="s">
        <v>5627</v>
      </c>
      <c r="D786" s="24" t="s">
        <v>2443</v>
      </c>
      <c r="E786" s="24" t="s">
        <v>563</v>
      </c>
      <c r="F786" s="12">
        <v>40.5</v>
      </c>
      <c r="G786" s="12">
        <v>-104.7</v>
      </c>
      <c r="H786" s="12">
        <v>15.51</v>
      </c>
    </row>
    <row r="787" spans="2:8" x14ac:dyDescent="0.25">
      <c r="B787" t="s">
        <v>5628</v>
      </c>
      <c r="C787" t="s">
        <v>5629</v>
      </c>
      <c r="D787" s="24" t="s">
        <v>2443</v>
      </c>
      <c r="E787" s="24" t="s">
        <v>563</v>
      </c>
      <c r="F787" s="12">
        <v>40.4</v>
      </c>
      <c r="G787" s="12">
        <v>-104.8</v>
      </c>
      <c r="H787" s="12">
        <v>15.51</v>
      </c>
    </row>
    <row r="788" spans="2:8" x14ac:dyDescent="0.25">
      <c r="B788" t="s">
        <v>5630</v>
      </c>
      <c r="C788" t="s">
        <v>5631</v>
      </c>
      <c r="D788" s="24" t="s">
        <v>2443</v>
      </c>
      <c r="E788" s="24" t="s">
        <v>1580</v>
      </c>
      <c r="F788" s="12">
        <v>43.8</v>
      </c>
      <c r="G788" s="12">
        <v>-72.7</v>
      </c>
      <c r="H788" s="12">
        <v>15.51</v>
      </c>
    </row>
    <row r="789" spans="2:8" x14ac:dyDescent="0.25">
      <c r="B789" t="s">
        <v>5632</v>
      </c>
      <c r="C789" t="s">
        <v>5633</v>
      </c>
      <c r="D789" s="24" t="s">
        <v>2443</v>
      </c>
      <c r="E789" s="24" t="s">
        <v>969</v>
      </c>
      <c r="F789" s="12">
        <v>46.7</v>
      </c>
      <c r="G789" s="12">
        <v>-87.8</v>
      </c>
      <c r="H789" s="12">
        <v>15.51</v>
      </c>
    </row>
    <row r="790" spans="2:8" x14ac:dyDescent="0.25">
      <c r="B790" t="s">
        <v>976</v>
      </c>
      <c r="C790" t="s">
        <v>977</v>
      </c>
      <c r="D790" s="24" t="s">
        <v>2443</v>
      </c>
      <c r="E790" s="24" t="s">
        <v>969</v>
      </c>
      <c r="F790" s="12">
        <v>42.3</v>
      </c>
      <c r="G790" s="12">
        <v>-85.9</v>
      </c>
      <c r="H790" s="12">
        <v>15.51</v>
      </c>
    </row>
    <row r="791" spans="2:8" x14ac:dyDescent="0.25">
      <c r="B791" t="s">
        <v>2915</v>
      </c>
      <c r="C791" t="s">
        <v>2916</v>
      </c>
      <c r="D791" s="24" t="s">
        <v>2443</v>
      </c>
      <c r="E791" s="24" t="s">
        <v>1457</v>
      </c>
      <c r="F791" s="12">
        <v>44.5</v>
      </c>
      <c r="G791" s="12">
        <v>-101.6</v>
      </c>
      <c r="H791" s="12">
        <v>15.47</v>
      </c>
    </row>
    <row r="792" spans="2:8" x14ac:dyDescent="0.25">
      <c r="B792" t="s">
        <v>5634</v>
      </c>
      <c r="C792" t="s">
        <v>5635</v>
      </c>
      <c r="D792" s="24" t="s">
        <v>2443</v>
      </c>
      <c r="E792" s="24" t="s">
        <v>1775</v>
      </c>
      <c r="F792" s="12">
        <v>42.8</v>
      </c>
      <c r="G792" s="12">
        <v>-105.8</v>
      </c>
      <c r="H792" s="12">
        <v>15.43</v>
      </c>
    </row>
    <row r="793" spans="2:8" x14ac:dyDescent="0.25">
      <c r="B793" t="s">
        <v>3737</v>
      </c>
      <c r="C793" t="s">
        <v>3738</v>
      </c>
      <c r="D793" s="24" t="s">
        <v>548</v>
      </c>
      <c r="E793" s="24" t="s">
        <v>510</v>
      </c>
      <c r="F793" s="12">
        <v>46.4</v>
      </c>
      <c r="G793" s="12">
        <v>-84.5</v>
      </c>
      <c r="H793" s="12">
        <v>15.39</v>
      </c>
    </row>
    <row r="794" spans="2:8" x14ac:dyDescent="0.25">
      <c r="B794" t="s">
        <v>5636</v>
      </c>
      <c r="C794" t="s">
        <v>5637</v>
      </c>
      <c r="D794" s="24" t="s">
        <v>548</v>
      </c>
      <c r="E794" s="24" t="s">
        <v>494</v>
      </c>
      <c r="F794" s="12">
        <v>50.6</v>
      </c>
      <c r="G794" s="12">
        <v>-113.4</v>
      </c>
      <c r="H794" s="12">
        <v>15.39</v>
      </c>
    </row>
    <row r="795" spans="2:8" x14ac:dyDescent="0.25">
      <c r="B795" t="s">
        <v>5638</v>
      </c>
      <c r="C795" t="s">
        <v>5639</v>
      </c>
      <c r="D795" s="24" t="s">
        <v>2443</v>
      </c>
      <c r="E795" s="24" t="s">
        <v>563</v>
      </c>
      <c r="F795" s="12">
        <v>40.4</v>
      </c>
      <c r="G795" s="12">
        <v>-105</v>
      </c>
      <c r="H795" s="12">
        <v>15.39</v>
      </c>
    </row>
    <row r="796" spans="2:8" x14ac:dyDescent="0.25">
      <c r="B796" t="s">
        <v>5640</v>
      </c>
      <c r="C796" t="s">
        <v>5641</v>
      </c>
      <c r="D796" s="24" t="s">
        <v>2443</v>
      </c>
      <c r="E796" s="24" t="s">
        <v>937</v>
      </c>
      <c r="F796" s="12">
        <v>45.4</v>
      </c>
      <c r="G796" s="12">
        <v>-68.400000000000006</v>
      </c>
      <c r="H796" s="12">
        <v>15.39</v>
      </c>
    </row>
    <row r="797" spans="2:8" x14ac:dyDescent="0.25">
      <c r="B797" t="s">
        <v>5642</v>
      </c>
      <c r="C797" t="s">
        <v>5643</v>
      </c>
      <c r="D797" s="24" t="s">
        <v>2443</v>
      </c>
      <c r="E797" s="24" t="s">
        <v>1277</v>
      </c>
      <c r="F797" s="12">
        <v>34.9</v>
      </c>
      <c r="G797" s="12">
        <v>-106.3</v>
      </c>
      <c r="H797" s="12">
        <v>15.39</v>
      </c>
    </row>
    <row r="798" spans="2:8" x14ac:dyDescent="0.25">
      <c r="B798" t="s">
        <v>5644</v>
      </c>
      <c r="C798" t="s">
        <v>5645</v>
      </c>
      <c r="D798" s="24" t="s">
        <v>2443</v>
      </c>
      <c r="E798" s="24" t="s">
        <v>1675</v>
      </c>
      <c r="F798" s="12">
        <v>45.6</v>
      </c>
      <c r="G798" s="12">
        <v>-90.4</v>
      </c>
      <c r="H798" s="12">
        <v>15.39</v>
      </c>
    </row>
    <row r="799" spans="2:8" x14ac:dyDescent="0.25">
      <c r="B799" t="s">
        <v>2657</v>
      </c>
      <c r="C799" t="s">
        <v>2658</v>
      </c>
      <c r="D799" s="24" t="s">
        <v>2443</v>
      </c>
      <c r="E799" s="24" t="s">
        <v>1775</v>
      </c>
      <c r="F799" s="12">
        <v>44.8</v>
      </c>
      <c r="G799" s="12">
        <v>-110.2</v>
      </c>
      <c r="H799" s="12">
        <v>15.39</v>
      </c>
    </row>
    <row r="800" spans="2:8" x14ac:dyDescent="0.25">
      <c r="B800" t="s">
        <v>5646</v>
      </c>
      <c r="C800" t="s">
        <v>5647</v>
      </c>
      <c r="D800" s="24" t="s">
        <v>2443</v>
      </c>
      <c r="E800" s="24" t="s">
        <v>563</v>
      </c>
      <c r="F800" s="12">
        <v>40</v>
      </c>
      <c r="G800" s="12">
        <v>-104.8</v>
      </c>
      <c r="H800" s="12">
        <v>15.35</v>
      </c>
    </row>
    <row r="801" spans="2:8" x14ac:dyDescent="0.25">
      <c r="B801" t="s">
        <v>5648</v>
      </c>
      <c r="C801" t="s">
        <v>5649</v>
      </c>
      <c r="D801" s="24" t="s">
        <v>2443</v>
      </c>
      <c r="E801" s="24" t="s">
        <v>1580</v>
      </c>
      <c r="F801" s="12">
        <v>44.9</v>
      </c>
      <c r="G801" s="12">
        <v>-72.099999999999994</v>
      </c>
      <c r="H801" s="12">
        <v>15.35</v>
      </c>
    </row>
    <row r="802" spans="2:8" x14ac:dyDescent="0.25">
      <c r="B802" t="s">
        <v>4227</v>
      </c>
      <c r="C802" t="s">
        <v>4228</v>
      </c>
      <c r="D802" s="24" t="s">
        <v>2443</v>
      </c>
      <c r="E802" s="24" t="s">
        <v>1259</v>
      </c>
      <c r="F802" s="12">
        <v>44.8</v>
      </c>
      <c r="G802" s="12">
        <v>-71.5</v>
      </c>
      <c r="H802" s="12">
        <v>15.35</v>
      </c>
    </row>
    <row r="803" spans="2:8" x14ac:dyDescent="0.25">
      <c r="B803" t="s">
        <v>5650</v>
      </c>
      <c r="C803" t="s">
        <v>5651</v>
      </c>
      <c r="D803" s="24" t="s">
        <v>2443</v>
      </c>
      <c r="E803" s="24" t="s">
        <v>1675</v>
      </c>
      <c r="F803" s="12">
        <v>45.9</v>
      </c>
      <c r="G803" s="12">
        <v>-90.4</v>
      </c>
      <c r="H803" s="12">
        <v>15.31</v>
      </c>
    </row>
    <row r="804" spans="2:8" x14ac:dyDescent="0.25">
      <c r="B804" t="s">
        <v>5652</v>
      </c>
      <c r="C804" t="s">
        <v>5653</v>
      </c>
      <c r="D804" s="24" t="s">
        <v>2443</v>
      </c>
      <c r="E804" s="24" t="s">
        <v>1775</v>
      </c>
      <c r="F804" s="12">
        <v>41.7</v>
      </c>
      <c r="G804" s="12">
        <v>-104.1</v>
      </c>
      <c r="H804" s="12">
        <v>15.31</v>
      </c>
    </row>
    <row r="805" spans="2:8" x14ac:dyDescent="0.25">
      <c r="B805" t="s">
        <v>5654</v>
      </c>
      <c r="C805" t="s">
        <v>5655</v>
      </c>
      <c r="D805" s="24" t="s">
        <v>2443</v>
      </c>
      <c r="E805" s="24" t="s">
        <v>563</v>
      </c>
      <c r="F805" s="12">
        <v>39.9</v>
      </c>
      <c r="G805" s="12">
        <v>-105</v>
      </c>
      <c r="H805" s="12">
        <v>15.28</v>
      </c>
    </row>
    <row r="806" spans="2:8" x14ac:dyDescent="0.25">
      <c r="B806" t="s">
        <v>5656</v>
      </c>
      <c r="C806" t="s">
        <v>5657</v>
      </c>
      <c r="D806" s="24" t="s">
        <v>2443</v>
      </c>
      <c r="E806" s="24" t="s">
        <v>1775</v>
      </c>
      <c r="F806" s="12">
        <v>44.8</v>
      </c>
      <c r="G806" s="12">
        <v>-106.9</v>
      </c>
      <c r="H806" s="12">
        <v>15.28</v>
      </c>
    </row>
    <row r="807" spans="2:8" x14ac:dyDescent="0.25">
      <c r="B807" t="s">
        <v>5658</v>
      </c>
      <c r="C807" t="s">
        <v>5659</v>
      </c>
      <c r="D807" s="24" t="s">
        <v>2443</v>
      </c>
      <c r="E807" s="24" t="s">
        <v>563</v>
      </c>
      <c r="F807" s="12">
        <v>39.799999999999997</v>
      </c>
      <c r="G807" s="12">
        <v>-104.9</v>
      </c>
      <c r="H807" s="12">
        <v>15.24</v>
      </c>
    </row>
    <row r="808" spans="2:8" x14ac:dyDescent="0.25">
      <c r="B808" t="s">
        <v>5660</v>
      </c>
      <c r="C808" t="s">
        <v>5661</v>
      </c>
      <c r="D808" s="24" t="s">
        <v>2443</v>
      </c>
      <c r="E808" s="24" t="s">
        <v>1396</v>
      </c>
      <c r="F808" s="12">
        <v>44.3</v>
      </c>
      <c r="G808" s="12">
        <v>-121.5</v>
      </c>
      <c r="H808" s="12">
        <v>15.24</v>
      </c>
    </row>
    <row r="809" spans="2:8" x14ac:dyDescent="0.25">
      <c r="B809" t="s">
        <v>5662</v>
      </c>
      <c r="C809" t="s">
        <v>5663</v>
      </c>
      <c r="D809" s="24" t="s">
        <v>2443</v>
      </c>
      <c r="E809" s="24" t="s">
        <v>563</v>
      </c>
      <c r="F809" s="12">
        <v>39.9</v>
      </c>
      <c r="G809" s="12">
        <v>-104.9</v>
      </c>
      <c r="H809" s="12">
        <v>15.2</v>
      </c>
    </row>
    <row r="810" spans="2:8" x14ac:dyDescent="0.25">
      <c r="B810" t="s">
        <v>1717</v>
      </c>
      <c r="C810" t="s">
        <v>1718</v>
      </c>
      <c r="D810" s="24" t="s">
        <v>2443</v>
      </c>
      <c r="E810" s="24" t="s">
        <v>1675</v>
      </c>
      <c r="F810" s="12">
        <v>46.7</v>
      </c>
      <c r="G810" s="12">
        <v>-90.7</v>
      </c>
      <c r="H810" s="12">
        <v>15.2</v>
      </c>
    </row>
    <row r="811" spans="2:8" x14ac:dyDescent="0.25">
      <c r="B811" t="s">
        <v>5664</v>
      </c>
      <c r="C811" t="s">
        <v>5665</v>
      </c>
      <c r="D811" s="24" t="s">
        <v>548</v>
      </c>
      <c r="E811" s="24" t="s">
        <v>4403</v>
      </c>
      <c r="F811" s="12">
        <v>45.9</v>
      </c>
      <c r="G811" s="12">
        <v>-66.8</v>
      </c>
      <c r="H811" s="12">
        <v>15.16</v>
      </c>
    </row>
    <row r="812" spans="2:8" x14ac:dyDescent="0.25">
      <c r="B812" t="s">
        <v>5666</v>
      </c>
      <c r="C812" t="s">
        <v>5667</v>
      </c>
      <c r="D812" s="24" t="s">
        <v>548</v>
      </c>
      <c r="E812" s="24" t="s">
        <v>525</v>
      </c>
      <c r="F812" s="12">
        <v>51.5</v>
      </c>
      <c r="G812" s="12">
        <v>-56.8</v>
      </c>
      <c r="H812" s="12">
        <v>15.16</v>
      </c>
    </row>
    <row r="813" spans="2:8" x14ac:dyDescent="0.25">
      <c r="B813" t="s">
        <v>5668</v>
      </c>
      <c r="C813" t="s">
        <v>5669</v>
      </c>
      <c r="D813" s="24" t="s">
        <v>2443</v>
      </c>
      <c r="E813" s="24" t="s">
        <v>563</v>
      </c>
      <c r="F813" s="12">
        <v>39.5</v>
      </c>
      <c r="G813" s="12">
        <v>-104.7</v>
      </c>
      <c r="H813" s="12">
        <v>15.16</v>
      </c>
    </row>
    <row r="814" spans="2:8" x14ac:dyDescent="0.25">
      <c r="B814" t="s">
        <v>5670</v>
      </c>
      <c r="C814" t="s">
        <v>5671</v>
      </c>
      <c r="D814" s="24" t="s">
        <v>2443</v>
      </c>
      <c r="E814" s="24" t="s">
        <v>563</v>
      </c>
      <c r="F814" s="12">
        <v>39.700000000000003</v>
      </c>
      <c r="G814" s="12">
        <v>-104.9</v>
      </c>
      <c r="H814" s="12">
        <v>15.16</v>
      </c>
    </row>
    <row r="815" spans="2:8" x14ac:dyDescent="0.25">
      <c r="B815" t="s">
        <v>5672</v>
      </c>
      <c r="C815" t="s">
        <v>5673</v>
      </c>
      <c r="D815" s="24" t="s">
        <v>2443</v>
      </c>
      <c r="E815" s="24" t="s">
        <v>563</v>
      </c>
      <c r="F815" s="12">
        <v>37.299999999999997</v>
      </c>
      <c r="G815" s="12">
        <v>-104.7</v>
      </c>
      <c r="H815" s="12">
        <v>15.16</v>
      </c>
    </row>
    <row r="816" spans="2:8" x14ac:dyDescent="0.25">
      <c r="B816" t="s">
        <v>5674</v>
      </c>
      <c r="C816" t="s">
        <v>5675</v>
      </c>
      <c r="D816" s="24" t="s">
        <v>2443</v>
      </c>
      <c r="E816" s="24" t="s">
        <v>1545</v>
      </c>
      <c r="F816" s="12">
        <v>40.6</v>
      </c>
      <c r="G816" s="12">
        <v>-111.8</v>
      </c>
      <c r="H816" s="12">
        <v>15.16</v>
      </c>
    </row>
    <row r="817" spans="2:8" x14ac:dyDescent="0.25">
      <c r="B817" t="s">
        <v>5676</v>
      </c>
      <c r="C817" t="s">
        <v>5677</v>
      </c>
      <c r="D817" s="24" t="s">
        <v>2443</v>
      </c>
      <c r="E817" s="24" t="s">
        <v>1775</v>
      </c>
      <c r="F817" s="12">
        <v>42.7</v>
      </c>
      <c r="G817" s="12">
        <v>-108.6</v>
      </c>
      <c r="H817" s="12">
        <v>15.16</v>
      </c>
    </row>
    <row r="818" spans="2:8" x14ac:dyDescent="0.25">
      <c r="B818" t="s">
        <v>4366</v>
      </c>
      <c r="C818" t="s">
        <v>4367</v>
      </c>
      <c r="D818" s="24" t="s">
        <v>2443</v>
      </c>
      <c r="E818" s="24" t="s">
        <v>1800</v>
      </c>
      <c r="F818" s="12">
        <v>65.400000000000006</v>
      </c>
      <c r="G818" s="12">
        <v>-144.6</v>
      </c>
      <c r="H818" s="12">
        <v>15.16</v>
      </c>
    </row>
    <row r="819" spans="2:8" x14ac:dyDescent="0.25">
      <c r="B819" t="s">
        <v>5678</v>
      </c>
      <c r="C819" t="s">
        <v>5679</v>
      </c>
      <c r="D819" s="24" t="s">
        <v>2443</v>
      </c>
      <c r="E819" s="24" t="s">
        <v>532</v>
      </c>
      <c r="F819" s="12">
        <v>35.200000000000003</v>
      </c>
      <c r="G819" s="12">
        <v>-111.6</v>
      </c>
      <c r="H819" s="12">
        <v>15.12</v>
      </c>
    </row>
    <row r="820" spans="2:8" x14ac:dyDescent="0.25">
      <c r="B820" t="s">
        <v>5680</v>
      </c>
      <c r="C820" t="s">
        <v>5681</v>
      </c>
      <c r="D820" s="24" t="s">
        <v>2443</v>
      </c>
      <c r="E820" s="24" t="s">
        <v>563</v>
      </c>
      <c r="F820" s="12">
        <v>39.4</v>
      </c>
      <c r="G820" s="12">
        <v>-104.8</v>
      </c>
      <c r="H820" s="12">
        <v>15.12</v>
      </c>
    </row>
    <row r="821" spans="2:8" x14ac:dyDescent="0.25">
      <c r="B821" t="s">
        <v>5682</v>
      </c>
      <c r="C821" t="s">
        <v>5683</v>
      </c>
      <c r="D821" s="24" t="s">
        <v>2443</v>
      </c>
      <c r="E821" s="24" t="s">
        <v>563</v>
      </c>
      <c r="F821" s="12">
        <v>39.5</v>
      </c>
      <c r="G821" s="12">
        <v>-104.9</v>
      </c>
      <c r="H821" s="12">
        <v>15.12</v>
      </c>
    </row>
    <row r="822" spans="2:8" x14ac:dyDescent="0.25">
      <c r="B822" t="s">
        <v>5684</v>
      </c>
      <c r="C822" t="s">
        <v>5685</v>
      </c>
      <c r="D822" s="24" t="s">
        <v>2443</v>
      </c>
      <c r="E822" s="24" t="s">
        <v>563</v>
      </c>
      <c r="F822" s="12">
        <v>39.299999999999997</v>
      </c>
      <c r="G822" s="12">
        <v>-104.6</v>
      </c>
      <c r="H822" s="12">
        <v>15.12</v>
      </c>
    </row>
    <row r="823" spans="2:8" x14ac:dyDescent="0.25">
      <c r="B823" t="s">
        <v>5686</v>
      </c>
      <c r="C823" t="s">
        <v>5687</v>
      </c>
      <c r="D823" s="24" t="s">
        <v>2443</v>
      </c>
      <c r="E823" s="24" t="s">
        <v>563</v>
      </c>
      <c r="F823" s="12">
        <v>39.6</v>
      </c>
      <c r="G823" s="12">
        <v>-105</v>
      </c>
      <c r="H823" s="12">
        <v>15.12</v>
      </c>
    </row>
    <row r="824" spans="2:8" x14ac:dyDescent="0.25">
      <c r="B824" t="s">
        <v>5688</v>
      </c>
      <c r="C824" t="s">
        <v>5689</v>
      </c>
      <c r="D824" s="24" t="s">
        <v>2443</v>
      </c>
      <c r="E824" s="24" t="s">
        <v>1301</v>
      </c>
      <c r="F824" s="12">
        <v>42.6</v>
      </c>
      <c r="G824" s="12">
        <v>-78.7</v>
      </c>
      <c r="H824" s="12">
        <v>15.12</v>
      </c>
    </row>
    <row r="825" spans="2:8" x14ac:dyDescent="0.25">
      <c r="B825" t="s">
        <v>5690</v>
      </c>
      <c r="C825" t="s">
        <v>5691</v>
      </c>
      <c r="D825" s="24" t="s">
        <v>2443</v>
      </c>
      <c r="E825" s="24" t="s">
        <v>1301</v>
      </c>
      <c r="F825" s="12">
        <v>43</v>
      </c>
      <c r="G825" s="12">
        <v>-77.2</v>
      </c>
      <c r="H825" s="12">
        <v>15.12</v>
      </c>
    </row>
    <row r="826" spans="2:8" x14ac:dyDescent="0.25">
      <c r="B826" t="s">
        <v>5692</v>
      </c>
      <c r="C826" t="s">
        <v>5693</v>
      </c>
      <c r="D826" s="24" t="s">
        <v>2443</v>
      </c>
      <c r="E826" s="24" t="s">
        <v>532</v>
      </c>
      <c r="F826" s="12">
        <v>35.200000000000003</v>
      </c>
      <c r="G826" s="12">
        <v>-111.5</v>
      </c>
      <c r="H826" s="12">
        <v>15.08</v>
      </c>
    </row>
    <row r="827" spans="2:8" x14ac:dyDescent="0.25">
      <c r="B827" t="s">
        <v>5694</v>
      </c>
      <c r="C827" t="s">
        <v>5695</v>
      </c>
      <c r="D827" s="24" t="s">
        <v>2443</v>
      </c>
      <c r="E827" s="24" t="s">
        <v>563</v>
      </c>
      <c r="F827" s="12">
        <v>40.1</v>
      </c>
      <c r="G827" s="12">
        <v>-105</v>
      </c>
      <c r="H827" s="12">
        <v>15.08</v>
      </c>
    </row>
    <row r="828" spans="2:8" x14ac:dyDescent="0.25">
      <c r="B828" t="s">
        <v>5696</v>
      </c>
      <c r="C828" t="s">
        <v>5697</v>
      </c>
      <c r="D828" s="24" t="s">
        <v>2443</v>
      </c>
      <c r="E828" s="24" t="s">
        <v>1775</v>
      </c>
      <c r="F828" s="12">
        <v>42.5</v>
      </c>
      <c r="G828" s="12">
        <v>-108.1</v>
      </c>
      <c r="H828" s="12">
        <v>15.08</v>
      </c>
    </row>
    <row r="829" spans="2:8" x14ac:dyDescent="0.25">
      <c r="B829" t="s">
        <v>5698</v>
      </c>
      <c r="C829" t="s">
        <v>5699</v>
      </c>
      <c r="D829" s="24" t="s">
        <v>2443</v>
      </c>
      <c r="E829" s="24" t="s">
        <v>1338</v>
      </c>
      <c r="F829" s="12">
        <v>48.9</v>
      </c>
      <c r="G829" s="12">
        <v>-103.4</v>
      </c>
      <c r="H829" s="12">
        <v>15.04</v>
      </c>
    </row>
    <row r="830" spans="2:8" x14ac:dyDescent="0.25">
      <c r="B830" t="s">
        <v>5700</v>
      </c>
      <c r="C830" t="s">
        <v>5701</v>
      </c>
      <c r="D830" s="24" t="s">
        <v>2443</v>
      </c>
      <c r="E830" s="24" t="s">
        <v>1800</v>
      </c>
      <c r="F830" s="12">
        <v>61.3</v>
      </c>
      <c r="G830" s="12">
        <v>-149.4</v>
      </c>
      <c r="H830" s="12">
        <v>15</v>
      </c>
    </row>
    <row r="831" spans="2:8" x14ac:dyDescent="0.25">
      <c r="B831" t="s">
        <v>5702</v>
      </c>
      <c r="C831" t="s">
        <v>5703</v>
      </c>
      <c r="D831" s="24" t="s">
        <v>2443</v>
      </c>
      <c r="E831" s="24" t="s">
        <v>548</v>
      </c>
      <c r="F831" s="12">
        <v>39.9</v>
      </c>
      <c r="G831" s="12">
        <v>-121.1</v>
      </c>
      <c r="H831" s="12">
        <v>15</v>
      </c>
    </row>
    <row r="832" spans="2:8" x14ac:dyDescent="0.25">
      <c r="B832" t="s">
        <v>5704</v>
      </c>
      <c r="C832" t="s">
        <v>5705</v>
      </c>
      <c r="D832" s="24" t="s">
        <v>2443</v>
      </c>
      <c r="E832" s="24" t="s">
        <v>563</v>
      </c>
      <c r="F832" s="12">
        <v>39.4</v>
      </c>
      <c r="G832" s="12">
        <v>-104.9</v>
      </c>
      <c r="H832" s="12">
        <v>15</v>
      </c>
    </row>
    <row r="833" spans="2:8" x14ac:dyDescent="0.25">
      <c r="B833" t="s">
        <v>5706</v>
      </c>
      <c r="C833" t="s">
        <v>5707</v>
      </c>
      <c r="D833" s="24" t="s">
        <v>2443</v>
      </c>
      <c r="E833" s="24" t="s">
        <v>563</v>
      </c>
      <c r="F833" s="12">
        <v>39.4</v>
      </c>
      <c r="G833" s="12">
        <v>-104.5</v>
      </c>
      <c r="H833" s="12">
        <v>15</v>
      </c>
    </row>
    <row r="834" spans="2:8" x14ac:dyDescent="0.25">
      <c r="B834" t="s">
        <v>5708</v>
      </c>
      <c r="C834" t="s">
        <v>5709</v>
      </c>
      <c r="D834" s="24" t="s">
        <v>2443</v>
      </c>
      <c r="E834" s="24" t="s">
        <v>563</v>
      </c>
      <c r="F834" s="12">
        <v>38.799999999999997</v>
      </c>
      <c r="G834" s="12">
        <v>-104.7</v>
      </c>
      <c r="H834" s="12">
        <v>15</v>
      </c>
    </row>
    <row r="835" spans="2:8" x14ac:dyDescent="0.25">
      <c r="B835" t="s">
        <v>5710</v>
      </c>
      <c r="C835" t="s">
        <v>5711</v>
      </c>
      <c r="D835" s="24" t="s">
        <v>2443</v>
      </c>
      <c r="E835" s="24" t="s">
        <v>1022</v>
      </c>
      <c r="F835" s="12">
        <v>44.4</v>
      </c>
      <c r="G835" s="12">
        <v>-93.5</v>
      </c>
      <c r="H835" s="12">
        <v>15</v>
      </c>
    </row>
    <row r="836" spans="2:8" x14ac:dyDescent="0.25">
      <c r="B836" t="s">
        <v>5712</v>
      </c>
      <c r="C836" t="s">
        <v>5713</v>
      </c>
      <c r="D836" s="24" t="s">
        <v>2443</v>
      </c>
      <c r="E836" s="24" t="s">
        <v>1301</v>
      </c>
      <c r="F836" s="12">
        <v>43.2</v>
      </c>
      <c r="G836" s="12">
        <v>-77.900000000000006</v>
      </c>
      <c r="H836" s="12">
        <v>15</v>
      </c>
    </row>
    <row r="837" spans="2:8" x14ac:dyDescent="0.25">
      <c r="B837" t="s">
        <v>5714</v>
      </c>
      <c r="C837" t="s">
        <v>5715</v>
      </c>
      <c r="D837" s="24" t="s">
        <v>2443</v>
      </c>
      <c r="E837" s="24" t="s">
        <v>1363</v>
      </c>
      <c r="F837" s="12">
        <v>41.2</v>
      </c>
      <c r="G837" s="12">
        <v>-81.2</v>
      </c>
      <c r="H837" s="12">
        <v>15</v>
      </c>
    </row>
    <row r="838" spans="2:8" x14ac:dyDescent="0.25">
      <c r="B838" t="s">
        <v>5716</v>
      </c>
      <c r="C838" t="s">
        <v>5717</v>
      </c>
      <c r="D838" s="24" t="s">
        <v>2443</v>
      </c>
      <c r="E838" s="24" t="s">
        <v>1775</v>
      </c>
      <c r="F838" s="12">
        <v>43.4</v>
      </c>
      <c r="G838" s="12">
        <v>-110.8</v>
      </c>
      <c r="H838" s="12">
        <v>15</v>
      </c>
    </row>
    <row r="839" spans="2:8" x14ac:dyDescent="0.25">
      <c r="B839" t="s">
        <v>2702</v>
      </c>
      <c r="C839" t="s">
        <v>2703</v>
      </c>
      <c r="D839" s="24" t="s">
        <v>2443</v>
      </c>
      <c r="E839" s="24" t="s">
        <v>563</v>
      </c>
      <c r="F839" s="12">
        <v>40.4</v>
      </c>
      <c r="G839" s="12">
        <v>-107.2</v>
      </c>
      <c r="H839" s="12">
        <v>15</v>
      </c>
    </row>
    <row r="840" spans="2:8" x14ac:dyDescent="0.25">
      <c r="B840" t="s">
        <v>5718</v>
      </c>
      <c r="C840" t="s">
        <v>5719</v>
      </c>
      <c r="D840" s="24" t="s">
        <v>2443</v>
      </c>
      <c r="E840" s="24" t="s">
        <v>563</v>
      </c>
      <c r="F840" s="12">
        <v>39.799999999999997</v>
      </c>
      <c r="G840" s="12">
        <v>-105.7</v>
      </c>
      <c r="H840" s="12">
        <v>15</v>
      </c>
    </row>
    <row r="841" spans="2:8" x14ac:dyDescent="0.25">
      <c r="B841" t="s">
        <v>4186</v>
      </c>
      <c r="C841" t="s">
        <v>4187</v>
      </c>
      <c r="D841" s="24" t="s">
        <v>2443</v>
      </c>
      <c r="E841" s="24" t="s">
        <v>1301</v>
      </c>
      <c r="F841" s="12">
        <v>43.2</v>
      </c>
      <c r="G841" s="12">
        <v>-77.900000000000006</v>
      </c>
      <c r="H841" s="12">
        <v>15</v>
      </c>
    </row>
    <row r="842" spans="2:8" x14ac:dyDescent="0.25">
      <c r="B842" t="s">
        <v>5720</v>
      </c>
      <c r="C842" t="s">
        <v>5721</v>
      </c>
      <c r="D842" s="24" t="s">
        <v>2443</v>
      </c>
      <c r="E842" s="24" t="s">
        <v>1338</v>
      </c>
      <c r="F842" s="12">
        <v>48</v>
      </c>
      <c r="G842" s="12">
        <v>-98</v>
      </c>
      <c r="H842" s="12">
        <v>15</v>
      </c>
    </row>
    <row r="843" spans="2:8" x14ac:dyDescent="0.25">
      <c r="B843" t="s">
        <v>2408</v>
      </c>
      <c r="C843" t="s">
        <v>3676</v>
      </c>
      <c r="D843" s="24" t="s">
        <v>548</v>
      </c>
      <c r="E843" s="24" t="s">
        <v>510</v>
      </c>
      <c r="F843" s="12">
        <v>44.2</v>
      </c>
      <c r="G843" s="12">
        <v>-79.3</v>
      </c>
      <c r="H843" s="12">
        <v>14.96</v>
      </c>
    </row>
    <row r="844" spans="2:8" x14ac:dyDescent="0.25">
      <c r="B844" t="s">
        <v>5722</v>
      </c>
      <c r="C844" t="s">
        <v>5723</v>
      </c>
      <c r="D844" s="24" t="s">
        <v>2443</v>
      </c>
      <c r="E844" s="24" t="s">
        <v>563</v>
      </c>
      <c r="F844" s="12">
        <v>39.6</v>
      </c>
      <c r="G844" s="12">
        <v>-104.8</v>
      </c>
      <c r="H844" s="12">
        <v>14.96</v>
      </c>
    </row>
    <row r="845" spans="2:8" x14ac:dyDescent="0.25">
      <c r="B845" t="s">
        <v>5724</v>
      </c>
      <c r="C845" t="s">
        <v>5725</v>
      </c>
      <c r="D845" s="24" t="s">
        <v>2443</v>
      </c>
      <c r="E845" s="24" t="s">
        <v>1775</v>
      </c>
      <c r="F845" s="12">
        <v>42.4</v>
      </c>
      <c r="G845" s="12">
        <v>-107.8</v>
      </c>
      <c r="H845" s="12">
        <v>14.96</v>
      </c>
    </row>
    <row r="846" spans="2:8" x14ac:dyDescent="0.25">
      <c r="B846" t="s">
        <v>5726</v>
      </c>
      <c r="C846" t="s">
        <v>5727</v>
      </c>
      <c r="D846" s="24" t="s">
        <v>2443</v>
      </c>
      <c r="E846" s="24" t="s">
        <v>563</v>
      </c>
      <c r="F846" s="12">
        <v>39.299999999999997</v>
      </c>
      <c r="G846" s="12">
        <v>-104.7</v>
      </c>
      <c r="H846" s="12">
        <v>14.92</v>
      </c>
    </row>
    <row r="847" spans="2:8" x14ac:dyDescent="0.25">
      <c r="B847" t="s">
        <v>5728</v>
      </c>
      <c r="C847" t="s">
        <v>5729</v>
      </c>
      <c r="D847" s="24" t="s">
        <v>2443</v>
      </c>
      <c r="E847" s="24" t="s">
        <v>563</v>
      </c>
      <c r="F847" s="12">
        <v>40.5</v>
      </c>
      <c r="G847" s="12">
        <v>-105</v>
      </c>
      <c r="H847" s="12">
        <v>14.88</v>
      </c>
    </row>
    <row r="848" spans="2:8" x14ac:dyDescent="0.25">
      <c r="B848" t="s">
        <v>5730</v>
      </c>
      <c r="C848" t="s">
        <v>5731</v>
      </c>
      <c r="D848" s="24" t="s">
        <v>2443</v>
      </c>
      <c r="E848" s="24" t="s">
        <v>1775</v>
      </c>
      <c r="F848" s="12">
        <v>42.9</v>
      </c>
      <c r="G848" s="12">
        <v>-105</v>
      </c>
      <c r="H848" s="12">
        <v>14.88</v>
      </c>
    </row>
    <row r="849" spans="2:8" x14ac:dyDescent="0.25">
      <c r="B849" t="s">
        <v>2848</v>
      </c>
      <c r="C849" t="s">
        <v>2849</v>
      </c>
      <c r="D849" s="24" t="s">
        <v>2443</v>
      </c>
      <c r="E849" s="24" t="s">
        <v>1775</v>
      </c>
      <c r="F849" s="12">
        <v>42.2</v>
      </c>
      <c r="G849" s="12">
        <v>-104.5</v>
      </c>
      <c r="H849" s="12">
        <v>14.88</v>
      </c>
    </row>
    <row r="850" spans="2:8" x14ac:dyDescent="0.25">
      <c r="B850" t="s">
        <v>5732</v>
      </c>
      <c r="C850" t="s">
        <v>5733</v>
      </c>
      <c r="D850" s="24" t="s">
        <v>2443</v>
      </c>
      <c r="E850" s="24" t="s">
        <v>1775</v>
      </c>
      <c r="F850" s="12">
        <v>44.4</v>
      </c>
      <c r="G850" s="12">
        <v>-105.5</v>
      </c>
      <c r="H850" s="12">
        <v>14.84</v>
      </c>
    </row>
    <row r="851" spans="2:8" x14ac:dyDescent="0.25">
      <c r="B851" t="s">
        <v>3556</v>
      </c>
      <c r="C851" t="s">
        <v>3557</v>
      </c>
      <c r="D851" s="24" t="s">
        <v>2443</v>
      </c>
      <c r="E851" s="24" t="s">
        <v>1675</v>
      </c>
      <c r="F851" s="12">
        <v>45.6</v>
      </c>
      <c r="G851" s="12">
        <v>-89.3</v>
      </c>
      <c r="H851" s="12">
        <v>14.84</v>
      </c>
    </row>
    <row r="852" spans="2:8" x14ac:dyDescent="0.25">
      <c r="B852" t="s">
        <v>5734</v>
      </c>
      <c r="C852" t="s">
        <v>5735</v>
      </c>
      <c r="D852" s="24" t="s">
        <v>2443</v>
      </c>
      <c r="E852" s="24" t="s">
        <v>563</v>
      </c>
      <c r="F852" s="12">
        <v>40.4</v>
      </c>
      <c r="G852" s="12">
        <v>-104.7</v>
      </c>
      <c r="H852" s="12">
        <v>14.8</v>
      </c>
    </row>
    <row r="853" spans="2:8" x14ac:dyDescent="0.25">
      <c r="B853" t="s">
        <v>5736</v>
      </c>
      <c r="C853" t="s">
        <v>5737</v>
      </c>
      <c r="D853" s="24" t="s">
        <v>2443</v>
      </c>
      <c r="E853" s="24" t="s">
        <v>1675</v>
      </c>
      <c r="F853" s="12">
        <v>46.1</v>
      </c>
      <c r="G853" s="12">
        <v>-91.4</v>
      </c>
      <c r="H853" s="12">
        <v>14.8</v>
      </c>
    </row>
    <row r="854" spans="2:8" x14ac:dyDescent="0.25">
      <c r="B854" t="s">
        <v>4343</v>
      </c>
      <c r="C854" t="s">
        <v>4344</v>
      </c>
      <c r="D854" s="24" t="s">
        <v>548</v>
      </c>
      <c r="E854" s="24" t="s">
        <v>2189</v>
      </c>
      <c r="F854" s="12">
        <v>65.2</v>
      </c>
      <c r="G854" s="12">
        <v>-126.8</v>
      </c>
      <c r="H854" s="12">
        <v>14.76</v>
      </c>
    </row>
    <row r="855" spans="2:8" x14ac:dyDescent="0.25">
      <c r="B855" t="s">
        <v>5738</v>
      </c>
      <c r="C855" t="s">
        <v>5739</v>
      </c>
      <c r="D855" s="24" t="s">
        <v>2443</v>
      </c>
      <c r="E855" s="24" t="s">
        <v>563</v>
      </c>
      <c r="F855" s="12">
        <v>40.5</v>
      </c>
      <c r="G855" s="12">
        <v>-104.9</v>
      </c>
      <c r="H855" s="12">
        <v>14.76</v>
      </c>
    </row>
    <row r="856" spans="2:8" x14ac:dyDescent="0.25">
      <c r="B856" t="s">
        <v>5740</v>
      </c>
      <c r="C856" t="s">
        <v>5741</v>
      </c>
      <c r="D856" s="24" t="s">
        <v>2443</v>
      </c>
      <c r="E856" s="24" t="s">
        <v>548</v>
      </c>
      <c r="F856" s="12">
        <v>38.799999999999997</v>
      </c>
      <c r="G856" s="12">
        <v>-120</v>
      </c>
      <c r="H856" s="12">
        <v>14.72</v>
      </c>
    </row>
    <row r="857" spans="2:8" x14ac:dyDescent="0.25">
      <c r="B857" t="s">
        <v>5742</v>
      </c>
      <c r="C857" t="s">
        <v>5743</v>
      </c>
      <c r="D857" s="24" t="s">
        <v>2443</v>
      </c>
      <c r="E857" s="24" t="s">
        <v>1301</v>
      </c>
      <c r="F857" s="12">
        <v>42.8</v>
      </c>
      <c r="G857" s="12">
        <v>-78.599999999999994</v>
      </c>
      <c r="H857" s="12">
        <v>14.72</v>
      </c>
    </row>
    <row r="858" spans="2:8" x14ac:dyDescent="0.25">
      <c r="B858" t="s">
        <v>5744</v>
      </c>
      <c r="C858" t="s">
        <v>5745</v>
      </c>
      <c r="D858" s="24" t="s">
        <v>2443</v>
      </c>
      <c r="E858" s="24" t="s">
        <v>1457</v>
      </c>
      <c r="F858" s="12">
        <v>44.4</v>
      </c>
      <c r="G858" s="12">
        <v>-103.8</v>
      </c>
      <c r="H858" s="12">
        <v>14.72</v>
      </c>
    </row>
    <row r="859" spans="2:8" x14ac:dyDescent="0.25">
      <c r="B859" t="s">
        <v>2545</v>
      </c>
      <c r="C859" t="s">
        <v>2546</v>
      </c>
      <c r="D859" s="24" t="s">
        <v>2443</v>
      </c>
      <c r="E859" s="24" t="s">
        <v>1457</v>
      </c>
      <c r="F859" s="12">
        <v>44.4</v>
      </c>
      <c r="G859" s="12">
        <v>-103.8</v>
      </c>
      <c r="H859" s="12">
        <v>14.72</v>
      </c>
    </row>
    <row r="860" spans="2:8" x14ac:dyDescent="0.25">
      <c r="B860" t="s">
        <v>5746</v>
      </c>
      <c r="C860" t="s">
        <v>5747</v>
      </c>
      <c r="D860" s="24" t="s">
        <v>548</v>
      </c>
      <c r="E860" s="24" t="s">
        <v>518</v>
      </c>
      <c r="F860" s="12">
        <v>45.8</v>
      </c>
      <c r="G860" s="12">
        <v>-74</v>
      </c>
      <c r="H860" s="12">
        <v>14.69</v>
      </c>
    </row>
    <row r="861" spans="2:8" x14ac:dyDescent="0.25">
      <c r="B861" t="s">
        <v>5748</v>
      </c>
      <c r="C861" t="s">
        <v>5749</v>
      </c>
      <c r="D861" s="24" t="s">
        <v>2443</v>
      </c>
      <c r="E861" s="24" t="s">
        <v>1301</v>
      </c>
      <c r="F861" s="12">
        <v>43.2</v>
      </c>
      <c r="G861" s="12">
        <v>-78.2</v>
      </c>
      <c r="H861" s="12">
        <v>14.69</v>
      </c>
    </row>
    <row r="862" spans="2:8" x14ac:dyDescent="0.25">
      <c r="B862" t="s">
        <v>2191</v>
      </c>
      <c r="C862" t="s">
        <v>2554</v>
      </c>
      <c r="D862" s="24" t="s">
        <v>2443</v>
      </c>
      <c r="E862" s="24" t="s">
        <v>1253</v>
      </c>
      <c r="F862" s="12">
        <v>39.5</v>
      </c>
      <c r="G862" s="12">
        <v>-115.9</v>
      </c>
      <c r="H862" s="12">
        <v>14.69</v>
      </c>
    </row>
    <row r="863" spans="2:8" x14ac:dyDescent="0.25">
      <c r="B863" t="s">
        <v>5750</v>
      </c>
      <c r="C863" t="s">
        <v>5751</v>
      </c>
      <c r="D863" s="24" t="s">
        <v>2443</v>
      </c>
      <c r="E863" s="24" t="s">
        <v>1022</v>
      </c>
      <c r="F863" s="12">
        <v>44</v>
      </c>
      <c r="G863" s="12">
        <v>-93.4</v>
      </c>
      <c r="H863" s="12">
        <v>14.65</v>
      </c>
    </row>
    <row r="864" spans="2:8" x14ac:dyDescent="0.25">
      <c r="B864" t="s">
        <v>5752</v>
      </c>
      <c r="C864" t="s">
        <v>5753</v>
      </c>
      <c r="D864" s="24" t="s">
        <v>2443</v>
      </c>
      <c r="E864" s="24" t="s">
        <v>1775</v>
      </c>
      <c r="F864" s="12">
        <v>42.6</v>
      </c>
      <c r="G864" s="12">
        <v>-104.7</v>
      </c>
      <c r="H864" s="12">
        <v>14.65</v>
      </c>
    </row>
    <row r="865" spans="2:8" x14ac:dyDescent="0.25">
      <c r="B865" t="s">
        <v>1465</v>
      </c>
      <c r="C865" t="s">
        <v>1466</v>
      </c>
      <c r="D865" s="24" t="s">
        <v>2443</v>
      </c>
      <c r="E865" s="24" t="s">
        <v>1457</v>
      </c>
      <c r="F865" s="12">
        <v>45</v>
      </c>
      <c r="G865" s="12">
        <v>-101.6</v>
      </c>
      <c r="H865" s="12">
        <v>14.65</v>
      </c>
    </row>
    <row r="866" spans="2:8" x14ac:dyDescent="0.25">
      <c r="B866" t="s">
        <v>5754</v>
      </c>
      <c r="C866" t="s">
        <v>5755</v>
      </c>
      <c r="D866" s="24" t="s">
        <v>2443</v>
      </c>
      <c r="E866" s="24" t="s">
        <v>532</v>
      </c>
      <c r="F866" s="12">
        <v>35.1</v>
      </c>
      <c r="G866" s="12">
        <v>-111.6</v>
      </c>
      <c r="H866" s="12">
        <v>14.61</v>
      </c>
    </row>
    <row r="867" spans="2:8" x14ac:dyDescent="0.25">
      <c r="B867" t="s">
        <v>5756</v>
      </c>
      <c r="C867" t="s">
        <v>5757</v>
      </c>
      <c r="D867" s="24" t="s">
        <v>2443</v>
      </c>
      <c r="E867" s="24" t="s">
        <v>1301</v>
      </c>
      <c r="F867" s="12">
        <v>43.1</v>
      </c>
      <c r="G867" s="12">
        <v>-77.099999999999994</v>
      </c>
      <c r="H867" s="12">
        <v>14.61</v>
      </c>
    </row>
    <row r="868" spans="2:8" x14ac:dyDescent="0.25">
      <c r="B868" t="s">
        <v>2192</v>
      </c>
      <c r="C868" t="s">
        <v>2193</v>
      </c>
      <c r="D868" s="24" t="s">
        <v>548</v>
      </c>
      <c r="E868" s="24" t="s">
        <v>494</v>
      </c>
      <c r="F868" s="12">
        <v>50.6</v>
      </c>
      <c r="G868" s="12">
        <v>-112.9</v>
      </c>
      <c r="H868" s="12">
        <v>14.57</v>
      </c>
    </row>
    <row r="869" spans="2:8" x14ac:dyDescent="0.25">
      <c r="B869" t="s">
        <v>5758</v>
      </c>
      <c r="C869" t="s">
        <v>5759</v>
      </c>
      <c r="D869" s="24" t="s">
        <v>548</v>
      </c>
      <c r="E869" s="24" t="s">
        <v>510</v>
      </c>
      <c r="F869" s="12">
        <v>43.5</v>
      </c>
      <c r="G869" s="12">
        <v>-80.900000000000006</v>
      </c>
      <c r="H869" s="12">
        <v>14.57</v>
      </c>
    </row>
    <row r="870" spans="2:8" x14ac:dyDescent="0.25">
      <c r="B870" t="s">
        <v>5760</v>
      </c>
      <c r="C870" t="s">
        <v>5761</v>
      </c>
      <c r="D870" s="24" t="s">
        <v>2443</v>
      </c>
      <c r="E870" s="24" t="s">
        <v>1194</v>
      </c>
      <c r="F870" s="12">
        <v>42.6</v>
      </c>
      <c r="G870" s="12">
        <v>-103.8</v>
      </c>
      <c r="H870" s="12">
        <v>14.57</v>
      </c>
    </row>
    <row r="871" spans="2:8" x14ac:dyDescent="0.25">
      <c r="B871" t="s">
        <v>5762</v>
      </c>
      <c r="C871" t="s">
        <v>5763</v>
      </c>
      <c r="D871" s="24" t="s">
        <v>2443</v>
      </c>
      <c r="E871" s="24" t="s">
        <v>563</v>
      </c>
      <c r="F871" s="12">
        <v>39.5</v>
      </c>
      <c r="G871" s="12">
        <v>-104.8</v>
      </c>
      <c r="H871" s="12">
        <v>14.53</v>
      </c>
    </row>
    <row r="872" spans="2:8" x14ac:dyDescent="0.25">
      <c r="B872" t="s">
        <v>5764</v>
      </c>
      <c r="C872" t="s">
        <v>5765</v>
      </c>
      <c r="D872" s="24" t="s">
        <v>2443</v>
      </c>
      <c r="E872" s="24" t="s">
        <v>709</v>
      </c>
      <c r="F872" s="12">
        <v>41.6</v>
      </c>
      <c r="G872" s="12">
        <v>-85.8</v>
      </c>
      <c r="H872" s="12">
        <v>14.53</v>
      </c>
    </row>
    <row r="873" spans="2:8" x14ac:dyDescent="0.25">
      <c r="B873" t="s">
        <v>5766</v>
      </c>
      <c r="C873" t="s">
        <v>5767</v>
      </c>
      <c r="D873" s="24" t="s">
        <v>2443</v>
      </c>
      <c r="E873" s="24" t="s">
        <v>1277</v>
      </c>
      <c r="F873" s="12">
        <v>35.1</v>
      </c>
      <c r="G873" s="12">
        <v>-106.3</v>
      </c>
      <c r="H873" s="12">
        <v>14.53</v>
      </c>
    </row>
    <row r="874" spans="2:8" x14ac:dyDescent="0.25">
      <c r="B874" t="s">
        <v>1479</v>
      </c>
      <c r="C874" t="s">
        <v>1480</v>
      </c>
      <c r="D874" s="24" t="s">
        <v>2443</v>
      </c>
      <c r="E874" s="24" t="s">
        <v>1457</v>
      </c>
      <c r="F874" s="12">
        <v>43.9</v>
      </c>
      <c r="G874" s="12">
        <v>-99.8</v>
      </c>
      <c r="H874" s="12">
        <v>14.53</v>
      </c>
    </row>
    <row r="875" spans="2:8" x14ac:dyDescent="0.25">
      <c r="B875" t="s">
        <v>5768</v>
      </c>
      <c r="C875" t="s">
        <v>5769</v>
      </c>
      <c r="D875" s="24" t="s">
        <v>2443</v>
      </c>
      <c r="E875" s="24" t="s">
        <v>548</v>
      </c>
      <c r="F875" s="12">
        <v>38</v>
      </c>
      <c r="G875" s="12">
        <v>-120.2</v>
      </c>
      <c r="H875" s="12">
        <v>14.49</v>
      </c>
    </row>
    <row r="876" spans="2:8" x14ac:dyDescent="0.25">
      <c r="B876" t="s">
        <v>5770</v>
      </c>
      <c r="C876" t="s">
        <v>5771</v>
      </c>
      <c r="D876" s="24" t="s">
        <v>2443</v>
      </c>
      <c r="E876" s="24" t="s">
        <v>563</v>
      </c>
      <c r="F876" s="12">
        <v>40.5</v>
      </c>
      <c r="G876" s="12">
        <v>-105.1</v>
      </c>
      <c r="H876" s="12">
        <v>14.49</v>
      </c>
    </row>
    <row r="877" spans="2:8" x14ac:dyDescent="0.25">
      <c r="B877" t="s">
        <v>5772</v>
      </c>
      <c r="C877" t="s">
        <v>5773</v>
      </c>
      <c r="D877" s="24" t="s">
        <v>2443</v>
      </c>
      <c r="E877" s="24" t="s">
        <v>1277</v>
      </c>
      <c r="F877" s="12">
        <v>35.1</v>
      </c>
      <c r="G877" s="12">
        <v>-106.3</v>
      </c>
      <c r="H877" s="12">
        <v>14.49</v>
      </c>
    </row>
    <row r="878" spans="2:8" x14ac:dyDescent="0.25">
      <c r="B878" t="s">
        <v>5774</v>
      </c>
      <c r="C878" t="s">
        <v>5775</v>
      </c>
      <c r="D878" s="24" t="s">
        <v>2443</v>
      </c>
      <c r="E878" s="24" t="s">
        <v>1277</v>
      </c>
      <c r="F878" s="12">
        <v>34.5</v>
      </c>
      <c r="G878" s="12">
        <v>-106.2</v>
      </c>
      <c r="H878" s="12">
        <v>14.49</v>
      </c>
    </row>
    <row r="879" spans="2:8" x14ac:dyDescent="0.25">
      <c r="B879" t="s">
        <v>5776</v>
      </c>
      <c r="C879" t="s">
        <v>5777</v>
      </c>
      <c r="D879" s="24" t="s">
        <v>2443</v>
      </c>
      <c r="E879" s="24" t="s">
        <v>1301</v>
      </c>
      <c r="F879" s="12">
        <v>42.9</v>
      </c>
      <c r="G879" s="12">
        <v>-76.400000000000006</v>
      </c>
      <c r="H879" s="12">
        <v>14.49</v>
      </c>
    </row>
    <row r="880" spans="2:8" x14ac:dyDescent="0.25">
      <c r="B880" t="s">
        <v>5778</v>
      </c>
      <c r="C880" t="s">
        <v>5779</v>
      </c>
      <c r="D880" s="24" t="s">
        <v>2443</v>
      </c>
      <c r="E880" s="24" t="s">
        <v>1545</v>
      </c>
      <c r="F880" s="12">
        <v>41.7</v>
      </c>
      <c r="G880" s="12">
        <v>-111.7</v>
      </c>
      <c r="H880" s="12">
        <v>14.49</v>
      </c>
    </row>
    <row r="881" spans="2:8" x14ac:dyDescent="0.25">
      <c r="B881" t="s">
        <v>5780</v>
      </c>
      <c r="C881" t="s">
        <v>5781</v>
      </c>
      <c r="D881" s="24" t="s">
        <v>2443</v>
      </c>
      <c r="E881" s="24" t="s">
        <v>1775</v>
      </c>
      <c r="F881" s="12">
        <v>44.4</v>
      </c>
      <c r="G881" s="12">
        <v>-104.1</v>
      </c>
      <c r="H881" s="12">
        <v>14.49</v>
      </c>
    </row>
    <row r="882" spans="2:8" x14ac:dyDescent="0.25">
      <c r="B882" t="s">
        <v>3892</v>
      </c>
      <c r="C882" t="s">
        <v>3893</v>
      </c>
      <c r="D882" s="24" t="s">
        <v>2443</v>
      </c>
      <c r="E882" s="24" t="s">
        <v>969</v>
      </c>
      <c r="F882" s="12">
        <v>43.2</v>
      </c>
      <c r="G882" s="12">
        <v>-82.5</v>
      </c>
      <c r="H882" s="12">
        <v>14.45</v>
      </c>
    </row>
    <row r="883" spans="2:8" x14ac:dyDescent="0.25">
      <c r="B883" t="s">
        <v>5782</v>
      </c>
      <c r="C883" t="s">
        <v>5783</v>
      </c>
      <c r="D883" s="24" t="s">
        <v>2443</v>
      </c>
      <c r="E883" s="24" t="s">
        <v>969</v>
      </c>
      <c r="F883" s="12">
        <v>42.7</v>
      </c>
      <c r="G883" s="12">
        <v>-86.2</v>
      </c>
      <c r="H883" s="12">
        <v>14.41</v>
      </c>
    </row>
    <row r="884" spans="2:8" x14ac:dyDescent="0.25">
      <c r="B884" t="s">
        <v>5784</v>
      </c>
      <c r="C884" t="s">
        <v>5785</v>
      </c>
      <c r="D884" s="24" t="s">
        <v>2443</v>
      </c>
      <c r="E884" s="24" t="s">
        <v>1301</v>
      </c>
      <c r="F884" s="12">
        <v>43.1</v>
      </c>
      <c r="G884" s="12">
        <v>-78.599999999999994</v>
      </c>
      <c r="H884" s="12">
        <v>14.41</v>
      </c>
    </row>
    <row r="885" spans="2:8" x14ac:dyDescent="0.25">
      <c r="B885" t="s">
        <v>5786</v>
      </c>
      <c r="C885" t="s">
        <v>5787</v>
      </c>
      <c r="D885" s="24" t="s">
        <v>2443</v>
      </c>
      <c r="E885" s="24" t="s">
        <v>1277</v>
      </c>
      <c r="F885" s="12">
        <v>35.6</v>
      </c>
      <c r="G885" s="12">
        <v>-105.9</v>
      </c>
      <c r="H885" s="12">
        <v>14.37</v>
      </c>
    </row>
    <row r="886" spans="2:8" x14ac:dyDescent="0.25">
      <c r="B886" t="s">
        <v>5788</v>
      </c>
      <c r="C886" t="s">
        <v>5789</v>
      </c>
      <c r="D886" s="24" t="s">
        <v>2443</v>
      </c>
      <c r="E886" s="24" t="s">
        <v>1457</v>
      </c>
      <c r="F886" s="12">
        <v>44.2</v>
      </c>
      <c r="G886" s="12">
        <v>-103.2</v>
      </c>
      <c r="H886" s="12">
        <v>14.37</v>
      </c>
    </row>
    <row r="887" spans="2:8" x14ac:dyDescent="0.25">
      <c r="B887" t="s">
        <v>3751</v>
      </c>
      <c r="C887" t="s">
        <v>3752</v>
      </c>
      <c r="D887" s="24" t="s">
        <v>2443</v>
      </c>
      <c r="E887" s="24" t="s">
        <v>969</v>
      </c>
      <c r="F887" s="12">
        <v>44.6</v>
      </c>
      <c r="G887" s="12">
        <v>-83.2</v>
      </c>
      <c r="H887" s="12">
        <v>14.37</v>
      </c>
    </row>
    <row r="888" spans="2:8" x14ac:dyDescent="0.25">
      <c r="B888" t="s">
        <v>5790</v>
      </c>
      <c r="C888" t="s">
        <v>5791</v>
      </c>
      <c r="D888" s="24" t="s">
        <v>2443</v>
      </c>
      <c r="E888" s="24" t="s">
        <v>563</v>
      </c>
      <c r="F888" s="12">
        <v>40.1</v>
      </c>
      <c r="G888" s="12">
        <v>-105.9</v>
      </c>
      <c r="H888" s="12">
        <v>14.33</v>
      </c>
    </row>
    <row r="889" spans="2:8" x14ac:dyDescent="0.25">
      <c r="B889" t="s">
        <v>5792</v>
      </c>
      <c r="C889" t="s">
        <v>5793</v>
      </c>
      <c r="D889" s="24" t="s">
        <v>2443</v>
      </c>
      <c r="E889" s="24" t="s">
        <v>563</v>
      </c>
      <c r="F889" s="12">
        <v>40.200000000000003</v>
      </c>
      <c r="G889" s="12">
        <v>-106.9</v>
      </c>
      <c r="H889" s="12">
        <v>14.33</v>
      </c>
    </row>
    <row r="890" spans="2:8" x14ac:dyDescent="0.25">
      <c r="B890" t="s">
        <v>5794</v>
      </c>
      <c r="C890" t="s">
        <v>5795</v>
      </c>
      <c r="D890" s="24" t="s">
        <v>2443</v>
      </c>
      <c r="E890" s="24" t="s">
        <v>1301</v>
      </c>
      <c r="F890" s="12">
        <v>44.4</v>
      </c>
      <c r="G890" s="12">
        <v>-74.099999999999994</v>
      </c>
      <c r="H890" s="12">
        <v>14.33</v>
      </c>
    </row>
    <row r="891" spans="2:8" x14ac:dyDescent="0.25">
      <c r="B891" t="s">
        <v>5796</v>
      </c>
      <c r="C891" t="s">
        <v>5797</v>
      </c>
      <c r="D891" s="24" t="s">
        <v>2443</v>
      </c>
      <c r="E891" s="24" t="s">
        <v>563</v>
      </c>
      <c r="F891" s="12">
        <v>37.1</v>
      </c>
      <c r="G891" s="12">
        <v>-106.9</v>
      </c>
      <c r="H891" s="12">
        <v>14.29</v>
      </c>
    </row>
    <row r="892" spans="2:8" x14ac:dyDescent="0.25">
      <c r="B892" t="s">
        <v>5798</v>
      </c>
      <c r="C892" t="s">
        <v>5799</v>
      </c>
      <c r="D892" s="24" t="s">
        <v>2443</v>
      </c>
      <c r="E892" s="24" t="s">
        <v>1022</v>
      </c>
      <c r="F892" s="12">
        <v>43.6</v>
      </c>
      <c r="G892" s="12">
        <v>-94.4</v>
      </c>
      <c r="H892" s="12">
        <v>14.29</v>
      </c>
    </row>
    <row r="893" spans="2:8" x14ac:dyDescent="0.25">
      <c r="B893" t="s">
        <v>5800</v>
      </c>
      <c r="C893" t="s">
        <v>5801</v>
      </c>
      <c r="D893" s="24" t="s">
        <v>2443</v>
      </c>
      <c r="E893" s="24" t="s">
        <v>1545</v>
      </c>
      <c r="F893" s="12">
        <v>38.200000000000003</v>
      </c>
      <c r="G893" s="12">
        <v>-112.6</v>
      </c>
      <c r="H893" s="12">
        <v>14.29</v>
      </c>
    </row>
    <row r="894" spans="2:8" x14ac:dyDescent="0.25">
      <c r="B894" t="s">
        <v>2975</v>
      </c>
      <c r="C894" t="s">
        <v>2976</v>
      </c>
      <c r="D894" s="24" t="s">
        <v>2443</v>
      </c>
      <c r="E894" s="24" t="s">
        <v>1134</v>
      </c>
      <c r="F894" s="12">
        <v>48</v>
      </c>
      <c r="G894" s="12">
        <v>-111.2</v>
      </c>
      <c r="H894" s="12">
        <v>14.29</v>
      </c>
    </row>
    <row r="895" spans="2:8" x14ac:dyDescent="0.25">
      <c r="B895" t="s">
        <v>5802</v>
      </c>
      <c r="C895" t="s">
        <v>5803</v>
      </c>
      <c r="D895" s="24" t="s">
        <v>2443</v>
      </c>
      <c r="E895" s="24" t="s">
        <v>1134</v>
      </c>
      <c r="F895" s="12">
        <v>48.9</v>
      </c>
      <c r="G895" s="12">
        <v>-108.3</v>
      </c>
      <c r="H895" s="12">
        <v>14.29</v>
      </c>
    </row>
    <row r="896" spans="2:8" x14ac:dyDescent="0.25">
      <c r="B896" t="s">
        <v>5804</v>
      </c>
      <c r="C896" t="s">
        <v>5805</v>
      </c>
      <c r="D896" s="24" t="s">
        <v>2443</v>
      </c>
      <c r="E896" s="24" t="s">
        <v>1675</v>
      </c>
      <c r="F896" s="12">
        <v>43.3</v>
      </c>
      <c r="G896" s="12">
        <v>-88.3</v>
      </c>
      <c r="H896" s="12">
        <v>14.25</v>
      </c>
    </row>
    <row r="897" spans="2:8" x14ac:dyDescent="0.25">
      <c r="B897" t="s">
        <v>3259</v>
      </c>
      <c r="C897" t="s">
        <v>3260</v>
      </c>
      <c r="D897" s="24" t="s">
        <v>2443</v>
      </c>
      <c r="E897" s="24" t="s">
        <v>1675</v>
      </c>
      <c r="F897" s="12">
        <v>45.7</v>
      </c>
      <c r="G897" s="12">
        <v>-90.9</v>
      </c>
      <c r="H897" s="12">
        <v>14.25</v>
      </c>
    </row>
    <row r="898" spans="2:8" x14ac:dyDescent="0.25">
      <c r="B898" t="s">
        <v>1945</v>
      </c>
      <c r="C898" t="s">
        <v>1946</v>
      </c>
      <c r="D898" s="24" t="s">
        <v>2443</v>
      </c>
      <c r="E898" s="24" t="s">
        <v>1022</v>
      </c>
      <c r="F898" s="12">
        <v>44.8</v>
      </c>
      <c r="G898" s="12">
        <v>-93.2</v>
      </c>
      <c r="H898" s="12">
        <v>14.25</v>
      </c>
    </row>
    <row r="899" spans="2:8" x14ac:dyDescent="0.25">
      <c r="B899" t="s">
        <v>5806</v>
      </c>
      <c r="C899" t="s">
        <v>5807</v>
      </c>
      <c r="D899" s="24" t="s">
        <v>2443</v>
      </c>
      <c r="E899" s="24" t="s">
        <v>563</v>
      </c>
      <c r="F899" s="12">
        <v>39.4</v>
      </c>
      <c r="G899" s="12">
        <v>-104.7</v>
      </c>
      <c r="H899" s="12">
        <v>14.21</v>
      </c>
    </row>
    <row r="900" spans="2:8" x14ac:dyDescent="0.25">
      <c r="B900" t="s">
        <v>5808</v>
      </c>
      <c r="C900" t="s">
        <v>5809</v>
      </c>
      <c r="D900" s="24" t="s">
        <v>2443</v>
      </c>
      <c r="E900" s="24" t="s">
        <v>563</v>
      </c>
      <c r="F900" s="12">
        <v>39.5</v>
      </c>
      <c r="G900" s="12">
        <v>-105.1</v>
      </c>
      <c r="H900" s="12">
        <v>14.21</v>
      </c>
    </row>
    <row r="901" spans="2:8" x14ac:dyDescent="0.25">
      <c r="B901" t="s">
        <v>5810</v>
      </c>
      <c r="C901" t="s">
        <v>5811</v>
      </c>
      <c r="D901" s="24" t="s">
        <v>2443</v>
      </c>
      <c r="E901" s="24" t="s">
        <v>1022</v>
      </c>
      <c r="F901" s="12">
        <v>44.7</v>
      </c>
      <c r="G901" s="12">
        <v>-93.4</v>
      </c>
      <c r="H901" s="12">
        <v>14.21</v>
      </c>
    </row>
    <row r="902" spans="2:8" x14ac:dyDescent="0.25">
      <c r="B902" t="s">
        <v>5812</v>
      </c>
      <c r="C902" t="s">
        <v>5813</v>
      </c>
      <c r="D902" s="24" t="s">
        <v>2443</v>
      </c>
      <c r="E902" s="24" t="s">
        <v>1775</v>
      </c>
      <c r="F902" s="12">
        <v>43.6</v>
      </c>
      <c r="G902" s="12">
        <v>-107.3</v>
      </c>
      <c r="H902" s="12">
        <v>14.21</v>
      </c>
    </row>
    <row r="903" spans="2:8" x14ac:dyDescent="0.25">
      <c r="B903" t="s">
        <v>3992</v>
      </c>
      <c r="C903" t="s">
        <v>3993</v>
      </c>
      <c r="D903" s="24" t="s">
        <v>548</v>
      </c>
      <c r="E903" s="24" t="s">
        <v>510</v>
      </c>
      <c r="F903" s="12">
        <v>51.2</v>
      </c>
      <c r="G903" s="12">
        <v>-80.599999999999994</v>
      </c>
      <c r="H903" s="12">
        <v>14.17</v>
      </c>
    </row>
    <row r="904" spans="2:8" x14ac:dyDescent="0.25">
      <c r="B904" t="s">
        <v>5814</v>
      </c>
      <c r="C904" t="s">
        <v>5815</v>
      </c>
      <c r="D904" s="24" t="s">
        <v>2443</v>
      </c>
      <c r="E904" s="24" t="s">
        <v>563</v>
      </c>
      <c r="F904" s="12">
        <v>40.4</v>
      </c>
      <c r="G904" s="12">
        <v>-106.8</v>
      </c>
      <c r="H904" s="12">
        <v>14.17</v>
      </c>
    </row>
    <row r="905" spans="2:8" x14ac:dyDescent="0.25">
      <c r="B905" t="s">
        <v>5816</v>
      </c>
      <c r="C905" t="s">
        <v>5817</v>
      </c>
      <c r="D905" s="24" t="s">
        <v>2443</v>
      </c>
      <c r="E905" s="24" t="s">
        <v>563</v>
      </c>
      <c r="F905" s="12">
        <v>40.200000000000003</v>
      </c>
      <c r="G905" s="12">
        <v>-106.8</v>
      </c>
      <c r="H905" s="12">
        <v>14.17</v>
      </c>
    </row>
    <row r="906" spans="2:8" x14ac:dyDescent="0.25">
      <c r="B906" t="s">
        <v>5818</v>
      </c>
      <c r="C906" t="s">
        <v>5819</v>
      </c>
      <c r="D906" s="24" t="s">
        <v>2443</v>
      </c>
      <c r="E906" s="24" t="s">
        <v>1301</v>
      </c>
      <c r="F906" s="12">
        <v>42.1</v>
      </c>
      <c r="G906" s="12">
        <v>-79</v>
      </c>
      <c r="H906" s="12">
        <v>14.17</v>
      </c>
    </row>
    <row r="907" spans="2:8" x14ac:dyDescent="0.25">
      <c r="B907" t="s">
        <v>5820</v>
      </c>
      <c r="C907" t="s">
        <v>5821</v>
      </c>
      <c r="D907" s="24" t="s">
        <v>2443</v>
      </c>
      <c r="E907" s="24" t="s">
        <v>1301</v>
      </c>
      <c r="F907" s="12">
        <v>42.6</v>
      </c>
      <c r="G907" s="12">
        <v>-78.7</v>
      </c>
      <c r="H907" s="12">
        <v>14.17</v>
      </c>
    </row>
    <row r="908" spans="2:8" x14ac:dyDescent="0.25">
      <c r="B908" t="s">
        <v>5822</v>
      </c>
      <c r="C908" t="s">
        <v>5823</v>
      </c>
      <c r="D908" s="24" t="s">
        <v>2443</v>
      </c>
      <c r="E908" s="24" t="s">
        <v>1775</v>
      </c>
      <c r="F908" s="12">
        <v>41.6</v>
      </c>
      <c r="G908" s="12">
        <v>-106.1</v>
      </c>
      <c r="H908" s="12">
        <v>14.17</v>
      </c>
    </row>
    <row r="909" spans="2:8" x14ac:dyDescent="0.25">
      <c r="B909" t="s">
        <v>2836</v>
      </c>
      <c r="C909" t="s">
        <v>2837</v>
      </c>
      <c r="D909" s="24" t="s">
        <v>2443</v>
      </c>
      <c r="E909" s="24" t="s">
        <v>563</v>
      </c>
      <c r="F909" s="12">
        <v>39.799999999999997</v>
      </c>
      <c r="G909" s="12">
        <v>-105</v>
      </c>
      <c r="H909" s="12">
        <v>14.17</v>
      </c>
    </row>
    <row r="910" spans="2:8" x14ac:dyDescent="0.25">
      <c r="B910" t="s">
        <v>5824</v>
      </c>
      <c r="C910" t="s">
        <v>5825</v>
      </c>
      <c r="D910" s="24" t="s">
        <v>2443</v>
      </c>
      <c r="E910" s="24" t="s">
        <v>1022</v>
      </c>
      <c r="F910" s="12">
        <v>44.7</v>
      </c>
      <c r="G910" s="12">
        <v>-93.2</v>
      </c>
      <c r="H910" s="12">
        <v>14.13</v>
      </c>
    </row>
    <row r="911" spans="2:8" x14ac:dyDescent="0.25">
      <c r="B911" t="s">
        <v>5826</v>
      </c>
      <c r="C911" t="s">
        <v>5827</v>
      </c>
      <c r="D911" s="24" t="s">
        <v>2443</v>
      </c>
      <c r="E911" s="24" t="s">
        <v>1580</v>
      </c>
      <c r="F911" s="12">
        <v>44.4</v>
      </c>
      <c r="G911" s="12">
        <v>-72.400000000000006</v>
      </c>
      <c r="H911" s="12">
        <v>14.13</v>
      </c>
    </row>
    <row r="912" spans="2:8" x14ac:dyDescent="0.25">
      <c r="B912" t="s">
        <v>589</v>
      </c>
      <c r="C912" t="s">
        <v>590</v>
      </c>
      <c r="D912" s="24" t="s">
        <v>2443</v>
      </c>
      <c r="E912" s="24" t="s">
        <v>563</v>
      </c>
      <c r="F912" s="12">
        <v>40.200000000000003</v>
      </c>
      <c r="G912" s="12">
        <v>-105.8</v>
      </c>
      <c r="H912" s="12">
        <v>14.13</v>
      </c>
    </row>
    <row r="913" spans="2:8" x14ac:dyDescent="0.25">
      <c r="B913" t="s">
        <v>1033</v>
      </c>
      <c r="C913" t="s">
        <v>1034</v>
      </c>
      <c r="D913" s="24" t="s">
        <v>2443</v>
      </c>
      <c r="E913" s="24" t="s">
        <v>1022</v>
      </c>
      <c r="F913" s="12">
        <v>45.5</v>
      </c>
      <c r="G913" s="12">
        <v>-94.3</v>
      </c>
      <c r="H913" s="12">
        <v>14.13</v>
      </c>
    </row>
    <row r="914" spans="2:8" x14ac:dyDescent="0.25">
      <c r="B914" t="s">
        <v>5828</v>
      </c>
      <c r="C914" t="s">
        <v>5829</v>
      </c>
      <c r="D914" s="24" t="s">
        <v>2443</v>
      </c>
      <c r="E914" s="24" t="s">
        <v>1580</v>
      </c>
      <c r="F914" s="12">
        <v>44.1</v>
      </c>
      <c r="G914" s="12">
        <v>-72.7</v>
      </c>
      <c r="H914" s="12">
        <v>14.13</v>
      </c>
    </row>
    <row r="915" spans="2:8" x14ac:dyDescent="0.25">
      <c r="B915" t="s">
        <v>5830</v>
      </c>
      <c r="C915" t="s">
        <v>5831</v>
      </c>
      <c r="D915" s="24" t="s">
        <v>2443</v>
      </c>
      <c r="E915" s="24" t="s">
        <v>563</v>
      </c>
      <c r="F915" s="12">
        <v>39.700000000000003</v>
      </c>
      <c r="G915" s="12">
        <v>-105</v>
      </c>
      <c r="H915" s="12">
        <v>14.09</v>
      </c>
    </row>
    <row r="916" spans="2:8" x14ac:dyDescent="0.25">
      <c r="B916" t="s">
        <v>5832</v>
      </c>
      <c r="C916" t="s">
        <v>5833</v>
      </c>
      <c r="D916" s="24" t="s">
        <v>2443</v>
      </c>
      <c r="E916" s="24" t="s">
        <v>1022</v>
      </c>
      <c r="F916" s="12">
        <v>44.7</v>
      </c>
      <c r="G916" s="12">
        <v>-93.1</v>
      </c>
      <c r="H916" s="12">
        <v>14.09</v>
      </c>
    </row>
    <row r="917" spans="2:8" x14ac:dyDescent="0.25">
      <c r="B917" t="s">
        <v>4380</v>
      </c>
      <c r="C917" t="s">
        <v>4381</v>
      </c>
      <c r="D917" s="24" t="s">
        <v>2443</v>
      </c>
      <c r="E917" s="24" t="s">
        <v>1800</v>
      </c>
      <c r="F917" s="12">
        <v>64.7</v>
      </c>
      <c r="G917" s="12">
        <v>-147.30000000000001</v>
      </c>
      <c r="H917" s="12">
        <v>14.06</v>
      </c>
    </row>
    <row r="918" spans="2:8" x14ac:dyDescent="0.25">
      <c r="B918" t="s">
        <v>3327</v>
      </c>
      <c r="C918" t="s">
        <v>3328</v>
      </c>
      <c r="D918" s="24" t="s">
        <v>548</v>
      </c>
      <c r="E918" s="24" t="s">
        <v>465</v>
      </c>
      <c r="F918" s="12">
        <v>55.6</v>
      </c>
      <c r="G918" s="12">
        <v>-121.6</v>
      </c>
      <c r="H918" s="12">
        <v>14.02</v>
      </c>
    </row>
    <row r="919" spans="2:8" x14ac:dyDescent="0.25">
      <c r="B919" t="s">
        <v>5834</v>
      </c>
      <c r="C919" t="s">
        <v>5835</v>
      </c>
      <c r="D919" s="24" t="s">
        <v>548</v>
      </c>
      <c r="E919" s="24" t="s">
        <v>510</v>
      </c>
      <c r="F919" s="12">
        <v>44.2</v>
      </c>
      <c r="G919" s="12">
        <v>-78.900000000000006</v>
      </c>
      <c r="H919" s="12">
        <v>14.02</v>
      </c>
    </row>
    <row r="920" spans="2:8" x14ac:dyDescent="0.25">
      <c r="B920" t="s">
        <v>5836</v>
      </c>
      <c r="C920" t="s">
        <v>5837</v>
      </c>
      <c r="D920" s="24" t="s">
        <v>2443</v>
      </c>
      <c r="E920" s="24" t="s">
        <v>563</v>
      </c>
      <c r="F920" s="12">
        <v>40.4</v>
      </c>
      <c r="G920" s="12">
        <v>-105</v>
      </c>
      <c r="H920" s="12">
        <v>14.02</v>
      </c>
    </row>
    <row r="921" spans="2:8" x14ac:dyDescent="0.25">
      <c r="B921" t="s">
        <v>5838</v>
      </c>
      <c r="C921" t="s">
        <v>5839</v>
      </c>
      <c r="D921" s="24" t="s">
        <v>2443</v>
      </c>
      <c r="E921" s="24" t="s">
        <v>563</v>
      </c>
      <c r="F921" s="12">
        <v>40.4</v>
      </c>
      <c r="G921" s="12">
        <v>-106.8</v>
      </c>
      <c r="H921" s="12">
        <v>14.02</v>
      </c>
    </row>
    <row r="922" spans="2:8" x14ac:dyDescent="0.25">
      <c r="B922" t="s">
        <v>5840</v>
      </c>
      <c r="C922" t="s">
        <v>5841</v>
      </c>
      <c r="D922" s="24" t="s">
        <v>2443</v>
      </c>
      <c r="E922" s="24" t="s">
        <v>563</v>
      </c>
      <c r="F922" s="12">
        <v>40.1</v>
      </c>
      <c r="G922" s="12">
        <v>-104.8</v>
      </c>
      <c r="H922" s="12">
        <v>14.02</v>
      </c>
    </row>
    <row r="923" spans="2:8" x14ac:dyDescent="0.25">
      <c r="B923" t="s">
        <v>5842</v>
      </c>
      <c r="C923" t="s">
        <v>5843</v>
      </c>
      <c r="D923" s="24" t="s">
        <v>2443</v>
      </c>
      <c r="E923" s="24" t="s">
        <v>1277</v>
      </c>
      <c r="F923" s="12">
        <v>35.1</v>
      </c>
      <c r="G923" s="12">
        <v>-106.2</v>
      </c>
      <c r="H923" s="12">
        <v>14.02</v>
      </c>
    </row>
    <row r="924" spans="2:8" x14ac:dyDescent="0.25">
      <c r="B924" t="s">
        <v>5844</v>
      </c>
      <c r="C924" t="s">
        <v>5845</v>
      </c>
      <c r="D924" s="24" t="s">
        <v>2443</v>
      </c>
      <c r="E924" s="24" t="s">
        <v>1396</v>
      </c>
      <c r="F924" s="12">
        <v>44.3</v>
      </c>
      <c r="G924" s="12">
        <v>-121.4</v>
      </c>
      <c r="H924" s="12">
        <v>14.02</v>
      </c>
    </row>
    <row r="925" spans="2:8" x14ac:dyDescent="0.25">
      <c r="B925" t="s">
        <v>5846</v>
      </c>
      <c r="C925" t="s">
        <v>5847</v>
      </c>
      <c r="D925" s="24" t="s">
        <v>2443</v>
      </c>
      <c r="E925" s="24" t="s">
        <v>1675</v>
      </c>
      <c r="F925" s="12">
        <v>45.4</v>
      </c>
      <c r="G925" s="12">
        <v>-90.1</v>
      </c>
      <c r="H925" s="12">
        <v>14.02</v>
      </c>
    </row>
    <row r="926" spans="2:8" x14ac:dyDescent="0.25">
      <c r="B926" t="s">
        <v>5848</v>
      </c>
      <c r="C926" t="s">
        <v>5849</v>
      </c>
      <c r="D926" s="24" t="s">
        <v>2443</v>
      </c>
      <c r="E926" s="24" t="s">
        <v>1775</v>
      </c>
      <c r="F926" s="12">
        <v>42.8</v>
      </c>
      <c r="G926" s="12">
        <v>-106.3</v>
      </c>
      <c r="H926" s="12">
        <v>14.02</v>
      </c>
    </row>
    <row r="927" spans="2:8" x14ac:dyDescent="0.25">
      <c r="B927" t="s">
        <v>5850</v>
      </c>
      <c r="C927" t="s">
        <v>5851</v>
      </c>
      <c r="D927" s="24" t="s">
        <v>2443</v>
      </c>
      <c r="E927" s="24" t="s">
        <v>1259</v>
      </c>
      <c r="F927" s="12">
        <v>45</v>
      </c>
      <c r="G927" s="12">
        <v>-71.3</v>
      </c>
      <c r="H927" s="12">
        <v>14.02</v>
      </c>
    </row>
    <row r="928" spans="2:8" x14ac:dyDescent="0.25">
      <c r="B928" t="s">
        <v>2375</v>
      </c>
      <c r="C928" t="s">
        <v>2376</v>
      </c>
      <c r="D928" s="24" t="s">
        <v>2443</v>
      </c>
      <c r="E928" s="24" t="s">
        <v>1457</v>
      </c>
      <c r="F928" s="12">
        <v>44.6</v>
      </c>
      <c r="G928" s="12">
        <v>-102.5</v>
      </c>
      <c r="H928" s="12">
        <v>14.02</v>
      </c>
    </row>
    <row r="929" spans="2:8" x14ac:dyDescent="0.25">
      <c r="B929" t="s">
        <v>5852</v>
      </c>
      <c r="C929" t="s">
        <v>5853</v>
      </c>
      <c r="D929" s="24" t="s">
        <v>2443</v>
      </c>
      <c r="E929" s="24" t="s">
        <v>548</v>
      </c>
      <c r="F929" s="12">
        <v>35.1</v>
      </c>
      <c r="G929" s="12">
        <v>-118.4</v>
      </c>
      <c r="H929" s="12">
        <v>13.98</v>
      </c>
    </row>
    <row r="930" spans="2:8" x14ac:dyDescent="0.25">
      <c r="B930" t="s">
        <v>5854</v>
      </c>
      <c r="C930" t="s">
        <v>5855</v>
      </c>
      <c r="D930" s="24" t="s">
        <v>2443</v>
      </c>
      <c r="E930" s="24" t="s">
        <v>563</v>
      </c>
      <c r="F930" s="12">
        <v>39.6</v>
      </c>
      <c r="G930" s="12">
        <v>-105</v>
      </c>
      <c r="H930" s="12">
        <v>13.98</v>
      </c>
    </row>
    <row r="931" spans="2:8" x14ac:dyDescent="0.25">
      <c r="B931" t="s">
        <v>5856</v>
      </c>
      <c r="C931" t="s">
        <v>5857</v>
      </c>
      <c r="D931" s="24" t="s">
        <v>2443</v>
      </c>
      <c r="E931" s="24" t="s">
        <v>563</v>
      </c>
      <c r="F931" s="12">
        <v>39.6</v>
      </c>
      <c r="G931" s="12">
        <v>-105</v>
      </c>
      <c r="H931" s="12">
        <v>13.98</v>
      </c>
    </row>
    <row r="932" spans="2:8" x14ac:dyDescent="0.25">
      <c r="B932" t="s">
        <v>5858</v>
      </c>
      <c r="C932" t="s">
        <v>5859</v>
      </c>
      <c r="D932" s="24" t="s">
        <v>2443</v>
      </c>
      <c r="E932" s="24" t="s">
        <v>563</v>
      </c>
      <c r="F932" s="12">
        <v>38.799999999999997</v>
      </c>
      <c r="G932" s="12">
        <v>-104.7</v>
      </c>
      <c r="H932" s="12">
        <v>13.98</v>
      </c>
    </row>
    <row r="933" spans="2:8" x14ac:dyDescent="0.25">
      <c r="B933" t="s">
        <v>5860</v>
      </c>
      <c r="C933" t="s">
        <v>5861</v>
      </c>
      <c r="D933" s="24" t="s">
        <v>2443</v>
      </c>
      <c r="E933" s="24" t="s">
        <v>563</v>
      </c>
      <c r="F933" s="12">
        <v>40.5</v>
      </c>
      <c r="G933" s="12">
        <v>-105</v>
      </c>
      <c r="H933" s="12">
        <v>13.98</v>
      </c>
    </row>
    <row r="934" spans="2:8" x14ac:dyDescent="0.25">
      <c r="B934" t="s">
        <v>5862</v>
      </c>
      <c r="C934" t="s">
        <v>5863</v>
      </c>
      <c r="D934" s="24" t="s">
        <v>2443</v>
      </c>
      <c r="E934" s="24" t="s">
        <v>563</v>
      </c>
      <c r="F934" s="12">
        <v>40.700000000000003</v>
      </c>
      <c r="G934" s="12">
        <v>-106.9</v>
      </c>
      <c r="H934" s="12">
        <v>13.98</v>
      </c>
    </row>
    <row r="935" spans="2:8" x14ac:dyDescent="0.25">
      <c r="B935" t="s">
        <v>5864</v>
      </c>
      <c r="C935" t="s">
        <v>5865</v>
      </c>
      <c r="D935" s="24" t="s">
        <v>2443</v>
      </c>
      <c r="E935" s="24" t="s">
        <v>563</v>
      </c>
      <c r="F935" s="12">
        <v>40.5</v>
      </c>
      <c r="G935" s="12">
        <v>-106.8</v>
      </c>
      <c r="H935" s="12">
        <v>13.98</v>
      </c>
    </row>
    <row r="936" spans="2:8" x14ac:dyDescent="0.25">
      <c r="B936" t="s">
        <v>5866</v>
      </c>
      <c r="C936" t="s">
        <v>5867</v>
      </c>
      <c r="D936" s="24" t="s">
        <v>2443</v>
      </c>
      <c r="E936" s="24" t="s">
        <v>563</v>
      </c>
      <c r="F936" s="12">
        <v>40.299999999999997</v>
      </c>
      <c r="G936" s="12">
        <v>-104.4</v>
      </c>
      <c r="H936" s="12">
        <v>13.98</v>
      </c>
    </row>
    <row r="937" spans="2:8" x14ac:dyDescent="0.25">
      <c r="B937" t="s">
        <v>5868</v>
      </c>
      <c r="C937" t="s">
        <v>5869</v>
      </c>
      <c r="D937" s="24" t="s">
        <v>2443</v>
      </c>
      <c r="E937" s="24" t="s">
        <v>1277</v>
      </c>
      <c r="F937" s="12">
        <v>36.4</v>
      </c>
      <c r="G937" s="12">
        <v>-105.5</v>
      </c>
      <c r="H937" s="12">
        <v>13.98</v>
      </c>
    </row>
    <row r="938" spans="2:8" x14ac:dyDescent="0.25">
      <c r="B938" t="s">
        <v>5870</v>
      </c>
      <c r="C938" t="s">
        <v>5871</v>
      </c>
      <c r="D938" s="24" t="s">
        <v>2443</v>
      </c>
      <c r="E938" s="24" t="s">
        <v>1545</v>
      </c>
      <c r="F938" s="12">
        <v>41.7</v>
      </c>
      <c r="G938" s="12">
        <v>-111.8</v>
      </c>
      <c r="H938" s="12">
        <v>13.98</v>
      </c>
    </row>
    <row r="939" spans="2:8" x14ac:dyDescent="0.25">
      <c r="B939" t="s">
        <v>5872</v>
      </c>
      <c r="C939" t="s">
        <v>5873</v>
      </c>
      <c r="D939" s="24" t="s">
        <v>2443</v>
      </c>
      <c r="E939" s="24" t="s">
        <v>1545</v>
      </c>
      <c r="F939" s="12">
        <v>40.6</v>
      </c>
      <c r="G939" s="12">
        <v>-112</v>
      </c>
      <c r="H939" s="12">
        <v>13.98</v>
      </c>
    </row>
    <row r="940" spans="2:8" x14ac:dyDescent="0.25">
      <c r="B940" t="s">
        <v>5874</v>
      </c>
      <c r="C940" t="s">
        <v>5875</v>
      </c>
      <c r="D940" s="24" t="s">
        <v>2443</v>
      </c>
      <c r="E940" s="24" t="s">
        <v>1022</v>
      </c>
      <c r="F940" s="12">
        <v>48.6</v>
      </c>
      <c r="G940" s="12">
        <v>-95.1</v>
      </c>
      <c r="H940" s="12">
        <v>13.98</v>
      </c>
    </row>
    <row r="941" spans="2:8" x14ac:dyDescent="0.25">
      <c r="B941" t="s">
        <v>2283</v>
      </c>
      <c r="C941" t="s">
        <v>2284</v>
      </c>
      <c r="D941" s="24" t="s">
        <v>2443</v>
      </c>
      <c r="E941" s="24" t="s">
        <v>1022</v>
      </c>
      <c r="F941" s="12">
        <v>43.7</v>
      </c>
      <c r="G941" s="12">
        <v>-93.7</v>
      </c>
      <c r="H941" s="12">
        <v>13.98</v>
      </c>
    </row>
    <row r="942" spans="2:8" x14ac:dyDescent="0.25">
      <c r="B942" t="s">
        <v>5876</v>
      </c>
      <c r="C942" t="s">
        <v>5877</v>
      </c>
      <c r="D942" s="24" t="s">
        <v>2443</v>
      </c>
      <c r="E942" s="24" t="s">
        <v>563</v>
      </c>
      <c r="F942" s="12">
        <v>40.1</v>
      </c>
      <c r="G942" s="12">
        <v>-103</v>
      </c>
      <c r="H942" s="12">
        <v>13.94</v>
      </c>
    </row>
    <row r="943" spans="2:8" x14ac:dyDescent="0.25">
      <c r="B943" t="s">
        <v>5878</v>
      </c>
      <c r="C943" t="s">
        <v>5879</v>
      </c>
      <c r="D943" s="24" t="s">
        <v>2443</v>
      </c>
      <c r="E943" s="24" t="s">
        <v>1363</v>
      </c>
      <c r="F943" s="12">
        <v>41.5</v>
      </c>
      <c r="G943" s="12">
        <v>-81.099999999999994</v>
      </c>
      <c r="H943" s="12">
        <v>13.94</v>
      </c>
    </row>
    <row r="944" spans="2:8" x14ac:dyDescent="0.25">
      <c r="B944" t="s">
        <v>5880</v>
      </c>
      <c r="C944" t="s">
        <v>5881</v>
      </c>
      <c r="D944" s="24" t="s">
        <v>2443</v>
      </c>
      <c r="E944" s="24" t="s">
        <v>1775</v>
      </c>
      <c r="F944" s="12">
        <v>42.7</v>
      </c>
      <c r="G944" s="12">
        <v>-108.7</v>
      </c>
      <c r="H944" s="12">
        <v>13.94</v>
      </c>
    </row>
    <row r="945" spans="2:8" x14ac:dyDescent="0.25">
      <c r="B945" t="s">
        <v>5882</v>
      </c>
      <c r="C945" t="s">
        <v>5883</v>
      </c>
      <c r="D945" s="24" t="s">
        <v>2443</v>
      </c>
      <c r="E945" s="24" t="s">
        <v>563</v>
      </c>
      <c r="F945" s="12">
        <v>40.1</v>
      </c>
      <c r="G945" s="12">
        <v>-105.1</v>
      </c>
      <c r="H945" s="12">
        <v>13.9</v>
      </c>
    </row>
    <row r="946" spans="2:8" x14ac:dyDescent="0.25">
      <c r="B946" t="s">
        <v>5884</v>
      </c>
      <c r="C946" t="s">
        <v>5885</v>
      </c>
      <c r="D946" s="24" t="s">
        <v>2443</v>
      </c>
      <c r="E946" s="24" t="s">
        <v>563</v>
      </c>
      <c r="F946" s="12">
        <v>40</v>
      </c>
      <c r="G946" s="12">
        <v>-105.1</v>
      </c>
      <c r="H946" s="12">
        <v>13.9</v>
      </c>
    </row>
    <row r="947" spans="2:8" x14ac:dyDescent="0.25">
      <c r="B947" t="s">
        <v>5886</v>
      </c>
      <c r="C947" t="s">
        <v>5887</v>
      </c>
      <c r="D947" s="24" t="s">
        <v>2443</v>
      </c>
      <c r="E947" s="24" t="s">
        <v>563</v>
      </c>
      <c r="F947" s="12">
        <v>40.5</v>
      </c>
      <c r="G947" s="12">
        <v>-105</v>
      </c>
      <c r="H947" s="12">
        <v>13.9</v>
      </c>
    </row>
    <row r="948" spans="2:8" x14ac:dyDescent="0.25">
      <c r="B948" t="s">
        <v>5888</v>
      </c>
      <c r="C948" t="s">
        <v>5889</v>
      </c>
      <c r="D948" s="24" t="s">
        <v>2443</v>
      </c>
      <c r="E948" s="24" t="s">
        <v>709</v>
      </c>
      <c r="F948" s="12">
        <v>41.5</v>
      </c>
      <c r="G948" s="12">
        <v>-85.8</v>
      </c>
      <c r="H948" s="12">
        <v>13.9</v>
      </c>
    </row>
    <row r="949" spans="2:8" x14ac:dyDescent="0.25">
      <c r="B949" t="s">
        <v>1074</v>
      </c>
      <c r="C949" t="s">
        <v>1075</v>
      </c>
      <c r="D949" s="24" t="s">
        <v>2443</v>
      </c>
      <c r="E949" s="24" t="s">
        <v>1022</v>
      </c>
      <c r="F949" s="12">
        <v>43.8</v>
      </c>
      <c r="G949" s="12">
        <v>-95.1</v>
      </c>
      <c r="H949" s="12">
        <v>13.9</v>
      </c>
    </row>
    <row r="950" spans="2:8" x14ac:dyDescent="0.25">
      <c r="B950" t="s">
        <v>2582</v>
      </c>
      <c r="C950" t="s">
        <v>2583</v>
      </c>
      <c r="D950" s="24" t="s">
        <v>2443</v>
      </c>
      <c r="E950" s="24" t="s">
        <v>1194</v>
      </c>
      <c r="F950" s="12">
        <v>42.8</v>
      </c>
      <c r="G950" s="12">
        <v>-103</v>
      </c>
      <c r="H950" s="12">
        <v>13.9</v>
      </c>
    </row>
    <row r="951" spans="2:8" x14ac:dyDescent="0.25">
      <c r="B951" t="s">
        <v>5890</v>
      </c>
      <c r="C951" t="s">
        <v>5891</v>
      </c>
      <c r="D951" s="24" t="s">
        <v>2443</v>
      </c>
      <c r="E951" s="24" t="s">
        <v>1134</v>
      </c>
      <c r="F951" s="12">
        <v>48.4</v>
      </c>
      <c r="G951" s="12">
        <v>-107.3</v>
      </c>
      <c r="H951" s="12">
        <v>13.86</v>
      </c>
    </row>
    <row r="952" spans="2:8" x14ac:dyDescent="0.25">
      <c r="B952" t="s">
        <v>5892</v>
      </c>
      <c r="C952" t="s">
        <v>5893</v>
      </c>
      <c r="D952" s="24" t="s">
        <v>2443</v>
      </c>
      <c r="E952" s="24" t="s">
        <v>563</v>
      </c>
      <c r="F952" s="12">
        <v>38.9</v>
      </c>
      <c r="G952" s="12">
        <v>-104.8</v>
      </c>
      <c r="H952" s="12">
        <v>13.82</v>
      </c>
    </row>
    <row r="953" spans="2:8" x14ac:dyDescent="0.25">
      <c r="B953" t="s">
        <v>3087</v>
      </c>
      <c r="C953" t="s">
        <v>3088</v>
      </c>
      <c r="D953" s="24" t="s">
        <v>2443</v>
      </c>
      <c r="E953" s="24" t="s">
        <v>1022</v>
      </c>
      <c r="F953" s="12">
        <v>44.8</v>
      </c>
      <c r="G953" s="12">
        <v>-93.5</v>
      </c>
      <c r="H953" s="12">
        <v>13.82</v>
      </c>
    </row>
    <row r="954" spans="2:8" x14ac:dyDescent="0.25">
      <c r="B954" t="s">
        <v>367</v>
      </c>
      <c r="C954" t="s">
        <v>1145</v>
      </c>
      <c r="D954" s="24" t="s">
        <v>2443</v>
      </c>
      <c r="E954" s="24" t="s">
        <v>1134</v>
      </c>
      <c r="F954" s="12">
        <v>45.6</v>
      </c>
      <c r="G954" s="12">
        <v>-109.2</v>
      </c>
      <c r="H954" s="12">
        <v>13.82</v>
      </c>
    </row>
    <row r="955" spans="2:8" x14ac:dyDescent="0.25">
      <c r="B955" t="s">
        <v>5894</v>
      </c>
      <c r="C955" t="s">
        <v>5895</v>
      </c>
      <c r="D955" s="24" t="s">
        <v>2443</v>
      </c>
      <c r="E955" s="24" t="s">
        <v>1775</v>
      </c>
      <c r="F955" s="12">
        <v>43.7</v>
      </c>
      <c r="G955" s="12">
        <v>-108.1</v>
      </c>
      <c r="H955" s="12">
        <v>13.82</v>
      </c>
    </row>
    <row r="956" spans="2:8" x14ac:dyDescent="0.25">
      <c r="B956" t="s">
        <v>5896</v>
      </c>
      <c r="C956" t="s">
        <v>5897</v>
      </c>
      <c r="D956" s="24" t="s">
        <v>2443</v>
      </c>
      <c r="E956" s="24" t="s">
        <v>563</v>
      </c>
      <c r="F956" s="12">
        <v>40</v>
      </c>
      <c r="G956" s="12">
        <v>-104.8</v>
      </c>
      <c r="H956" s="12">
        <v>13.78</v>
      </c>
    </row>
    <row r="957" spans="2:8" x14ac:dyDescent="0.25">
      <c r="B957" t="s">
        <v>5898</v>
      </c>
      <c r="C957" t="s">
        <v>5899</v>
      </c>
      <c r="D957" s="24" t="s">
        <v>2443</v>
      </c>
      <c r="E957" s="24" t="s">
        <v>969</v>
      </c>
      <c r="F957" s="12">
        <v>42.1</v>
      </c>
      <c r="G957" s="12">
        <v>-84.6</v>
      </c>
      <c r="H957" s="12">
        <v>13.78</v>
      </c>
    </row>
    <row r="958" spans="2:8" x14ac:dyDescent="0.25">
      <c r="B958" t="s">
        <v>5900</v>
      </c>
      <c r="C958" t="s">
        <v>5901</v>
      </c>
      <c r="D958" s="24" t="s">
        <v>2443</v>
      </c>
      <c r="E958" s="24" t="s">
        <v>1363</v>
      </c>
      <c r="F958" s="12">
        <v>41.1</v>
      </c>
      <c r="G958" s="12">
        <v>-80.900000000000006</v>
      </c>
      <c r="H958" s="12">
        <v>13.78</v>
      </c>
    </row>
    <row r="959" spans="2:8" x14ac:dyDescent="0.25">
      <c r="B959" t="s">
        <v>5902</v>
      </c>
      <c r="C959" t="s">
        <v>5903</v>
      </c>
      <c r="D959" s="24" t="s">
        <v>2443</v>
      </c>
      <c r="E959" s="24" t="s">
        <v>563</v>
      </c>
      <c r="F959" s="12">
        <v>39.9</v>
      </c>
      <c r="G959" s="12">
        <v>-104.8</v>
      </c>
      <c r="H959" s="12">
        <v>13.74</v>
      </c>
    </row>
    <row r="960" spans="2:8" x14ac:dyDescent="0.25">
      <c r="B960" t="s">
        <v>5904</v>
      </c>
      <c r="C960" t="s">
        <v>5905</v>
      </c>
      <c r="D960" s="24" t="s">
        <v>2443</v>
      </c>
      <c r="E960" s="24" t="s">
        <v>563</v>
      </c>
      <c r="F960" s="12">
        <v>40.4</v>
      </c>
      <c r="G960" s="12">
        <v>-104.7</v>
      </c>
      <c r="H960" s="12">
        <v>13.74</v>
      </c>
    </row>
    <row r="961" spans="2:8" x14ac:dyDescent="0.25">
      <c r="B961" t="s">
        <v>5906</v>
      </c>
      <c r="C961" t="s">
        <v>5907</v>
      </c>
      <c r="D961" s="24" t="s">
        <v>2443</v>
      </c>
      <c r="E961" s="24" t="s">
        <v>1675</v>
      </c>
      <c r="F961" s="12">
        <v>44.5</v>
      </c>
      <c r="G961" s="12">
        <v>-92.2</v>
      </c>
      <c r="H961" s="12">
        <v>13.74</v>
      </c>
    </row>
    <row r="962" spans="2:8" x14ac:dyDescent="0.25">
      <c r="B962" t="s">
        <v>5908</v>
      </c>
      <c r="C962" t="s">
        <v>5909</v>
      </c>
      <c r="D962" s="24" t="s">
        <v>2443</v>
      </c>
      <c r="E962" s="24" t="s">
        <v>969</v>
      </c>
      <c r="F962" s="12">
        <v>43.7</v>
      </c>
      <c r="G962" s="12">
        <v>-83</v>
      </c>
      <c r="H962" s="12">
        <v>13.7</v>
      </c>
    </row>
    <row r="963" spans="2:8" x14ac:dyDescent="0.25">
      <c r="B963" t="s">
        <v>5910</v>
      </c>
      <c r="C963" t="s">
        <v>5911</v>
      </c>
      <c r="D963" s="24" t="s">
        <v>2443</v>
      </c>
      <c r="E963" s="24" t="s">
        <v>969</v>
      </c>
      <c r="F963" s="12">
        <v>44.2</v>
      </c>
      <c r="G963" s="12">
        <v>-85.2</v>
      </c>
      <c r="H963" s="12">
        <v>13.7</v>
      </c>
    </row>
    <row r="964" spans="2:8" x14ac:dyDescent="0.25">
      <c r="B964" t="s">
        <v>5912</v>
      </c>
      <c r="C964" t="s">
        <v>5913</v>
      </c>
      <c r="D964" s="24" t="s">
        <v>2443</v>
      </c>
      <c r="E964" s="24" t="s">
        <v>1580</v>
      </c>
      <c r="F964" s="12">
        <v>44.6</v>
      </c>
      <c r="G964" s="12">
        <v>-72.5</v>
      </c>
      <c r="H964" s="12">
        <v>13.7</v>
      </c>
    </row>
    <row r="965" spans="2:8" x14ac:dyDescent="0.25">
      <c r="B965" t="s">
        <v>5914</v>
      </c>
      <c r="C965" t="s">
        <v>5915</v>
      </c>
      <c r="D965" s="24" t="s">
        <v>2443</v>
      </c>
      <c r="E965" s="24" t="s">
        <v>1580</v>
      </c>
      <c r="F965" s="12">
        <v>44.2</v>
      </c>
      <c r="G965" s="12">
        <v>-72.8</v>
      </c>
      <c r="H965" s="12">
        <v>13.7</v>
      </c>
    </row>
    <row r="966" spans="2:8" x14ac:dyDescent="0.25">
      <c r="B966" t="s">
        <v>5916</v>
      </c>
      <c r="C966" t="s">
        <v>5917</v>
      </c>
      <c r="D966" s="24" t="s">
        <v>548</v>
      </c>
      <c r="E966" s="24" t="s">
        <v>518</v>
      </c>
      <c r="F966" s="12">
        <v>46.8</v>
      </c>
      <c r="G966" s="12">
        <v>-71.2</v>
      </c>
      <c r="H966" s="12">
        <v>13.66</v>
      </c>
    </row>
    <row r="967" spans="2:8" x14ac:dyDescent="0.25">
      <c r="B967" t="s">
        <v>5918</v>
      </c>
      <c r="C967" t="s">
        <v>5919</v>
      </c>
      <c r="D967" s="24" t="s">
        <v>2443</v>
      </c>
      <c r="E967" s="24" t="s">
        <v>1022</v>
      </c>
      <c r="F967" s="12">
        <v>44.7</v>
      </c>
      <c r="G967" s="12">
        <v>-93.1</v>
      </c>
      <c r="H967" s="12">
        <v>13.66</v>
      </c>
    </row>
    <row r="968" spans="2:8" x14ac:dyDescent="0.25">
      <c r="B968" t="s">
        <v>5920</v>
      </c>
      <c r="C968" t="s">
        <v>5921</v>
      </c>
      <c r="D968" s="24" t="s">
        <v>548</v>
      </c>
      <c r="E968" s="24" t="s">
        <v>510</v>
      </c>
      <c r="F968" s="12">
        <v>43.9</v>
      </c>
      <c r="G968" s="12">
        <v>-79.400000000000006</v>
      </c>
      <c r="H968" s="12">
        <v>13.62</v>
      </c>
    </row>
    <row r="969" spans="2:8" x14ac:dyDescent="0.25">
      <c r="B969" t="s">
        <v>5922</v>
      </c>
      <c r="C969" t="s">
        <v>5923</v>
      </c>
      <c r="D969" s="24" t="s">
        <v>2443</v>
      </c>
      <c r="E969" s="24" t="s">
        <v>1301</v>
      </c>
      <c r="F969" s="12">
        <v>42.6</v>
      </c>
      <c r="G969" s="12">
        <v>-78.7</v>
      </c>
      <c r="H969" s="12">
        <v>13.62</v>
      </c>
    </row>
    <row r="970" spans="2:8" x14ac:dyDescent="0.25">
      <c r="B970" t="s">
        <v>5924</v>
      </c>
      <c r="C970" t="s">
        <v>5925</v>
      </c>
      <c r="D970" s="24" t="s">
        <v>2443</v>
      </c>
      <c r="E970" s="24" t="s">
        <v>1022</v>
      </c>
      <c r="F970" s="12">
        <v>43.7</v>
      </c>
      <c r="G970" s="12">
        <v>-92.3</v>
      </c>
      <c r="H970" s="12">
        <v>13.58</v>
      </c>
    </row>
    <row r="971" spans="2:8" x14ac:dyDescent="0.25">
      <c r="B971" t="s">
        <v>5926</v>
      </c>
      <c r="C971" t="s">
        <v>5927</v>
      </c>
      <c r="D971" s="24" t="s">
        <v>2443</v>
      </c>
      <c r="E971" s="24" t="s">
        <v>1580</v>
      </c>
      <c r="F971" s="12">
        <v>44.4</v>
      </c>
      <c r="G971" s="12">
        <v>-73</v>
      </c>
      <c r="H971" s="12">
        <v>13.58</v>
      </c>
    </row>
    <row r="972" spans="2:8" x14ac:dyDescent="0.25">
      <c r="B972" t="s">
        <v>2331</v>
      </c>
      <c r="C972" t="s">
        <v>2332</v>
      </c>
      <c r="D972" s="24" t="s">
        <v>2443</v>
      </c>
      <c r="E972" s="24" t="s">
        <v>1301</v>
      </c>
      <c r="F972" s="12">
        <v>44.3</v>
      </c>
      <c r="G972" s="12">
        <v>-73.900000000000006</v>
      </c>
      <c r="H972" s="12">
        <v>13.58</v>
      </c>
    </row>
    <row r="973" spans="2:8" x14ac:dyDescent="0.25">
      <c r="B973" t="s">
        <v>5928</v>
      </c>
      <c r="C973" t="s">
        <v>5929</v>
      </c>
      <c r="D973" s="24" t="s">
        <v>2443</v>
      </c>
      <c r="E973" s="24" t="s">
        <v>563</v>
      </c>
      <c r="F973" s="12">
        <v>38.799999999999997</v>
      </c>
      <c r="G973" s="12">
        <v>-104.7</v>
      </c>
      <c r="H973" s="12">
        <v>13.54</v>
      </c>
    </row>
    <row r="974" spans="2:8" x14ac:dyDescent="0.25">
      <c r="B974" t="s">
        <v>5930</v>
      </c>
      <c r="C974" t="s">
        <v>5931</v>
      </c>
      <c r="D974" s="24" t="s">
        <v>2443</v>
      </c>
      <c r="E974" s="24" t="s">
        <v>1545</v>
      </c>
      <c r="F974" s="12">
        <v>40.6</v>
      </c>
      <c r="G974" s="12">
        <v>-111.9</v>
      </c>
      <c r="H974" s="12">
        <v>13.54</v>
      </c>
    </row>
    <row r="975" spans="2:8" x14ac:dyDescent="0.25">
      <c r="B975" t="s">
        <v>3833</v>
      </c>
      <c r="C975" t="s">
        <v>3834</v>
      </c>
      <c r="D975" s="24" t="s">
        <v>2443</v>
      </c>
      <c r="E975" s="24" t="s">
        <v>969</v>
      </c>
      <c r="F975" s="12">
        <v>44.2</v>
      </c>
      <c r="G975" s="12">
        <v>-85.4</v>
      </c>
      <c r="H975" s="12">
        <v>13.54</v>
      </c>
    </row>
    <row r="976" spans="2:8" x14ac:dyDescent="0.25">
      <c r="B976" t="s">
        <v>1178</v>
      </c>
      <c r="C976" t="s">
        <v>1179</v>
      </c>
      <c r="D976" s="24" t="s">
        <v>2443</v>
      </c>
      <c r="E976" s="24" t="s">
        <v>1134</v>
      </c>
      <c r="F976" s="12">
        <v>45.9</v>
      </c>
      <c r="G976" s="12">
        <v>-109.2</v>
      </c>
      <c r="H976" s="12">
        <v>13.54</v>
      </c>
    </row>
    <row r="977" spans="2:8" x14ac:dyDescent="0.25">
      <c r="B977" t="s">
        <v>2868</v>
      </c>
      <c r="C977" t="s">
        <v>2869</v>
      </c>
      <c r="D977" s="24" t="s">
        <v>2443</v>
      </c>
      <c r="E977" s="24" t="s">
        <v>1134</v>
      </c>
      <c r="F977" s="12">
        <v>47.1</v>
      </c>
      <c r="G977" s="12">
        <v>-110.2</v>
      </c>
      <c r="H977" s="12">
        <v>13.54</v>
      </c>
    </row>
    <row r="978" spans="2:8" x14ac:dyDescent="0.25">
      <c r="B978" t="s">
        <v>5932</v>
      </c>
      <c r="C978" t="s">
        <v>5933</v>
      </c>
      <c r="D978" s="24" t="s">
        <v>2443</v>
      </c>
      <c r="E978" s="24" t="s">
        <v>1301</v>
      </c>
      <c r="F978" s="12">
        <v>42.8</v>
      </c>
      <c r="G978" s="12">
        <v>-78.3</v>
      </c>
      <c r="H978" s="12">
        <v>13.54</v>
      </c>
    </row>
    <row r="979" spans="2:8" x14ac:dyDescent="0.25">
      <c r="B979" t="s">
        <v>5934</v>
      </c>
      <c r="C979" t="s">
        <v>5935</v>
      </c>
      <c r="D979" s="24" t="s">
        <v>2443</v>
      </c>
      <c r="E979" s="24" t="s">
        <v>1194</v>
      </c>
      <c r="F979" s="12">
        <v>42.6</v>
      </c>
      <c r="G979" s="12">
        <v>-103</v>
      </c>
      <c r="H979" s="12">
        <v>13.5</v>
      </c>
    </row>
    <row r="980" spans="2:8" x14ac:dyDescent="0.25">
      <c r="B980" t="s">
        <v>5936</v>
      </c>
      <c r="C980" t="s">
        <v>5937</v>
      </c>
      <c r="D980" s="24" t="s">
        <v>2443</v>
      </c>
      <c r="E980" s="24" t="s">
        <v>548</v>
      </c>
      <c r="F980" s="12">
        <v>39.200000000000003</v>
      </c>
      <c r="G980" s="12">
        <v>-121</v>
      </c>
      <c r="H980" s="12">
        <v>13.5</v>
      </c>
    </row>
    <row r="981" spans="2:8" x14ac:dyDescent="0.25">
      <c r="B981" t="s">
        <v>5938</v>
      </c>
      <c r="C981" t="s">
        <v>5939</v>
      </c>
      <c r="D981" s="24" t="s">
        <v>2443</v>
      </c>
      <c r="E981" s="24" t="s">
        <v>563</v>
      </c>
      <c r="F981" s="12">
        <v>39.6</v>
      </c>
      <c r="G981" s="12">
        <v>-104</v>
      </c>
      <c r="H981" s="12">
        <v>13.5</v>
      </c>
    </row>
    <row r="982" spans="2:8" x14ac:dyDescent="0.25">
      <c r="B982" t="s">
        <v>5940</v>
      </c>
      <c r="C982" t="s">
        <v>5941</v>
      </c>
      <c r="D982" s="24" t="s">
        <v>2443</v>
      </c>
      <c r="E982" s="24" t="s">
        <v>563</v>
      </c>
      <c r="F982" s="12">
        <v>40.4</v>
      </c>
      <c r="G982" s="12">
        <v>-104.7</v>
      </c>
      <c r="H982" s="12">
        <v>13.5</v>
      </c>
    </row>
    <row r="983" spans="2:8" x14ac:dyDescent="0.25">
      <c r="B983" t="s">
        <v>5942</v>
      </c>
      <c r="C983" t="s">
        <v>5943</v>
      </c>
      <c r="D983" s="24" t="s">
        <v>2443</v>
      </c>
      <c r="E983" s="24" t="s">
        <v>1022</v>
      </c>
      <c r="F983" s="12">
        <v>43.5</v>
      </c>
      <c r="G983" s="12">
        <v>-91.5</v>
      </c>
      <c r="H983" s="12">
        <v>13.5</v>
      </c>
    </row>
    <row r="984" spans="2:8" x14ac:dyDescent="0.25">
      <c r="B984" t="s">
        <v>5944</v>
      </c>
      <c r="C984" t="s">
        <v>5945</v>
      </c>
      <c r="D984" s="24" t="s">
        <v>2443</v>
      </c>
      <c r="E984" s="24" t="s">
        <v>1277</v>
      </c>
      <c r="F984" s="12">
        <v>36.299999999999997</v>
      </c>
      <c r="G984" s="12">
        <v>-105.2</v>
      </c>
      <c r="H984" s="12">
        <v>13.5</v>
      </c>
    </row>
    <row r="985" spans="2:8" x14ac:dyDescent="0.25">
      <c r="B985" t="s">
        <v>5946</v>
      </c>
      <c r="C985" t="s">
        <v>5947</v>
      </c>
      <c r="D985" s="24" t="s">
        <v>2443</v>
      </c>
      <c r="E985" s="24" t="s">
        <v>1301</v>
      </c>
      <c r="F985" s="12">
        <v>42.9</v>
      </c>
      <c r="G985" s="12">
        <v>-78.2</v>
      </c>
      <c r="H985" s="12">
        <v>13.5</v>
      </c>
    </row>
    <row r="986" spans="2:8" x14ac:dyDescent="0.25">
      <c r="B986" t="s">
        <v>5948</v>
      </c>
      <c r="C986" t="s">
        <v>5949</v>
      </c>
      <c r="D986" s="24" t="s">
        <v>2443</v>
      </c>
      <c r="E986" s="24" t="s">
        <v>1396</v>
      </c>
      <c r="F986" s="12">
        <v>44.1</v>
      </c>
      <c r="G986" s="12">
        <v>-121.3</v>
      </c>
      <c r="H986" s="12">
        <v>13.5</v>
      </c>
    </row>
    <row r="987" spans="2:8" x14ac:dyDescent="0.25">
      <c r="B987" t="s">
        <v>5950</v>
      </c>
      <c r="C987" t="s">
        <v>5951</v>
      </c>
      <c r="D987" s="24" t="s">
        <v>2443</v>
      </c>
      <c r="E987" s="24" t="s">
        <v>1775</v>
      </c>
      <c r="F987" s="12">
        <v>43.8</v>
      </c>
      <c r="G987" s="12">
        <v>-104.1</v>
      </c>
      <c r="H987" s="12">
        <v>13.5</v>
      </c>
    </row>
    <row r="988" spans="2:8" x14ac:dyDescent="0.25">
      <c r="B988" t="s">
        <v>5952</v>
      </c>
      <c r="C988" t="s">
        <v>5953</v>
      </c>
      <c r="D988" s="24" t="s">
        <v>2443</v>
      </c>
      <c r="E988" s="24" t="s">
        <v>629</v>
      </c>
      <c r="F988" s="12">
        <v>43.4</v>
      </c>
      <c r="G988" s="12">
        <v>-114.2</v>
      </c>
      <c r="H988" s="12">
        <v>13.5</v>
      </c>
    </row>
    <row r="989" spans="2:8" x14ac:dyDescent="0.25">
      <c r="B989" t="s">
        <v>2602</v>
      </c>
      <c r="C989" t="s">
        <v>2603</v>
      </c>
      <c r="D989" s="24" t="s">
        <v>2443</v>
      </c>
      <c r="E989" s="24" t="s">
        <v>629</v>
      </c>
      <c r="F989" s="12">
        <v>45.5</v>
      </c>
      <c r="G989" s="12">
        <v>-115.4</v>
      </c>
      <c r="H989" s="12">
        <v>13.5</v>
      </c>
    </row>
    <row r="990" spans="2:8" x14ac:dyDescent="0.25">
      <c r="B990" t="s">
        <v>4275</v>
      </c>
      <c r="C990" t="s">
        <v>4276</v>
      </c>
      <c r="D990" s="24" t="s">
        <v>2443</v>
      </c>
      <c r="E990" s="24" t="s">
        <v>937</v>
      </c>
      <c r="F990" s="12">
        <v>45.1</v>
      </c>
      <c r="G990" s="12">
        <v>-69.099999999999994</v>
      </c>
      <c r="H990" s="12">
        <v>13.5</v>
      </c>
    </row>
    <row r="991" spans="2:8" x14ac:dyDescent="0.25">
      <c r="B991" t="s">
        <v>3089</v>
      </c>
      <c r="C991" t="s">
        <v>3889</v>
      </c>
      <c r="D991" s="24" t="s">
        <v>2443</v>
      </c>
      <c r="E991" s="24" t="s">
        <v>1301</v>
      </c>
      <c r="F991" s="12">
        <v>43.2</v>
      </c>
      <c r="G991" s="12">
        <v>-78.099999999999994</v>
      </c>
      <c r="H991" s="12">
        <v>13.5</v>
      </c>
    </row>
    <row r="992" spans="2:8" x14ac:dyDescent="0.25">
      <c r="B992" t="s">
        <v>2032</v>
      </c>
      <c r="C992" t="s">
        <v>2033</v>
      </c>
      <c r="D992" s="24" t="s">
        <v>2443</v>
      </c>
      <c r="E992" s="24" t="s">
        <v>1194</v>
      </c>
      <c r="F992" s="12">
        <v>41.8</v>
      </c>
      <c r="G992" s="12">
        <v>-103.5</v>
      </c>
      <c r="H992" s="12">
        <v>13.5</v>
      </c>
    </row>
    <row r="993" spans="2:8" x14ac:dyDescent="0.25">
      <c r="B993" t="s">
        <v>3867</v>
      </c>
      <c r="C993" t="s">
        <v>3868</v>
      </c>
      <c r="D993" s="24" t="s">
        <v>548</v>
      </c>
      <c r="E993" s="24" t="s">
        <v>510</v>
      </c>
      <c r="F993" s="12">
        <v>44.6</v>
      </c>
      <c r="G993" s="12">
        <v>-79.400000000000006</v>
      </c>
      <c r="H993" s="12">
        <v>13.46</v>
      </c>
    </row>
    <row r="994" spans="2:8" x14ac:dyDescent="0.25">
      <c r="B994" t="s">
        <v>5954</v>
      </c>
      <c r="C994" t="s">
        <v>5955</v>
      </c>
      <c r="D994" s="24" t="s">
        <v>2443</v>
      </c>
      <c r="E994" s="24" t="s">
        <v>563</v>
      </c>
      <c r="F994" s="12">
        <v>39.4</v>
      </c>
      <c r="G994" s="12">
        <v>-104.7</v>
      </c>
      <c r="H994" s="12">
        <v>13.46</v>
      </c>
    </row>
    <row r="995" spans="2:8" x14ac:dyDescent="0.25">
      <c r="B995" t="s">
        <v>5956</v>
      </c>
      <c r="C995" t="s">
        <v>5957</v>
      </c>
      <c r="D995" s="24" t="s">
        <v>2443</v>
      </c>
      <c r="E995" s="24" t="s">
        <v>563</v>
      </c>
      <c r="F995" s="12">
        <v>38.9</v>
      </c>
      <c r="G995" s="12">
        <v>-104.7</v>
      </c>
      <c r="H995" s="12">
        <v>13.46</v>
      </c>
    </row>
    <row r="996" spans="2:8" x14ac:dyDescent="0.25">
      <c r="B996" t="s">
        <v>5958</v>
      </c>
      <c r="C996" t="s">
        <v>5959</v>
      </c>
      <c r="D996" s="24" t="s">
        <v>2443</v>
      </c>
      <c r="E996" s="24" t="s">
        <v>1194</v>
      </c>
      <c r="F996" s="12">
        <v>40.700000000000003</v>
      </c>
      <c r="G996" s="12">
        <v>-99.8</v>
      </c>
      <c r="H996" s="12">
        <v>13.46</v>
      </c>
    </row>
    <row r="997" spans="2:8" x14ac:dyDescent="0.25">
      <c r="B997" t="s">
        <v>5960</v>
      </c>
      <c r="C997" t="s">
        <v>5961</v>
      </c>
      <c r="D997" s="24" t="s">
        <v>2443</v>
      </c>
      <c r="E997" s="24" t="s">
        <v>1253</v>
      </c>
      <c r="F997" s="12">
        <v>38.9</v>
      </c>
      <c r="G997" s="12">
        <v>-115</v>
      </c>
      <c r="H997" s="12">
        <v>13.46</v>
      </c>
    </row>
    <row r="998" spans="2:8" x14ac:dyDescent="0.25">
      <c r="B998" t="s">
        <v>2419</v>
      </c>
      <c r="C998" t="s">
        <v>2420</v>
      </c>
      <c r="D998" s="24" t="s">
        <v>2443</v>
      </c>
      <c r="E998" s="24" t="s">
        <v>1775</v>
      </c>
      <c r="F998" s="12">
        <v>43.5</v>
      </c>
      <c r="G998" s="12">
        <v>-109.6</v>
      </c>
      <c r="H998" s="12">
        <v>13.46</v>
      </c>
    </row>
    <row r="999" spans="2:8" x14ac:dyDescent="0.25">
      <c r="B999" t="s">
        <v>1988</v>
      </c>
      <c r="C999" t="s">
        <v>1989</v>
      </c>
      <c r="D999" s="24" t="s">
        <v>2443</v>
      </c>
      <c r="E999" s="24" t="s">
        <v>563</v>
      </c>
      <c r="F999" s="12">
        <v>39.700000000000003</v>
      </c>
      <c r="G999" s="12">
        <v>-104.8</v>
      </c>
      <c r="H999" s="12">
        <v>13.46</v>
      </c>
    </row>
    <row r="1000" spans="2:8" x14ac:dyDescent="0.25">
      <c r="B1000" t="s">
        <v>5962</v>
      </c>
      <c r="C1000" t="s">
        <v>5963</v>
      </c>
      <c r="D1000" s="24" t="s">
        <v>2443</v>
      </c>
      <c r="E1000" s="24" t="s">
        <v>563</v>
      </c>
      <c r="F1000" s="12">
        <v>39.6</v>
      </c>
      <c r="G1000" s="12">
        <v>-104.9</v>
      </c>
      <c r="H1000" s="12">
        <v>13.43</v>
      </c>
    </row>
    <row r="1001" spans="2:8" x14ac:dyDescent="0.25">
      <c r="B1001" t="s">
        <v>5964</v>
      </c>
      <c r="C1001" t="s">
        <v>5965</v>
      </c>
      <c r="D1001" s="24" t="s">
        <v>2443</v>
      </c>
      <c r="E1001" s="24" t="s">
        <v>937</v>
      </c>
      <c r="F1001" s="12">
        <v>44.8</v>
      </c>
      <c r="G1001" s="12">
        <v>-69.400000000000006</v>
      </c>
      <c r="H1001" s="12">
        <v>13.43</v>
      </c>
    </row>
    <row r="1002" spans="2:8" x14ac:dyDescent="0.25">
      <c r="B1002" t="s">
        <v>5966</v>
      </c>
      <c r="C1002" t="s">
        <v>5967</v>
      </c>
      <c r="D1002" s="24" t="s">
        <v>2443</v>
      </c>
      <c r="E1002" s="24" t="s">
        <v>969</v>
      </c>
      <c r="F1002" s="12">
        <v>42.2</v>
      </c>
      <c r="G1002" s="12">
        <v>-85.8</v>
      </c>
      <c r="H1002" s="12">
        <v>13.43</v>
      </c>
    </row>
    <row r="1003" spans="2:8" x14ac:dyDescent="0.25">
      <c r="B1003" t="s">
        <v>5968</v>
      </c>
      <c r="C1003" t="s">
        <v>5969</v>
      </c>
      <c r="D1003" s="24" t="s">
        <v>2443</v>
      </c>
      <c r="E1003" s="24" t="s">
        <v>1675</v>
      </c>
      <c r="F1003" s="12">
        <v>44.9</v>
      </c>
      <c r="G1003" s="12">
        <v>-91.3</v>
      </c>
      <c r="H1003" s="12">
        <v>13.43</v>
      </c>
    </row>
    <row r="1004" spans="2:8" x14ac:dyDescent="0.25">
      <c r="B1004" t="s">
        <v>1771</v>
      </c>
      <c r="C1004" t="s">
        <v>1772</v>
      </c>
      <c r="D1004" s="24" t="s">
        <v>2443</v>
      </c>
      <c r="E1004" s="24" t="s">
        <v>1675</v>
      </c>
      <c r="F1004" s="12">
        <v>45.7</v>
      </c>
      <c r="G1004" s="12">
        <v>-89.8</v>
      </c>
      <c r="H1004" s="12">
        <v>13.43</v>
      </c>
    </row>
    <row r="1005" spans="2:8" x14ac:dyDescent="0.25">
      <c r="B1005" t="s">
        <v>3125</v>
      </c>
      <c r="C1005" t="s">
        <v>3126</v>
      </c>
      <c r="D1005" s="24" t="s">
        <v>548</v>
      </c>
      <c r="E1005" s="24" t="s">
        <v>510</v>
      </c>
      <c r="F1005" s="12">
        <v>49.7</v>
      </c>
      <c r="G1005" s="12">
        <v>-94.3</v>
      </c>
      <c r="H1005" s="12">
        <v>13.39</v>
      </c>
    </row>
    <row r="1006" spans="2:8" x14ac:dyDescent="0.25">
      <c r="B1006" t="s">
        <v>5970</v>
      </c>
      <c r="C1006" t="s">
        <v>5971</v>
      </c>
      <c r="D1006" s="24" t="s">
        <v>2443</v>
      </c>
      <c r="E1006" s="24" t="s">
        <v>563</v>
      </c>
      <c r="F1006" s="12">
        <v>40</v>
      </c>
      <c r="G1006" s="12">
        <v>-106.8</v>
      </c>
      <c r="H1006" s="12">
        <v>13.39</v>
      </c>
    </row>
    <row r="1007" spans="2:8" x14ac:dyDescent="0.25">
      <c r="B1007" t="s">
        <v>5972</v>
      </c>
      <c r="C1007" t="s">
        <v>5973</v>
      </c>
      <c r="D1007" s="24" t="s">
        <v>2443</v>
      </c>
      <c r="E1007" s="24" t="s">
        <v>1194</v>
      </c>
      <c r="F1007" s="12">
        <v>41.8</v>
      </c>
      <c r="G1007" s="12">
        <v>-103.6</v>
      </c>
      <c r="H1007" s="12">
        <v>13.39</v>
      </c>
    </row>
    <row r="1008" spans="2:8" x14ac:dyDescent="0.25">
      <c r="B1008" t="s">
        <v>5974</v>
      </c>
      <c r="C1008" t="s">
        <v>5975</v>
      </c>
      <c r="D1008" s="24" t="s">
        <v>2443</v>
      </c>
      <c r="E1008" s="24" t="s">
        <v>1022</v>
      </c>
      <c r="F1008" s="12">
        <v>47.7</v>
      </c>
      <c r="G1008" s="12">
        <v>-90.4</v>
      </c>
      <c r="H1008" s="12">
        <v>13.35</v>
      </c>
    </row>
    <row r="1009" spans="2:8" x14ac:dyDescent="0.25">
      <c r="B1009" t="s">
        <v>5976</v>
      </c>
      <c r="C1009" t="s">
        <v>5977</v>
      </c>
      <c r="D1009" s="24" t="s">
        <v>2443</v>
      </c>
      <c r="E1009" s="24" t="s">
        <v>1363</v>
      </c>
      <c r="F1009" s="12">
        <v>41.7</v>
      </c>
      <c r="G1009" s="12">
        <v>-81</v>
      </c>
      <c r="H1009" s="12">
        <v>13.35</v>
      </c>
    </row>
    <row r="1010" spans="2:8" x14ac:dyDescent="0.25">
      <c r="B1010" t="s">
        <v>5978</v>
      </c>
      <c r="C1010" t="s">
        <v>5979</v>
      </c>
      <c r="D1010" s="24" t="s">
        <v>2443</v>
      </c>
      <c r="E1010" s="24" t="s">
        <v>1301</v>
      </c>
      <c r="F1010" s="12">
        <v>42.5</v>
      </c>
      <c r="G1010" s="12">
        <v>-78.5</v>
      </c>
      <c r="H1010" s="12">
        <v>13.35</v>
      </c>
    </row>
    <row r="1011" spans="2:8" x14ac:dyDescent="0.25">
      <c r="B1011" t="s">
        <v>1747</v>
      </c>
      <c r="C1011" t="s">
        <v>1748</v>
      </c>
      <c r="D1011" s="24" t="s">
        <v>2443</v>
      </c>
      <c r="E1011" s="24" t="s">
        <v>1675</v>
      </c>
      <c r="F1011" s="12">
        <v>45.5</v>
      </c>
      <c r="G1011" s="12">
        <v>-89.4</v>
      </c>
      <c r="H1011" s="12">
        <v>13.35</v>
      </c>
    </row>
    <row r="1012" spans="2:8" x14ac:dyDescent="0.25">
      <c r="B1012" t="s">
        <v>5980</v>
      </c>
      <c r="C1012" t="s">
        <v>5981</v>
      </c>
      <c r="D1012" s="24" t="s">
        <v>2443</v>
      </c>
      <c r="E1012" s="24" t="s">
        <v>1775</v>
      </c>
      <c r="F1012" s="12">
        <v>41.9</v>
      </c>
      <c r="G1012" s="12">
        <v>-104</v>
      </c>
      <c r="H1012" s="12">
        <v>13.31</v>
      </c>
    </row>
    <row r="1013" spans="2:8" x14ac:dyDescent="0.25">
      <c r="B1013" t="s">
        <v>5982</v>
      </c>
      <c r="C1013" t="s">
        <v>5983</v>
      </c>
      <c r="D1013" s="24" t="s">
        <v>2443</v>
      </c>
      <c r="E1013" s="24" t="s">
        <v>1775</v>
      </c>
      <c r="F1013" s="12">
        <v>43.5</v>
      </c>
      <c r="G1013" s="12">
        <v>-110.7</v>
      </c>
      <c r="H1013" s="12">
        <v>13.31</v>
      </c>
    </row>
    <row r="1014" spans="2:8" x14ac:dyDescent="0.25">
      <c r="B1014" t="s">
        <v>5984</v>
      </c>
      <c r="C1014" t="s">
        <v>5985</v>
      </c>
      <c r="D1014" s="24" t="s">
        <v>2443</v>
      </c>
      <c r="E1014" s="24" t="s">
        <v>563</v>
      </c>
      <c r="F1014" s="12">
        <v>40</v>
      </c>
      <c r="G1014" s="12">
        <v>-105.1</v>
      </c>
      <c r="H1014" s="12">
        <v>13.27</v>
      </c>
    </row>
    <row r="1015" spans="2:8" x14ac:dyDescent="0.25">
      <c r="B1015" t="s">
        <v>5986</v>
      </c>
      <c r="C1015" t="s">
        <v>5987</v>
      </c>
      <c r="D1015" s="24" t="s">
        <v>2443</v>
      </c>
      <c r="E1015" s="24" t="s">
        <v>563</v>
      </c>
      <c r="F1015" s="12">
        <v>40.5</v>
      </c>
      <c r="G1015" s="12">
        <v>-105</v>
      </c>
      <c r="H1015" s="12">
        <v>13.27</v>
      </c>
    </row>
    <row r="1016" spans="2:8" x14ac:dyDescent="0.25">
      <c r="B1016" t="s">
        <v>5988</v>
      </c>
      <c r="C1016" t="s">
        <v>5989</v>
      </c>
      <c r="D1016" s="24" t="s">
        <v>2443</v>
      </c>
      <c r="E1016" s="24" t="s">
        <v>563</v>
      </c>
      <c r="F1016" s="12">
        <v>37.4</v>
      </c>
      <c r="G1016" s="12">
        <v>-108.4</v>
      </c>
      <c r="H1016" s="12">
        <v>13.27</v>
      </c>
    </row>
    <row r="1017" spans="2:8" x14ac:dyDescent="0.25">
      <c r="B1017" t="s">
        <v>5990</v>
      </c>
      <c r="C1017" t="s">
        <v>5991</v>
      </c>
      <c r="D1017" s="24" t="s">
        <v>2443</v>
      </c>
      <c r="E1017" s="24" t="s">
        <v>969</v>
      </c>
      <c r="F1017" s="12">
        <v>42.5</v>
      </c>
      <c r="G1017" s="12">
        <v>-82.9</v>
      </c>
      <c r="H1017" s="12">
        <v>13.27</v>
      </c>
    </row>
    <row r="1018" spans="2:8" x14ac:dyDescent="0.25">
      <c r="B1018" t="s">
        <v>5992</v>
      </c>
      <c r="C1018" t="s">
        <v>5993</v>
      </c>
      <c r="D1018" s="24" t="s">
        <v>2443</v>
      </c>
      <c r="E1018" s="24" t="s">
        <v>1301</v>
      </c>
      <c r="F1018" s="12">
        <v>42.1</v>
      </c>
      <c r="G1018" s="12">
        <v>-79.2</v>
      </c>
      <c r="H1018" s="12">
        <v>13.27</v>
      </c>
    </row>
    <row r="1019" spans="2:8" x14ac:dyDescent="0.25">
      <c r="B1019" t="s">
        <v>5994</v>
      </c>
      <c r="C1019" t="s">
        <v>5995</v>
      </c>
      <c r="D1019" s="24" t="s">
        <v>2443</v>
      </c>
      <c r="E1019" s="24" t="s">
        <v>1675</v>
      </c>
      <c r="F1019" s="12">
        <v>42.7</v>
      </c>
      <c r="G1019" s="12">
        <v>-88.2</v>
      </c>
      <c r="H1019" s="12">
        <v>13.27</v>
      </c>
    </row>
    <row r="1020" spans="2:8" x14ac:dyDescent="0.25">
      <c r="B1020" t="s">
        <v>5996</v>
      </c>
      <c r="C1020" t="s">
        <v>5997</v>
      </c>
      <c r="D1020" s="24" t="s">
        <v>2443</v>
      </c>
      <c r="E1020" s="24" t="s">
        <v>563</v>
      </c>
      <c r="F1020" s="12">
        <v>39.9</v>
      </c>
      <c r="G1020" s="12">
        <v>-104.8</v>
      </c>
      <c r="H1020" s="12">
        <v>13.23</v>
      </c>
    </row>
    <row r="1021" spans="2:8" x14ac:dyDescent="0.25">
      <c r="B1021" t="s">
        <v>5998</v>
      </c>
      <c r="C1021" t="s">
        <v>5999</v>
      </c>
      <c r="D1021" s="24" t="s">
        <v>2443</v>
      </c>
      <c r="E1021" s="24" t="s">
        <v>563</v>
      </c>
      <c r="F1021" s="12">
        <v>38.1</v>
      </c>
      <c r="G1021" s="12">
        <v>-105.5</v>
      </c>
      <c r="H1021" s="12">
        <v>13.23</v>
      </c>
    </row>
    <row r="1022" spans="2:8" x14ac:dyDescent="0.25">
      <c r="B1022" t="s">
        <v>6000</v>
      </c>
      <c r="C1022" t="s">
        <v>6001</v>
      </c>
      <c r="D1022" s="24" t="s">
        <v>2443</v>
      </c>
      <c r="E1022" s="24" t="s">
        <v>563</v>
      </c>
      <c r="F1022" s="12">
        <v>39.700000000000003</v>
      </c>
      <c r="G1022" s="12">
        <v>-105</v>
      </c>
      <c r="H1022" s="12">
        <v>13.23</v>
      </c>
    </row>
    <row r="1023" spans="2:8" x14ac:dyDescent="0.25">
      <c r="B1023" t="s">
        <v>6002</v>
      </c>
      <c r="C1023" t="s">
        <v>6003</v>
      </c>
      <c r="D1023" s="24" t="s">
        <v>2443</v>
      </c>
      <c r="E1023" s="24" t="s">
        <v>563</v>
      </c>
      <c r="F1023" s="12">
        <v>39</v>
      </c>
      <c r="G1023" s="12">
        <v>-105</v>
      </c>
      <c r="H1023" s="12">
        <v>13.23</v>
      </c>
    </row>
    <row r="1024" spans="2:8" x14ac:dyDescent="0.25">
      <c r="B1024" t="s">
        <v>6004</v>
      </c>
      <c r="C1024" t="s">
        <v>6005</v>
      </c>
      <c r="D1024" s="24" t="s">
        <v>2443</v>
      </c>
      <c r="E1024" s="24" t="s">
        <v>1134</v>
      </c>
      <c r="F1024" s="12">
        <v>45.6</v>
      </c>
      <c r="G1024" s="12">
        <v>-111</v>
      </c>
      <c r="H1024" s="12">
        <v>13.23</v>
      </c>
    </row>
    <row r="1025" spans="2:8" x14ac:dyDescent="0.25">
      <c r="B1025" t="s">
        <v>6006</v>
      </c>
      <c r="C1025" t="s">
        <v>6007</v>
      </c>
      <c r="D1025" s="24" t="s">
        <v>2443</v>
      </c>
      <c r="E1025" s="24" t="s">
        <v>1545</v>
      </c>
      <c r="F1025" s="12">
        <v>41.1</v>
      </c>
      <c r="G1025" s="12">
        <v>-112</v>
      </c>
      <c r="H1025" s="12">
        <v>13.23</v>
      </c>
    </row>
    <row r="1026" spans="2:8" x14ac:dyDescent="0.25">
      <c r="B1026" t="s">
        <v>6008</v>
      </c>
      <c r="C1026" t="s">
        <v>6009</v>
      </c>
      <c r="D1026" s="24" t="s">
        <v>2443</v>
      </c>
      <c r="E1026" s="24" t="s">
        <v>1675</v>
      </c>
      <c r="F1026" s="12">
        <v>45.1</v>
      </c>
      <c r="G1026" s="12">
        <v>-89.8</v>
      </c>
      <c r="H1026" s="12">
        <v>13.23</v>
      </c>
    </row>
    <row r="1027" spans="2:8" x14ac:dyDescent="0.25">
      <c r="B1027" t="s">
        <v>6010</v>
      </c>
      <c r="C1027" t="s">
        <v>6011</v>
      </c>
      <c r="D1027" s="24" t="s">
        <v>2443</v>
      </c>
      <c r="E1027" s="24" t="s">
        <v>1134</v>
      </c>
      <c r="F1027" s="12">
        <v>45.6</v>
      </c>
      <c r="G1027" s="12">
        <v>-109.4</v>
      </c>
      <c r="H1027" s="12">
        <v>13.19</v>
      </c>
    </row>
    <row r="1028" spans="2:8" x14ac:dyDescent="0.25">
      <c r="B1028" t="s">
        <v>6012</v>
      </c>
      <c r="C1028" t="s">
        <v>6013</v>
      </c>
      <c r="D1028" s="24" t="s">
        <v>2443</v>
      </c>
      <c r="E1028" s="24" t="s">
        <v>1301</v>
      </c>
      <c r="F1028" s="12">
        <v>42.7</v>
      </c>
      <c r="G1028" s="12">
        <v>-78.599999999999994</v>
      </c>
      <c r="H1028" s="12">
        <v>13.19</v>
      </c>
    </row>
    <row r="1029" spans="2:8" x14ac:dyDescent="0.25">
      <c r="B1029" t="s">
        <v>6014</v>
      </c>
      <c r="C1029" t="s">
        <v>6015</v>
      </c>
      <c r="D1029" s="24" t="s">
        <v>2443</v>
      </c>
      <c r="E1029" s="24" t="s">
        <v>548</v>
      </c>
      <c r="F1029" s="12">
        <v>33.700000000000003</v>
      </c>
      <c r="G1029" s="12">
        <v>-116.7</v>
      </c>
      <c r="H1029" s="12">
        <v>13.19</v>
      </c>
    </row>
    <row r="1030" spans="2:8" x14ac:dyDescent="0.25">
      <c r="B1030" t="s">
        <v>6016</v>
      </c>
      <c r="C1030" t="s">
        <v>6017</v>
      </c>
      <c r="D1030" s="24" t="s">
        <v>2443</v>
      </c>
      <c r="E1030" s="24" t="s">
        <v>1301</v>
      </c>
      <c r="F1030" s="12">
        <v>43.1</v>
      </c>
      <c r="G1030" s="12">
        <v>-78.8</v>
      </c>
      <c r="H1030" s="12">
        <v>13.19</v>
      </c>
    </row>
    <row r="1031" spans="2:8" x14ac:dyDescent="0.25">
      <c r="B1031" t="s">
        <v>6018</v>
      </c>
      <c r="C1031" t="s">
        <v>6019</v>
      </c>
      <c r="D1031" s="24" t="s">
        <v>2443</v>
      </c>
      <c r="E1031" s="24" t="s">
        <v>1675</v>
      </c>
      <c r="F1031" s="12">
        <v>44.7</v>
      </c>
      <c r="G1031" s="12">
        <v>-91.5</v>
      </c>
      <c r="H1031" s="12">
        <v>13.19</v>
      </c>
    </row>
    <row r="1032" spans="2:8" x14ac:dyDescent="0.25">
      <c r="B1032" t="s">
        <v>2463</v>
      </c>
      <c r="C1032" t="s">
        <v>2464</v>
      </c>
      <c r="D1032" s="24" t="s">
        <v>2443</v>
      </c>
      <c r="E1032" s="24" t="s">
        <v>563</v>
      </c>
      <c r="F1032" s="12">
        <v>39.799999999999997</v>
      </c>
      <c r="G1032" s="12">
        <v>-104.6</v>
      </c>
      <c r="H1032" s="12">
        <v>13.19</v>
      </c>
    </row>
    <row r="1033" spans="2:8" x14ac:dyDescent="0.25">
      <c r="B1033" t="s">
        <v>6020</v>
      </c>
      <c r="C1033" t="s">
        <v>6021</v>
      </c>
      <c r="D1033" s="24" t="s">
        <v>548</v>
      </c>
      <c r="E1033" s="24" t="s">
        <v>510</v>
      </c>
      <c r="F1033" s="12">
        <v>44</v>
      </c>
      <c r="G1033" s="12">
        <v>-81.7</v>
      </c>
      <c r="H1033" s="12">
        <v>13.15</v>
      </c>
    </row>
    <row r="1034" spans="2:8" x14ac:dyDescent="0.25">
      <c r="B1034" t="s">
        <v>6022</v>
      </c>
      <c r="C1034" t="s">
        <v>6023</v>
      </c>
      <c r="D1034" s="24" t="s">
        <v>2443</v>
      </c>
      <c r="E1034" s="24" t="s">
        <v>563</v>
      </c>
      <c r="F1034" s="12">
        <v>38.200000000000003</v>
      </c>
      <c r="G1034" s="12">
        <v>-107.8</v>
      </c>
      <c r="H1034" s="12">
        <v>13.15</v>
      </c>
    </row>
    <row r="1035" spans="2:8" x14ac:dyDescent="0.25">
      <c r="B1035" t="s">
        <v>6024</v>
      </c>
      <c r="C1035" t="s">
        <v>6025</v>
      </c>
      <c r="D1035" s="24" t="s">
        <v>2443</v>
      </c>
      <c r="E1035" s="24" t="s">
        <v>1134</v>
      </c>
      <c r="F1035" s="12">
        <v>46.5</v>
      </c>
      <c r="G1035" s="12">
        <v>-108.4</v>
      </c>
      <c r="H1035" s="12">
        <v>13.15</v>
      </c>
    </row>
    <row r="1036" spans="2:8" x14ac:dyDescent="0.25">
      <c r="B1036" t="s">
        <v>6026</v>
      </c>
      <c r="C1036" t="s">
        <v>6027</v>
      </c>
      <c r="D1036" s="24" t="s">
        <v>2443</v>
      </c>
      <c r="E1036" s="24" t="s">
        <v>1338</v>
      </c>
      <c r="F1036" s="12">
        <v>46.7</v>
      </c>
      <c r="G1036" s="12">
        <v>-100.7</v>
      </c>
      <c r="H1036" s="12">
        <v>13.15</v>
      </c>
    </row>
    <row r="1037" spans="2:8" x14ac:dyDescent="0.25">
      <c r="B1037" t="s">
        <v>2016</v>
      </c>
      <c r="C1037" t="s">
        <v>2017</v>
      </c>
      <c r="D1037" s="24" t="s">
        <v>2443</v>
      </c>
      <c r="E1037" s="24" t="s">
        <v>1338</v>
      </c>
      <c r="F1037" s="12">
        <v>46.7</v>
      </c>
      <c r="G1037" s="12">
        <v>-100.7</v>
      </c>
      <c r="H1037" s="12">
        <v>13.15</v>
      </c>
    </row>
    <row r="1038" spans="2:8" x14ac:dyDescent="0.25">
      <c r="B1038" t="s">
        <v>6028</v>
      </c>
      <c r="C1038" t="s">
        <v>6029</v>
      </c>
      <c r="D1038" s="24" t="s">
        <v>548</v>
      </c>
      <c r="E1038" s="24" t="s">
        <v>510</v>
      </c>
      <c r="F1038" s="12">
        <v>44.5</v>
      </c>
      <c r="G1038" s="12">
        <v>-79.8</v>
      </c>
      <c r="H1038" s="12">
        <v>13.11</v>
      </c>
    </row>
    <row r="1039" spans="2:8" x14ac:dyDescent="0.25">
      <c r="B1039" t="s">
        <v>6030</v>
      </c>
      <c r="C1039" t="s">
        <v>6031</v>
      </c>
      <c r="D1039" s="24" t="s">
        <v>2443</v>
      </c>
      <c r="E1039" s="24" t="s">
        <v>563</v>
      </c>
      <c r="F1039" s="12">
        <v>38.799999999999997</v>
      </c>
      <c r="G1039" s="12">
        <v>-104.8</v>
      </c>
      <c r="H1039" s="12">
        <v>13.11</v>
      </c>
    </row>
    <row r="1040" spans="2:8" x14ac:dyDescent="0.25">
      <c r="B1040" t="s">
        <v>6032</v>
      </c>
      <c r="C1040" t="s">
        <v>6033</v>
      </c>
      <c r="D1040" s="24" t="s">
        <v>2443</v>
      </c>
      <c r="E1040" s="24" t="s">
        <v>563</v>
      </c>
      <c r="F1040" s="12">
        <v>38.9</v>
      </c>
      <c r="G1040" s="12">
        <v>-105.2</v>
      </c>
      <c r="H1040" s="12">
        <v>13.11</v>
      </c>
    </row>
    <row r="1041" spans="2:8" x14ac:dyDescent="0.25">
      <c r="B1041" t="s">
        <v>6034</v>
      </c>
      <c r="C1041" t="s">
        <v>6035</v>
      </c>
      <c r="D1041" s="24" t="s">
        <v>2443</v>
      </c>
      <c r="E1041" s="24" t="s">
        <v>1277</v>
      </c>
      <c r="F1041" s="12">
        <v>35.1</v>
      </c>
      <c r="G1041" s="12">
        <v>-106.2</v>
      </c>
      <c r="H1041" s="12">
        <v>13.11</v>
      </c>
    </row>
    <row r="1042" spans="2:8" x14ac:dyDescent="0.25">
      <c r="B1042" t="s">
        <v>3265</v>
      </c>
      <c r="C1042" t="s">
        <v>3266</v>
      </c>
      <c r="D1042" s="24" t="s">
        <v>2443</v>
      </c>
      <c r="E1042" s="24" t="s">
        <v>1022</v>
      </c>
      <c r="F1042" s="12">
        <v>44.2</v>
      </c>
      <c r="G1042" s="12">
        <v>-92.1</v>
      </c>
      <c r="H1042" s="12">
        <v>13.11</v>
      </c>
    </row>
    <row r="1043" spans="2:8" x14ac:dyDescent="0.25">
      <c r="B1043" t="s">
        <v>1951</v>
      </c>
      <c r="C1043" t="s">
        <v>1952</v>
      </c>
      <c r="D1043" s="24" t="s">
        <v>2443</v>
      </c>
      <c r="E1043" s="24" t="s">
        <v>1022</v>
      </c>
      <c r="F1043" s="12">
        <v>43.9</v>
      </c>
      <c r="G1043" s="12">
        <v>-92.4</v>
      </c>
      <c r="H1043" s="12">
        <v>13.11</v>
      </c>
    </row>
    <row r="1044" spans="2:8" x14ac:dyDescent="0.25">
      <c r="B1044" t="s">
        <v>6036</v>
      </c>
      <c r="C1044" t="s">
        <v>6037</v>
      </c>
      <c r="D1044" s="24" t="s">
        <v>2443</v>
      </c>
      <c r="E1044" s="24" t="s">
        <v>1022</v>
      </c>
      <c r="F1044" s="12">
        <v>47.1</v>
      </c>
      <c r="G1044" s="12">
        <v>-91.6</v>
      </c>
      <c r="H1044" s="12">
        <v>13.07</v>
      </c>
    </row>
    <row r="1045" spans="2:8" x14ac:dyDescent="0.25">
      <c r="B1045" t="s">
        <v>6038</v>
      </c>
      <c r="C1045" t="s">
        <v>6039</v>
      </c>
      <c r="D1045" s="24" t="s">
        <v>2443</v>
      </c>
      <c r="E1045" s="24" t="s">
        <v>1277</v>
      </c>
      <c r="F1045" s="12">
        <v>35.6</v>
      </c>
      <c r="G1045" s="12">
        <v>-105.9</v>
      </c>
      <c r="H1045" s="12">
        <v>13.07</v>
      </c>
    </row>
    <row r="1046" spans="2:8" x14ac:dyDescent="0.25">
      <c r="B1046" t="s">
        <v>6040</v>
      </c>
      <c r="C1046" t="s">
        <v>6041</v>
      </c>
      <c r="D1046" s="24" t="s">
        <v>2443</v>
      </c>
      <c r="E1046" s="24" t="s">
        <v>1253</v>
      </c>
      <c r="F1046" s="12">
        <v>37.700000000000003</v>
      </c>
      <c r="G1046" s="12">
        <v>-117.2</v>
      </c>
      <c r="H1046" s="12">
        <v>13.07</v>
      </c>
    </row>
    <row r="1047" spans="2:8" x14ac:dyDescent="0.25">
      <c r="B1047" t="s">
        <v>6042</v>
      </c>
      <c r="C1047" t="s">
        <v>6043</v>
      </c>
      <c r="D1047" s="24" t="s">
        <v>2443</v>
      </c>
      <c r="E1047" s="24" t="s">
        <v>1580</v>
      </c>
      <c r="F1047" s="12">
        <v>44.3</v>
      </c>
      <c r="G1047" s="12">
        <v>-72.400000000000006</v>
      </c>
      <c r="H1047" s="12">
        <v>13.07</v>
      </c>
    </row>
    <row r="1048" spans="2:8" x14ac:dyDescent="0.25">
      <c r="B1048" t="s">
        <v>6044</v>
      </c>
      <c r="C1048" t="s">
        <v>6045</v>
      </c>
      <c r="D1048" s="24" t="s">
        <v>548</v>
      </c>
      <c r="E1048" s="24" t="s">
        <v>494</v>
      </c>
      <c r="F1048" s="12">
        <v>53.6</v>
      </c>
      <c r="G1048" s="12">
        <v>-113.5</v>
      </c>
      <c r="H1048" s="12">
        <v>13.03</v>
      </c>
    </row>
    <row r="1049" spans="2:8" x14ac:dyDescent="0.25">
      <c r="B1049" t="s">
        <v>6046</v>
      </c>
      <c r="C1049" t="s">
        <v>6047</v>
      </c>
      <c r="D1049" s="24" t="s">
        <v>2443</v>
      </c>
      <c r="E1049" s="24" t="s">
        <v>563</v>
      </c>
      <c r="F1049" s="12">
        <v>37.1</v>
      </c>
      <c r="G1049" s="12">
        <v>-106.9</v>
      </c>
      <c r="H1049" s="12">
        <v>13.03</v>
      </c>
    </row>
    <row r="1050" spans="2:8" x14ac:dyDescent="0.25">
      <c r="B1050" t="s">
        <v>6048</v>
      </c>
      <c r="C1050" t="s">
        <v>6049</v>
      </c>
      <c r="D1050" s="24" t="s">
        <v>2443</v>
      </c>
      <c r="E1050" s="24" t="s">
        <v>563</v>
      </c>
      <c r="F1050" s="12">
        <v>38.9</v>
      </c>
      <c r="G1050" s="12">
        <v>-104.8</v>
      </c>
      <c r="H1050" s="12">
        <v>13.03</v>
      </c>
    </row>
    <row r="1051" spans="2:8" x14ac:dyDescent="0.25">
      <c r="B1051" t="s">
        <v>6050</v>
      </c>
      <c r="C1051" t="s">
        <v>6051</v>
      </c>
      <c r="D1051" s="24" t="s">
        <v>2443</v>
      </c>
      <c r="E1051" s="24" t="s">
        <v>563</v>
      </c>
      <c r="F1051" s="12">
        <v>40.1</v>
      </c>
      <c r="G1051" s="12">
        <v>-104.9</v>
      </c>
      <c r="H1051" s="12">
        <v>13.03</v>
      </c>
    </row>
    <row r="1052" spans="2:8" x14ac:dyDescent="0.25">
      <c r="B1052" t="s">
        <v>6052</v>
      </c>
      <c r="C1052" t="s">
        <v>6053</v>
      </c>
      <c r="D1052" s="24" t="s">
        <v>2443</v>
      </c>
      <c r="E1052" s="24" t="s">
        <v>1022</v>
      </c>
      <c r="F1052" s="12">
        <v>44.8</v>
      </c>
      <c r="G1052" s="12">
        <v>-93.3</v>
      </c>
      <c r="H1052" s="12">
        <v>13.03</v>
      </c>
    </row>
    <row r="1053" spans="2:8" x14ac:dyDescent="0.25">
      <c r="B1053" t="s">
        <v>6054</v>
      </c>
      <c r="C1053" t="s">
        <v>6055</v>
      </c>
      <c r="D1053" s="24" t="s">
        <v>2443</v>
      </c>
      <c r="E1053" s="24" t="s">
        <v>1457</v>
      </c>
      <c r="F1053" s="12">
        <v>44.4</v>
      </c>
      <c r="G1053" s="12">
        <v>-100.3</v>
      </c>
      <c r="H1053" s="12">
        <v>13.03</v>
      </c>
    </row>
    <row r="1054" spans="2:8" x14ac:dyDescent="0.25">
      <c r="B1054" t="s">
        <v>6056</v>
      </c>
      <c r="C1054" t="s">
        <v>6057</v>
      </c>
      <c r="D1054" s="24" t="s">
        <v>2443</v>
      </c>
      <c r="E1054" s="24" t="s">
        <v>1457</v>
      </c>
      <c r="F1054" s="12">
        <v>43.4</v>
      </c>
      <c r="G1054" s="12">
        <v>-101.2</v>
      </c>
      <c r="H1054" s="12">
        <v>13.03</v>
      </c>
    </row>
    <row r="1055" spans="2:8" x14ac:dyDescent="0.25">
      <c r="B1055" t="s">
        <v>6058</v>
      </c>
      <c r="C1055" t="s">
        <v>6059</v>
      </c>
      <c r="D1055" s="24" t="s">
        <v>2443</v>
      </c>
      <c r="E1055" s="24" t="s">
        <v>1775</v>
      </c>
      <c r="F1055" s="12">
        <v>44.6</v>
      </c>
      <c r="G1055" s="12">
        <v>-106.8</v>
      </c>
      <c r="H1055" s="12">
        <v>13.03</v>
      </c>
    </row>
    <row r="1056" spans="2:8" x14ac:dyDescent="0.25">
      <c r="B1056" t="s">
        <v>2772</v>
      </c>
      <c r="C1056" t="s">
        <v>2773</v>
      </c>
      <c r="D1056" s="24" t="s">
        <v>2443</v>
      </c>
      <c r="E1056" s="24" t="s">
        <v>629</v>
      </c>
      <c r="F1056" s="12">
        <v>42.3</v>
      </c>
      <c r="G1056" s="12">
        <v>-111.3</v>
      </c>
      <c r="H1056" s="12">
        <v>13.03</v>
      </c>
    </row>
    <row r="1057" spans="2:8" x14ac:dyDescent="0.25">
      <c r="B1057" t="s">
        <v>6060</v>
      </c>
      <c r="C1057" t="s">
        <v>6061</v>
      </c>
      <c r="D1057" s="24" t="s">
        <v>2443</v>
      </c>
      <c r="E1057" s="24" t="s">
        <v>1457</v>
      </c>
      <c r="F1057" s="12">
        <v>45.5</v>
      </c>
      <c r="G1057" s="12">
        <v>-102.4</v>
      </c>
      <c r="H1057" s="12">
        <v>13.03</v>
      </c>
    </row>
    <row r="1058" spans="2:8" x14ac:dyDescent="0.25">
      <c r="B1058" t="s">
        <v>438</v>
      </c>
      <c r="C1058" t="s">
        <v>1786</v>
      </c>
      <c r="D1058" s="24" t="s">
        <v>2443</v>
      </c>
      <c r="E1058" s="24" t="s">
        <v>1775</v>
      </c>
      <c r="F1058" s="12">
        <v>43.4</v>
      </c>
      <c r="G1058" s="12">
        <v>-110.7</v>
      </c>
      <c r="H1058" s="12">
        <v>13.03</v>
      </c>
    </row>
    <row r="1059" spans="2:8" x14ac:dyDescent="0.25">
      <c r="B1059" t="s">
        <v>6062</v>
      </c>
      <c r="C1059" t="s">
        <v>6063</v>
      </c>
      <c r="D1059" s="24" t="s">
        <v>548</v>
      </c>
      <c r="E1059" s="24" t="s">
        <v>465</v>
      </c>
      <c r="F1059" s="12">
        <v>50.8</v>
      </c>
      <c r="G1059" s="12">
        <v>-119.8</v>
      </c>
      <c r="H1059" s="12">
        <v>12.99</v>
      </c>
    </row>
    <row r="1060" spans="2:8" x14ac:dyDescent="0.25">
      <c r="B1060" t="s">
        <v>3487</v>
      </c>
      <c r="C1060" t="s">
        <v>3488</v>
      </c>
      <c r="D1060" s="24" t="s">
        <v>548</v>
      </c>
      <c r="E1060" s="24" t="s">
        <v>510</v>
      </c>
      <c r="F1060" s="12">
        <v>48.7</v>
      </c>
      <c r="G1060" s="12">
        <v>-92.6</v>
      </c>
      <c r="H1060" s="12">
        <v>12.99</v>
      </c>
    </row>
    <row r="1061" spans="2:8" x14ac:dyDescent="0.25">
      <c r="B1061" t="s">
        <v>3857</v>
      </c>
      <c r="C1061" t="s">
        <v>3858</v>
      </c>
      <c r="D1061" s="24" t="s">
        <v>548</v>
      </c>
      <c r="E1061" s="24" t="s">
        <v>510</v>
      </c>
      <c r="F1061" s="12">
        <v>45</v>
      </c>
      <c r="G1061" s="12">
        <v>-76.2</v>
      </c>
      <c r="H1061" s="12">
        <v>12.99</v>
      </c>
    </row>
    <row r="1062" spans="2:8" x14ac:dyDescent="0.25">
      <c r="B1062" t="s">
        <v>5127</v>
      </c>
      <c r="C1062" t="s">
        <v>6064</v>
      </c>
      <c r="D1062" s="24" t="s">
        <v>2443</v>
      </c>
      <c r="E1062" s="24" t="s">
        <v>532</v>
      </c>
      <c r="F1062" s="12">
        <v>35.200000000000003</v>
      </c>
      <c r="G1062" s="12">
        <v>-111.5</v>
      </c>
      <c r="H1062" s="12">
        <v>12.99</v>
      </c>
    </row>
    <row r="1063" spans="2:8" x14ac:dyDescent="0.25">
      <c r="B1063" t="s">
        <v>6065</v>
      </c>
      <c r="C1063" t="s">
        <v>6066</v>
      </c>
      <c r="D1063" s="24" t="s">
        <v>2443</v>
      </c>
      <c r="E1063" s="24" t="s">
        <v>1277</v>
      </c>
      <c r="F1063" s="12">
        <v>35.5</v>
      </c>
      <c r="G1063" s="12">
        <v>-105.9</v>
      </c>
      <c r="H1063" s="12">
        <v>12.99</v>
      </c>
    </row>
    <row r="1064" spans="2:8" x14ac:dyDescent="0.25">
      <c r="B1064" t="s">
        <v>6067</v>
      </c>
      <c r="C1064" t="s">
        <v>6068</v>
      </c>
      <c r="D1064" s="24" t="s">
        <v>2443</v>
      </c>
      <c r="E1064" s="24" t="s">
        <v>1301</v>
      </c>
      <c r="F1064" s="12">
        <v>42.4</v>
      </c>
      <c r="G1064" s="12">
        <v>-79.2</v>
      </c>
      <c r="H1064" s="12">
        <v>12.99</v>
      </c>
    </row>
    <row r="1065" spans="2:8" x14ac:dyDescent="0.25">
      <c r="B1065" t="s">
        <v>6069</v>
      </c>
      <c r="C1065" t="s">
        <v>6070</v>
      </c>
      <c r="D1065" s="24" t="s">
        <v>2443</v>
      </c>
      <c r="E1065" s="24" t="s">
        <v>548</v>
      </c>
      <c r="F1065" s="12">
        <v>39.5</v>
      </c>
      <c r="G1065" s="12">
        <v>-120</v>
      </c>
      <c r="H1065" s="12">
        <v>12.99</v>
      </c>
    </row>
    <row r="1066" spans="2:8" x14ac:dyDescent="0.25">
      <c r="B1066" t="s">
        <v>2551</v>
      </c>
      <c r="C1066" t="s">
        <v>4237</v>
      </c>
      <c r="D1066" s="24" t="s">
        <v>2443</v>
      </c>
      <c r="E1066" s="24" t="s">
        <v>1301</v>
      </c>
      <c r="F1066" s="12">
        <v>42.9</v>
      </c>
      <c r="G1066" s="12">
        <v>-76.5</v>
      </c>
      <c r="H1066" s="12">
        <v>12.99</v>
      </c>
    </row>
    <row r="1067" spans="2:8" x14ac:dyDescent="0.25">
      <c r="B1067" t="s">
        <v>2898</v>
      </c>
      <c r="C1067" t="s">
        <v>2899</v>
      </c>
      <c r="D1067" s="24" t="s">
        <v>2443</v>
      </c>
      <c r="E1067" s="24" t="s">
        <v>1396</v>
      </c>
      <c r="F1067" s="12">
        <v>43.5</v>
      </c>
      <c r="G1067" s="12">
        <v>-121.9</v>
      </c>
      <c r="H1067" s="12">
        <v>12.99</v>
      </c>
    </row>
    <row r="1068" spans="2:8" x14ac:dyDescent="0.25">
      <c r="B1068" t="s">
        <v>6071</v>
      </c>
      <c r="C1068" t="s">
        <v>6072</v>
      </c>
      <c r="D1068" s="24" t="s">
        <v>2443</v>
      </c>
      <c r="E1068" s="24" t="s">
        <v>548</v>
      </c>
      <c r="F1068" s="12">
        <v>38</v>
      </c>
      <c r="G1068" s="12">
        <v>-119.1</v>
      </c>
      <c r="H1068" s="12">
        <v>12.95</v>
      </c>
    </row>
    <row r="1069" spans="2:8" x14ac:dyDescent="0.25">
      <c r="B1069" t="s">
        <v>6073</v>
      </c>
      <c r="C1069" t="s">
        <v>6074</v>
      </c>
      <c r="D1069" s="24" t="s">
        <v>2443</v>
      </c>
      <c r="E1069" s="24" t="s">
        <v>1775</v>
      </c>
      <c r="F1069" s="12">
        <v>43.8</v>
      </c>
      <c r="G1069" s="12">
        <v>-108.1</v>
      </c>
      <c r="H1069" s="12">
        <v>12.95</v>
      </c>
    </row>
    <row r="1070" spans="2:8" x14ac:dyDescent="0.25">
      <c r="B1070" t="s">
        <v>6075</v>
      </c>
      <c r="C1070" t="s">
        <v>6076</v>
      </c>
      <c r="D1070" s="24" t="s">
        <v>548</v>
      </c>
      <c r="E1070" s="24" t="s">
        <v>4403</v>
      </c>
      <c r="F1070" s="12">
        <v>47</v>
      </c>
      <c r="G1070" s="12">
        <v>-67.7</v>
      </c>
      <c r="H1070" s="12">
        <v>12.91</v>
      </c>
    </row>
    <row r="1071" spans="2:8" x14ac:dyDescent="0.25">
      <c r="B1071" t="s">
        <v>6077</v>
      </c>
      <c r="C1071" t="s">
        <v>6078</v>
      </c>
      <c r="D1071" s="24" t="s">
        <v>548</v>
      </c>
      <c r="E1071" s="24" t="s">
        <v>510</v>
      </c>
      <c r="F1071" s="12">
        <v>43.6</v>
      </c>
      <c r="G1071" s="12">
        <v>-81.7</v>
      </c>
      <c r="H1071" s="12">
        <v>12.91</v>
      </c>
    </row>
    <row r="1072" spans="2:8" x14ac:dyDescent="0.25">
      <c r="B1072" t="s">
        <v>6079</v>
      </c>
      <c r="C1072" t="s">
        <v>6080</v>
      </c>
      <c r="D1072" s="24" t="s">
        <v>2443</v>
      </c>
      <c r="E1072" s="24" t="s">
        <v>563</v>
      </c>
      <c r="F1072" s="12">
        <v>39.1</v>
      </c>
      <c r="G1072" s="12">
        <v>-106.2</v>
      </c>
      <c r="H1072" s="12">
        <v>12.91</v>
      </c>
    </row>
    <row r="1073" spans="2:8" x14ac:dyDescent="0.25">
      <c r="B1073" t="s">
        <v>6081</v>
      </c>
      <c r="C1073" t="s">
        <v>6082</v>
      </c>
      <c r="D1073" s="24" t="s">
        <v>2443</v>
      </c>
      <c r="E1073" s="24" t="s">
        <v>1277</v>
      </c>
      <c r="F1073" s="12">
        <v>35.4</v>
      </c>
      <c r="G1073" s="12">
        <v>-105.5</v>
      </c>
      <c r="H1073" s="12">
        <v>12.91</v>
      </c>
    </row>
    <row r="1074" spans="2:8" x14ac:dyDescent="0.25">
      <c r="B1074" t="s">
        <v>6083</v>
      </c>
      <c r="C1074" t="s">
        <v>6084</v>
      </c>
      <c r="D1074" s="24" t="s">
        <v>2443</v>
      </c>
      <c r="E1074" s="24" t="s">
        <v>1457</v>
      </c>
      <c r="F1074" s="12">
        <v>44</v>
      </c>
      <c r="G1074" s="12">
        <v>-103.2</v>
      </c>
      <c r="H1074" s="12">
        <v>12.91</v>
      </c>
    </row>
    <row r="1075" spans="2:8" x14ac:dyDescent="0.25">
      <c r="B1075" t="s">
        <v>1002</v>
      </c>
      <c r="C1075" t="s">
        <v>1003</v>
      </c>
      <c r="D1075" s="24" t="s">
        <v>2443</v>
      </c>
      <c r="E1075" s="24" t="s">
        <v>969</v>
      </c>
      <c r="F1075" s="12">
        <v>45.9</v>
      </c>
      <c r="G1075" s="12">
        <v>-86.2</v>
      </c>
      <c r="H1075" s="12">
        <v>12.91</v>
      </c>
    </row>
    <row r="1076" spans="2:8" x14ac:dyDescent="0.25">
      <c r="B1076" t="s">
        <v>6085</v>
      </c>
      <c r="C1076" t="s">
        <v>6086</v>
      </c>
      <c r="D1076" s="24" t="s">
        <v>2443</v>
      </c>
      <c r="E1076" s="24" t="s">
        <v>1259</v>
      </c>
      <c r="F1076" s="12">
        <v>44.3</v>
      </c>
      <c r="G1076" s="12">
        <v>-71.900000000000006</v>
      </c>
      <c r="H1076" s="12">
        <v>12.87</v>
      </c>
    </row>
    <row r="1077" spans="2:8" x14ac:dyDescent="0.25">
      <c r="B1077" t="s">
        <v>6087</v>
      </c>
      <c r="C1077" t="s">
        <v>6088</v>
      </c>
      <c r="D1077" s="24" t="s">
        <v>2443</v>
      </c>
      <c r="E1077" s="24" t="s">
        <v>1194</v>
      </c>
      <c r="F1077" s="12">
        <v>41.3</v>
      </c>
      <c r="G1077" s="12">
        <v>-102.9</v>
      </c>
      <c r="H1077" s="12">
        <v>12.83</v>
      </c>
    </row>
    <row r="1078" spans="2:8" x14ac:dyDescent="0.25">
      <c r="B1078" t="s">
        <v>6089</v>
      </c>
      <c r="C1078" t="s">
        <v>6090</v>
      </c>
      <c r="D1078" s="24" t="s">
        <v>2443</v>
      </c>
      <c r="E1078" s="24" t="s">
        <v>1194</v>
      </c>
      <c r="F1078" s="12">
        <v>41.4</v>
      </c>
      <c r="G1078" s="12">
        <v>-98.6</v>
      </c>
      <c r="H1078" s="12">
        <v>12.83</v>
      </c>
    </row>
    <row r="1079" spans="2:8" x14ac:dyDescent="0.25">
      <c r="B1079" t="s">
        <v>6091</v>
      </c>
      <c r="C1079" t="s">
        <v>6092</v>
      </c>
      <c r="D1079" s="24" t="s">
        <v>2443</v>
      </c>
      <c r="E1079" s="24" t="s">
        <v>563</v>
      </c>
      <c r="F1079" s="12">
        <v>40.299999999999997</v>
      </c>
      <c r="G1079" s="12">
        <v>-104.7</v>
      </c>
      <c r="H1079" s="12">
        <v>12.83</v>
      </c>
    </row>
    <row r="1080" spans="2:8" x14ac:dyDescent="0.25">
      <c r="B1080" t="s">
        <v>6093</v>
      </c>
      <c r="C1080" t="s">
        <v>6094</v>
      </c>
      <c r="D1080" s="24" t="s">
        <v>2443</v>
      </c>
      <c r="E1080" s="24" t="s">
        <v>1301</v>
      </c>
      <c r="F1080" s="12">
        <v>42.1</v>
      </c>
      <c r="G1080" s="12">
        <v>-79</v>
      </c>
      <c r="H1080" s="12">
        <v>12.83</v>
      </c>
    </row>
    <row r="1081" spans="2:8" x14ac:dyDescent="0.25">
      <c r="B1081" t="s">
        <v>6095</v>
      </c>
      <c r="C1081" t="s">
        <v>6096</v>
      </c>
      <c r="D1081" s="24" t="s">
        <v>2443</v>
      </c>
      <c r="E1081" s="24" t="s">
        <v>1301</v>
      </c>
      <c r="F1081" s="12">
        <v>42.9</v>
      </c>
      <c r="G1081" s="12">
        <v>-78</v>
      </c>
      <c r="H1081" s="12">
        <v>12.83</v>
      </c>
    </row>
    <row r="1082" spans="2:8" x14ac:dyDescent="0.25">
      <c r="B1082" t="s">
        <v>967</v>
      </c>
      <c r="C1082" t="s">
        <v>968</v>
      </c>
      <c r="D1082" s="24" t="s">
        <v>2443</v>
      </c>
      <c r="E1082" s="24" t="s">
        <v>969</v>
      </c>
      <c r="F1082" s="12">
        <v>42.2</v>
      </c>
      <c r="G1082" s="12">
        <v>-83.6</v>
      </c>
      <c r="H1082" s="12">
        <v>12.83</v>
      </c>
    </row>
    <row r="1083" spans="2:8" x14ac:dyDescent="0.25">
      <c r="B1083" t="s">
        <v>2812</v>
      </c>
      <c r="C1083" t="s">
        <v>2813</v>
      </c>
      <c r="D1083" s="24" t="s">
        <v>2443</v>
      </c>
      <c r="E1083" s="24" t="s">
        <v>1194</v>
      </c>
      <c r="F1083" s="12">
        <v>41</v>
      </c>
      <c r="G1083" s="12">
        <v>-103.8</v>
      </c>
      <c r="H1083" s="12">
        <v>12.83</v>
      </c>
    </row>
    <row r="1084" spans="2:8" x14ac:dyDescent="0.25">
      <c r="B1084" t="s">
        <v>3607</v>
      </c>
      <c r="C1084" t="s">
        <v>3608</v>
      </c>
      <c r="D1084" s="24" t="s">
        <v>548</v>
      </c>
      <c r="E1084" s="24" t="s">
        <v>4403</v>
      </c>
      <c r="F1084" s="12">
        <v>46.1</v>
      </c>
      <c r="G1084" s="12">
        <v>-64.599999999999994</v>
      </c>
      <c r="H1084" s="12">
        <v>12.8</v>
      </c>
    </row>
    <row r="1085" spans="2:8" x14ac:dyDescent="0.25">
      <c r="B1085" t="s">
        <v>6097</v>
      </c>
      <c r="C1085" t="s">
        <v>6098</v>
      </c>
      <c r="D1085" s="24" t="s">
        <v>2443</v>
      </c>
      <c r="E1085" s="24" t="s">
        <v>563</v>
      </c>
      <c r="F1085" s="12">
        <v>38.799999999999997</v>
      </c>
      <c r="G1085" s="12">
        <v>-104.8</v>
      </c>
      <c r="H1085" s="12">
        <v>12.8</v>
      </c>
    </row>
    <row r="1086" spans="2:8" x14ac:dyDescent="0.25">
      <c r="B1086" t="s">
        <v>6099</v>
      </c>
      <c r="C1086" t="s">
        <v>6100</v>
      </c>
      <c r="D1086" s="24" t="s">
        <v>2443</v>
      </c>
      <c r="E1086" s="24" t="s">
        <v>969</v>
      </c>
      <c r="F1086" s="12">
        <v>42.2</v>
      </c>
      <c r="G1086" s="12">
        <v>-85.8</v>
      </c>
      <c r="H1086" s="12">
        <v>12.8</v>
      </c>
    </row>
    <row r="1087" spans="2:8" x14ac:dyDescent="0.25">
      <c r="B1087" t="s">
        <v>6101</v>
      </c>
      <c r="C1087" t="s">
        <v>6102</v>
      </c>
      <c r="D1087" s="24" t="s">
        <v>2443</v>
      </c>
      <c r="E1087" s="24" t="s">
        <v>1194</v>
      </c>
      <c r="F1087" s="12">
        <v>42.6</v>
      </c>
      <c r="G1087" s="12">
        <v>-102.9</v>
      </c>
      <c r="H1087" s="12">
        <v>12.8</v>
      </c>
    </row>
    <row r="1088" spans="2:8" x14ac:dyDescent="0.25">
      <c r="B1088" t="s">
        <v>6103</v>
      </c>
      <c r="C1088" t="s">
        <v>6104</v>
      </c>
      <c r="D1088" s="24" t="s">
        <v>2443</v>
      </c>
      <c r="E1088" s="24" t="s">
        <v>1457</v>
      </c>
      <c r="F1088" s="12">
        <v>44.1</v>
      </c>
      <c r="G1088" s="12">
        <v>-103.4</v>
      </c>
      <c r="H1088" s="12">
        <v>12.8</v>
      </c>
    </row>
    <row r="1089" spans="2:8" x14ac:dyDescent="0.25">
      <c r="B1089" t="s">
        <v>6105</v>
      </c>
      <c r="C1089" t="s">
        <v>6106</v>
      </c>
      <c r="D1089" s="24" t="s">
        <v>2443</v>
      </c>
      <c r="E1089" s="24" t="s">
        <v>1675</v>
      </c>
      <c r="F1089" s="12">
        <v>44.9</v>
      </c>
      <c r="G1089" s="12">
        <v>-91.3</v>
      </c>
      <c r="H1089" s="12">
        <v>12.8</v>
      </c>
    </row>
    <row r="1090" spans="2:8" x14ac:dyDescent="0.25">
      <c r="B1090" t="s">
        <v>6107</v>
      </c>
      <c r="C1090" t="s">
        <v>6108</v>
      </c>
      <c r="D1090" s="24" t="s">
        <v>2443</v>
      </c>
      <c r="E1090" s="24" t="s">
        <v>969</v>
      </c>
      <c r="F1090" s="12">
        <v>42.4</v>
      </c>
      <c r="G1090" s="12">
        <v>-83.7</v>
      </c>
      <c r="H1090" s="12">
        <v>12.8</v>
      </c>
    </row>
    <row r="1091" spans="2:8" x14ac:dyDescent="0.25">
      <c r="B1091" t="s">
        <v>6109</v>
      </c>
      <c r="C1091" t="s">
        <v>6110</v>
      </c>
      <c r="D1091" s="24" t="s">
        <v>2443</v>
      </c>
      <c r="E1091" s="24" t="s">
        <v>1675</v>
      </c>
      <c r="F1091" s="12">
        <v>45.6</v>
      </c>
      <c r="G1091" s="12">
        <v>-88.9</v>
      </c>
      <c r="H1091" s="12">
        <v>12.8</v>
      </c>
    </row>
    <row r="1092" spans="2:8" x14ac:dyDescent="0.25">
      <c r="B1092" t="s">
        <v>6111</v>
      </c>
      <c r="C1092" t="s">
        <v>6112</v>
      </c>
      <c r="D1092" s="24" t="s">
        <v>2443</v>
      </c>
      <c r="E1092" s="24" t="s">
        <v>1022</v>
      </c>
      <c r="F1092" s="12">
        <v>47</v>
      </c>
      <c r="G1092" s="12">
        <v>-92</v>
      </c>
      <c r="H1092" s="12">
        <v>12.76</v>
      </c>
    </row>
    <row r="1093" spans="2:8" x14ac:dyDescent="0.25">
      <c r="B1093" t="s">
        <v>6113</v>
      </c>
      <c r="C1093" t="s">
        <v>6114</v>
      </c>
      <c r="D1093" s="24" t="s">
        <v>2443</v>
      </c>
      <c r="E1093" s="24" t="s">
        <v>532</v>
      </c>
      <c r="F1093" s="12">
        <v>34.1</v>
      </c>
      <c r="G1093" s="12">
        <v>-109.9</v>
      </c>
      <c r="H1093" s="12">
        <v>12.72</v>
      </c>
    </row>
    <row r="1094" spans="2:8" x14ac:dyDescent="0.25">
      <c r="B1094" t="s">
        <v>6115</v>
      </c>
      <c r="C1094" t="s">
        <v>6116</v>
      </c>
      <c r="D1094" s="24" t="s">
        <v>2443</v>
      </c>
      <c r="E1094" s="24" t="s">
        <v>532</v>
      </c>
      <c r="F1094" s="12">
        <v>34.1</v>
      </c>
      <c r="G1094" s="12">
        <v>-109.9</v>
      </c>
      <c r="H1094" s="12">
        <v>12.72</v>
      </c>
    </row>
    <row r="1095" spans="2:8" x14ac:dyDescent="0.25">
      <c r="B1095" t="s">
        <v>6117</v>
      </c>
      <c r="C1095" t="s">
        <v>6118</v>
      </c>
      <c r="D1095" s="24" t="s">
        <v>2443</v>
      </c>
      <c r="E1095" s="24" t="s">
        <v>563</v>
      </c>
      <c r="F1095" s="12">
        <v>40</v>
      </c>
      <c r="G1095" s="12">
        <v>-104.7</v>
      </c>
      <c r="H1095" s="12">
        <v>12.72</v>
      </c>
    </row>
    <row r="1096" spans="2:8" x14ac:dyDescent="0.25">
      <c r="B1096" t="s">
        <v>6119</v>
      </c>
      <c r="C1096" t="s">
        <v>6120</v>
      </c>
      <c r="D1096" s="24" t="s">
        <v>2443</v>
      </c>
      <c r="E1096" s="24" t="s">
        <v>1022</v>
      </c>
      <c r="F1096" s="12">
        <v>44.1</v>
      </c>
      <c r="G1096" s="12">
        <v>-94.7</v>
      </c>
      <c r="H1096" s="12">
        <v>12.72</v>
      </c>
    </row>
    <row r="1097" spans="2:8" x14ac:dyDescent="0.25">
      <c r="B1097" t="s">
        <v>6121</v>
      </c>
      <c r="C1097" t="s">
        <v>6122</v>
      </c>
      <c r="D1097" s="24" t="s">
        <v>2443</v>
      </c>
      <c r="E1097" s="24" t="s">
        <v>1134</v>
      </c>
      <c r="F1097" s="12">
        <v>45.6</v>
      </c>
      <c r="G1097" s="12">
        <v>-110.5</v>
      </c>
      <c r="H1097" s="12">
        <v>12.72</v>
      </c>
    </row>
    <row r="1098" spans="2:8" x14ac:dyDescent="0.25">
      <c r="B1098" t="s">
        <v>6123</v>
      </c>
      <c r="C1098" t="s">
        <v>6124</v>
      </c>
      <c r="D1098" s="24" t="s">
        <v>2443</v>
      </c>
      <c r="E1098" s="24" t="s">
        <v>1396</v>
      </c>
      <c r="F1098" s="12">
        <v>44</v>
      </c>
      <c r="G1098" s="12">
        <v>-121.3</v>
      </c>
      <c r="H1098" s="12">
        <v>12.72</v>
      </c>
    </row>
    <row r="1099" spans="2:8" x14ac:dyDescent="0.25">
      <c r="B1099" t="s">
        <v>6125</v>
      </c>
      <c r="C1099" t="s">
        <v>6126</v>
      </c>
      <c r="D1099" s="24" t="s">
        <v>2443</v>
      </c>
      <c r="E1099" s="24" t="s">
        <v>1775</v>
      </c>
      <c r="F1099" s="12">
        <v>41.1</v>
      </c>
      <c r="G1099" s="12">
        <v>-104.3</v>
      </c>
      <c r="H1099" s="12">
        <v>12.72</v>
      </c>
    </row>
    <row r="1100" spans="2:8" x14ac:dyDescent="0.25">
      <c r="B1100" t="s">
        <v>6127</v>
      </c>
      <c r="C1100" t="s">
        <v>6128</v>
      </c>
      <c r="D1100" s="24" t="s">
        <v>2443</v>
      </c>
      <c r="E1100" s="24" t="s">
        <v>1775</v>
      </c>
      <c r="F1100" s="12">
        <v>41.5</v>
      </c>
      <c r="G1100" s="12">
        <v>-109.2</v>
      </c>
      <c r="H1100" s="12">
        <v>12.72</v>
      </c>
    </row>
    <row r="1101" spans="2:8" x14ac:dyDescent="0.25">
      <c r="B1101" t="s">
        <v>6129</v>
      </c>
      <c r="C1101" t="s">
        <v>6130</v>
      </c>
      <c r="D1101" s="24" t="s">
        <v>2443</v>
      </c>
      <c r="E1101" s="24" t="s">
        <v>1022</v>
      </c>
      <c r="F1101" s="12">
        <v>43.5</v>
      </c>
      <c r="G1101" s="12">
        <v>-93.8</v>
      </c>
      <c r="H1101" s="12">
        <v>12.72</v>
      </c>
    </row>
    <row r="1102" spans="2:8" x14ac:dyDescent="0.25">
      <c r="B1102" t="s">
        <v>6131</v>
      </c>
      <c r="C1102" t="s">
        <v>6132</v>
      </c>
      <c r="D1102" s="24" t="s">
        <v>2443</v>
      </c>
      <c r="E1102" s="24" t="s">
        <v>969</v>
      </c>
      <c r="F1102" s="12">
        <v>44.7</v>
      </c>
      <c r="G1102" s="12">
        <v>-85.5</v>
      </c>
      <c r="H1102" s="12">
        <v>12.68</v>
      </c>
    </row>
    <row r="1103" spans="2:8" x14ac:dyDescent="0.25">
      <c r="B1103" t="s">
        <v>6133</v>
      </c>
      <c r="C1103" t="s">
        <v>6134</v>
      </c>
      <c r="D1103" s="24" t="s">
        <v>2443</v>
      </c>
      <c r="E1103" s="24" t="s">
        <v>1022</v>
      </c>
      <c r="F1103" s="12">
        <v>44.1</v>
      </c>
      <c r="G1103" s="12">
        <v>-94.2</v>
      </c>
      <c r="H1103" s="12">
        <v>12.68</v>
      </c>
    </row>
    <row r="1104" spans="2:8" x14ac:dyDescent="0.25">
      <c r="B1104" t="s">
        <v>6135</v>
      </c>
      <c r="C1104" t="s">
        <v>6136</v>
      </c>
      <c r="D1104" s="24" t="s">
        <v>2443</v>
      </c>
      <c r="E1104" s="24" t="s">
        <v>1301</v>
      </c>
      <c r="F1104" s="12">
        <v>43.2</v>
      </c>
      <c r="G1104" s="12">
        <v>-77.400000000000006</v>
      </c>
      <c r="H1104" s="12">
        <v>12.68</v>
      </c>
    </row>
    <row r="1105" spans="2:8" x14ac:dyDescent="0.25">
      <c r="B1105" t="s">
        <v>6137</v>
      </c>
      <c r="C1105" t="s">
        <v>6138</v>
      </c>
      <c r="D1105" s="24" t="s">
        <v>2443</v>
      </c>
      <c r="E1105" s="24" t="s">
        <v>1457</v>
      </c>
      <c r="F1105" s="12">
        <v>44.3</v>
      </c>
      <c r="G1105" s="12">
        <v>-100.3</v>
      </c>
      <c r="H1105" s="12">
        <v>12.68</v>
      </c>
    </row>
    <row r="1106" spans="2:8" x14ac:dyDescent="0.25">
      <c r="B1106" t="s">
        <v>6139</v>
      </c>
      <c r="C1106" t="s">
        <v>6140</v>
      </c>
      <c r="D1106" s="24" t="s">
        <v>2443</v>
      </c>
      <c r="E1106" s="24" t="s">
        <v>1775</v>
      </c>
      <c r="F1106" s="12">
        <v>44.2</v>
      </c>
      <c r="G1106" s="12">
        <v>-106.7</v>
      </c>
      <c r="H1106" s="12">
        <v>12.68</v>
      </c>
    </row>
    <row r="1107" spans="2:8" x14ac:dyDescent="0.25">
      <c r="B1107" t="s">
        <v>1693</v>
      </c>
      <c r="C1107" t="s">
        <v>1694</v>
      </c>
      <c r="D1107" s="24" t="s">
        <v>2443</v>
      </c>
      <c r="E1107" s="24" t="s">
        <v>1675</v>
      </c>
      <c r="F1107" s="12">
        <v>45.8</v>
      </c>
      <c r="G1107" s="12">
        <v>-91.4</v>
      </c>
      <c r="H1107" s="12">
        <v>12.68</v>
      </c>
    </row>
    <row r="1108" spans="2:8" x14ac:dyDescent="0.25">
      <c r="B1108" t="s">
        <v>6141</v>
      </c>
      <c r="C1108" t="s">
        <v>6142</v>
      </c>
      <c r="D1108" s="24" t="s">
        <v>2443</v>
      </c>
      <c r="E1108" s="24" t="s">
        <v>563</v>
      </c>
      <c r="F1108" s="12">
        <v>39.6</v>
      </c>
      <c r="G1108" s="12">
        <v>-106.5</v>
      </c>
      <c r="H1108" s="12">
        <v>12.64</v>
      </c>
    </row>
    <row r="1109" spans="2:8" x14ac:dyDescent="0.25">
      <c r="B1109" t="s">
        <v>6143</v>
      </c>
      <c r="C1109" t="s">
        <v>6144</v>
      </c>
      <c r="D1109" s="24" t="s">
        <v>2443</v>
      </c>
      <c r="E1109" s="24" t="s">
        <v>563</v>
      </c>
      <c r="F1109" s="12">
        <v>39.5</v>
      </c>
      <c r="G1109" s="12">
        <v>-104.1</v>
      </c>
      <c r="H1109" s="12">
        <v>12.64</v>
      </c>
    </row>
    <row r="1110" spans="2:8" x14ac:dyDescent="0.25">
      <c r="B1110" t="s">
        <v>6145</v>
      </c>
      <c r="C1110" t="s">
        <v>6146</v>
      </c>
      <c r="D1110" s="24" t="s">
        <v>2443</v>
      </c>
      <c r="E1110" s="24" t="s">
        <v>563</v>
      </c>
      <c r="F1110" s="12">
        <v>38.799999999999997</v>
      </c>
      <c r="G1110" s="12">
        <v>-104.7</v>
      </c>
      <c r="H1110" s="12">
        <v>12.64</v>
      </c>
    </row>
    <row r="1111" spans="2:8" x14ac:dyDescent="0.25">
      <c r="B1111" t="s">
        <v>6147</v>
      </c>
      <c r="C1111" t="s">
        <v>6148</v>
      </c>
      <c r="D1111" s="24" t="s">
        <v>2443</v>
      </c>
      <c r="E1111" s="24" t="s">
        <v>1134</v>
      </c>
      <c r="F1111" s="12">
        <v>47.4</v>
      </c>
      <c r="G1111" s="12">
        <v>-110.9</v>
      </c>
      <c r="H1111" s="12">
        <v>12.64</v>
      </c>
    </row>
    <row r="1112" spans="2:8" x14ac:dyDescent="0.25">
      <c r="B1112" t="s">
        <v>6149</v>
      </c>
      <c r="C1112" t="s">
        <v>6150</v>
      </c>
      <c r="D1112" s="24" t="s">
        <v>2443</v>
      </c>
      <c r="E1112" s="24" t="s">
        <v>1301</v>
      </c>
      <c r="F1112" s="12">
        <v>43.2</v>
      </c>
      <c r="G1112" s="12">
        <v>-77.7</v>
      </c>
      <c r="H1112" s="12">
        <v>12.64</v>
      </c>
    </row>
    <row r="1113" spans="2:8" x14ac:dyDescent="0.25">
      <c r="B1113" t="s">
        <v>6151</v>
      </c>
      <c r="C1113" t="s">
        <v>6152</v>
      </c>
      <c r="D1113" s="24" t="s">
        <v>2443</v>
      </c>
      <c r="E1113" s="24" t="s">
        <v>1580</v>
      </c>
      <c r="F1113" s="12">
        <v>44.8</v>
      </c>
      <c r="G1113" s="12">
        <v>-72.400000000000006</v>
      </c>
      <c r="H1113" s="12">
        <v>12.64</v>
      </c>
    </row>
    <row r="1114" spans="2:8" x14ac:dyDescent="0.25">
      <c r="B1114" t="s">
        <v>1778</v>
      </c>
      <c r="C1114" t="s">
        <v>1866</v>
      </c>
      <c r="D1114" s="24" t="s">
        <v>2443</v>
      </c>
      <c r="E1114" s="24" t="s">
        <v>1301</v>
      </c>
      <c r="F1114" s="12">
        <v>42.9</v>
      </c>
      <c r="G1114" s="12">
        <v>-78.7</v>
      </c>
      <c r="H1114" s="12">
        <v>12.64</v>
      </c>
    </row>
    <row r="1115" spans="2:8" x14ac:dyDescent="0.25">
      <c r="B1115" t="s">
        <v>6153</v>
      </c>
      <c r="C1115" t="s">
        <v>6154</v>
      </c>
      <c r="D1115" s="24" t="s">
        <v>548</v>
      </c>
      <c r="E1115" s="24" t="s">
        <v>506</v>
      </c>
      <c r="F1115" s="12">
        <v>49.3</v>
      </c>
      <c r="G1115" s="12">
        <v>-96</v>
      </c>
      <c r="H1115" s="12">
        <v>12.6</v>
      </c>
    </row>
    <row r="1116" spans="2:8" x14ac:dyDescent="0.25">
      <c r="B1116" t="s">
        <v>3972</v>
      </c>
      <c r="C1116" t="s">
        <v>3973</v>
      </c>
      <c r="D1116" s="24" t="s">
        <v>548</v>
      </c>
      <c r="E1116" s="24" t="s">
        <v>510</v>
      </c>
      <c r="F1116" s="12">
        <v>44.2</v>
      </c>
      <c r="G1116" s="12">
        <v>-79.099999999999994</v>
      </c>
      <c r="H1116" s="12">
        <v>12.6</v>
      </c>
    </row>
    <row r="1117" spans="2:8" x14ac:dyDescent="0.25">
      <c r="B1117" t="s">
        <v>6155</v>
      </c>
      <c r="C1117" t="s">
        <v>6156</v>
      </c>
      <c r="D1117" s="24" t="s">
        <v>548</v>
      </c>
      <c r="E1117" s="24" t="s">
        <v>4403</v>
      </c>
      <c r="F1117" s="12">
        <v>45.5</v>
      </c>
      <c r="G1117" s="12">
        <v>-66</v>
      </c>
      <c r="H1117" s="12">
        <v>12.6</v>
      </c>
    </row>
    <row r="1118" spans="2:8" x14ac:dyDescent="0.25">
      <c r="B1118" t="s">
        <v>6157</v>
      </c>
      <c r="C1118" t="s">
        <v>6158</v>
      </c>
      <c r="D1118" s="24" t="s">
        <v>2443</v>
      </c>
      <c r="E1118" s="24" t="s">
        <v>563</v>
      </c>
      <c r="F1118" s="12">
        <v>38.799999999999997</v>
      </c>
      <c r="G1118" s="12">
        <v>-104.7</v>
      </c>
      <c r="H1118" s="12">
        <v>12.6</v>
      </c>
    </row>
    <row r="1119" spans="2:8" x14ac:dyDescent="0.25">
      <c r="B1119" t="s">
        <v>6159</v>
      </c>
      <c r="C1119" t="s">
        <v>6160</v>
      </c>
      <c r="D1119" s="24" t="s">
        <v>2443</v>
      </c>
      <c r="E1119" s="24" t="s">
        <v>563</v>
      </c>
      <c r="F1119" s="12">
        <v>38.9</v>
      </c>
      <c r="G1119" s="12">
        <v>-104.5</v>
      </c>
      <c r="H1119" s="12">
        <v>12.6</v>
      </c>
    </row>
    <row r="1120" spans="2:8" x14ac:dyDescent="0.25">
      <c r="B1120" t="s">
        <v>6161</v>
      </c>
      <c r="C1120" t="s">
        <v>6162</v>
      </c>
      <c r="D1120" s="24" t="s">
        <v>2443</v>
      </c>
      <c r="E1120" s="24" t="s">
        <v>563</v>
      </c>
      <c r="F1120" s="12">
        <v>39.4</v>
      </c>
      <c r="G1120" s="12">
        <v>-106</v>
      </c>
      <c r="H1120" s="12">
        <v>12.6</v>
      </c>
    </row>
    <row r="1121" spans="2:8" x14ac:dyDescent="0.25">
      <c r="B1121" t="s">
        <v>6163</v>
      </c>
      <c r="C1121" t="s">
        <v>6164</v>
      </c>
      <c r="D1121" s="24" t="s">
        <v>2443</v>
      </c>
      <c r="E1121" s="24" t="s">
        <v>1022</v>
      </c>
      <c r="F1121" s="12">
        <v>44.1</v>
      </c>
      <c r="G1121" s="12">
        <v>-93.4</v>
      </c>
      <c r="H1121" s="12">
        <v>12.6</v>
      </c>
    </row>
    <row r="1122" spans="2:8" x14ac:dyDescent="0.25">
      <c r="B1122" t="s">
        <v>6165</v>
      </c>
      <c r="C1122" t="s">
        <v>6166</v>
      </c>
      <c r="D1122" s="24" t="s">
        <v>2443</v>
      </c>
      <c r="E1122" s="24" t="s">
        <v>1301</v>
      </c>
      <c r="F1122" s="12">
        <v>42.9</v>
      </c>
      <c r="G1122" s="12">
        <v>-78.7</v>
      </c>
      <c r="H1122" s="12">
        <v>12.6</v>
      </c>
    </row>
    <row r="1123" spans="2:8" x14ac:dyDescent="0.25">
      <c r="B1123" t="s">
        <v>6167</v>
      </c>
      <c r="C1123" t="s">
        <v>6168</v>
      </c>
      <c r="D1123" s="24" t="s">
        <v>2443</v>
      </c>
      <c r="E1123" s="24" t="s">
        <v>1675</v>
      </c>
      <c r="F1123" s="12">
        <v>46.1</v>
      </c>
      <c r="G1123" s="12">
        <v>-89.4</v>
      </c>
      <c r="H1123" s="12">
        <v>12.6</v>
      </c>
    </row>
    <row r="1124" spans="2:8" x14ac:dyDescent="0.25">
      <c r="B1124" t="s">
        <v>1501</v>
      </c>
      <c r="C1124" t="s">
        <v>1502</v>
      </c>
      <c r="D1124" s="24" t="s">
        <v>2443</v>
      </c>
      <c r="E1124" s="24" t="s">
        <v>1457</v>
      </c>
      <c r="F1124" s="12">
        <v>45.4</v>
      </c>
      <c r="G1124" s="12">
        <v>-101</v>
      </c>
      <c r="H1124" s="12">
        <v>12.6</v>
      </c>
    </row>
    <row r="1125" spans="2:8" x14ac:dyDescent="0.25">
      <c r="B1125" t="s">
        <v>3982</v>
      </c>
      <c r="C1125" t="s">
        <v>3983</v>
      </c>
      <c r="D1125" s="24" t="s">
        <v>2443</v>
      </c>
      <c r="E1125" s="24" t="s">
        <v>1580</v>
      </c>
      <c r="F1125" s="12">
        <v>44.9</v>
      </c>
      <c r="G1125" s="12">
        <v>-72.8</v>
      </c>
      <c r="H1125" s="12">
        <v>12.6</v>
      </c>
    </row>
    <row r="1126" spans="2:8" x14ac:dyDescent="0.25">
      <c r="B1126" t="s">
        <v>6169</v>
      </c>
      <c r="C1126" t="s">
        <v>6170</v>
      </c>
      <c r="D1126" s="24" t="s">
        <v>548</v>
      </c>
      <c r="E1126" s="24" t="s">
        <v>494</v>
      </c>
      <c r="F1126" s="12">
        <v>50.5</v>
      </c>
      <c r="G1126" s="12">
        <v>-111.8</v>
      </c>
      <c r="H1126" s="12">
        <v>12.56</v>
      </c>
    </row>
    <row r="1127" spans="2:8" x14ac:dyDescent="0.25">
      <c r="B1127" t="s">
        <v>6171</v>
      </c>
      <c r="C1127" t="s">
        <v>6172</v>
      </c>
      <c r="D1127" s="24" t="s">
        <v>2443</v>
      </c>
      <c r="E1127" s="24" t="s">
        <v>1022</v>
      </c>
      <c r="F1127" s="12">
        <v>44</v>
      </c>
      <c r="G1127" s="12">
        <v>-93.2</v>
      </c>
      <c r="H1127" s="12">
        <v>12.56</v>
      </c>
    </row>
    <row r="1128" spans="2:8" x14ac:dyDescent="0.25">
      <c r="B1128" t="s">
        <v>6173</v>
      </c>
      <c r="C1128" t="s">
        <v>6174</v>
      </c>
      <c r="D1128" s="24" t="s">
        <v>2443</v>
      </c>
      <c r="E1128" s="24" t="s">
        <v>1580</v>
      </c>
      <c r="F1128" s="12">
        <v>44.7</v>
      </c>
      <c r="G1128" s="12">
        <v>-72.099999999999994</v>
      </c>
      <c r="H1128" s="12">
        <v>12.56</v>
      </c>
    </row>
    <row r="1129" spans="2:8" x14ac:dyDescent="0.25">
      <c r="B1129" t="s">
        <v>1491</v>
      </c>
      <c r="C1129" t="s">
        <v>1492</v>
      </c>
      <c r="D1129" s="24" t="s">
        <v>2443</v>
      </c>
      <c r="E1129" s="24" t="s">
        <v>1457</v>
      </c>
      <c r="F1129" s="12">
        <v>43.8</v>
      </c>
      <c r="G1129" s="12">
        <v>-103.4</v>
      </c>
      <c r="H1129" s="12">
        <v>12.56</v>
      </c>
    </row>
    <row r="1130" spans="2:8" x14ac:dyDescent="0.25">
      <c r="B1130" t="s">
        <v>6175</v>
      </c>
      <c r="C1130" t="s">
        <v>6176</v>
      </c>
      <c r="D1130" s="24" t="s">
        <v>2443</v>
      </c>
      <c r="E1130" s="24" t="s">
        <v>532</v>
      </c>
      <c r="F1130" s="12">
        <v>35.1</v>
      </c>
      <c r="G1130" s="12">
        <v>-111.6</v>
      </c>
      <c r="H1130" s="12">
        <v>12.52</v>
      </c>
    </row>
    <row r="1131" spans="2:8" x14ac:dyDescent="0.25">
      <c r="B1131" t="s">
        <v>6177</v>
      </c>
      <c r="C1131" t="s">
        <v>6178</v>
      </c>
      <c r="D1131" s="24" t="s">
        <v>2443</v>
      </c>
      <c r="E1131" s="24" t="s">
        <v>563</v>
      </c>
      <c r="F1131" s="12">
        <v>39.6</v>
      </c>
      <c r="G1131" s="12">
        <v>-106.3</v>
      </c>
      <c r="H1131" s="12">
        <v>12.52</v>
      </c>
    </row>
    <row r="1132" spans="2:8" x14ac:dyDescent="0.25">
      <c r="B1132" t="s">
        <v>6179</v>
      </c>
      <c r="C1132" t="s">
        <v>6180</v>
      </c>
      <c r="D1132" s="24" t="s">
        <v>2443</v>
      </c>
      <c r="E1132" s="24" t="s">
        <v>563</v>
      </c>
      <c r="F1132" s="12">
        <v>38.6</v>
      </c>
      <c r="G1132" s="12">
        <v>-105.5</v>
      </c>
      <c r="H1132" s="12">
        <v>12.52</v>
      </c>
    </row>
    <row r="1133" spans="2:8" x14ac:dyDescent="0.25">
      <c r="B1133" t="s">
        <v>6181</v>
      </c>
      <c r="C1133" t="s">
        <v>6182</v>
      </c>
      <c r="D1133" s="24" t="s">
        <v>2443</v>
      </c>
      <c r="E1133" s="24" t="s">
        <v>563</v>
      </c>
      <c r="F1133" s="12">
        <v>39.299999999999997</v>
      </c>
      <c r="G1133" s="12">
        <v>-106</v>
      </c>
      <c r="H1133" s="12">
        <v>12.52</v>
      </c>
    </row>
    <row r="1134" spans="2:8" x14ac:dyDescent="0.25">
      <c r="B1134" t="s">
        <v>6183</v>
      </c>
      <c r="C1134" t="s">
        <v>6184</v>
      </c>
      <c r="D1134" s="24" t="s">
        <v>2443</v>
      </c>
      <c r="E1134" s="24" t="s">
        <v>1194</v>
      </c>
      <c r="F1134" s="12">
        <v>41.7</v>
      </c>
      <c r="G1134" s="12">
        <v>-103.6</v>
      </c>
      <c r="H1134" s="12">
        <v>12.52</v>
      </c>
    </row>
    <row r="1135" spans="2:8" x14ac:dyDescent="0.25">
      <c r="B1135" t="s">
        <v>6185</v>
      </c>
      <c r="C1135" t="s">
        <v>6186</v>
      </c>
      <c r="D1135" s="24" t="s">
        <v>2443</v>
      </c>
      <c r="E1135" s="24" t="s">
        <v>1301</v>
      </c>
      <c r="F1135" s="12">
        <v>42.1</v>
      </c>
      <c r="G1135" s="12">
        <v>-78.900000000000006</v>
      </c>
      <c r="H1135" s="12">
        <v>12.52</v>
      </c>
    </row>
    <row r="1136" spans="2:8" x14ac:dyDescent="0.25">
      <c r="B1136" t="s">
        <v>6187</v>
      </c>
      <c r="C1136" t="s">
        <v>6188</v>
      </c>
      <c r="D1136" s="24" t="s">
        <v>2443</v>
      </c>
      <c r="E1136" s="24" t="s">
        <v>1363</v>
      </c>
      <c r="F1136" s="12">
        <v>41.4</v>
      </c>
      <c r="G1136" s="12">
        <v>-81.2</v>
      </c>
      <c r="H1136" s="12">
        <v>12.52</v>
      </c>
    </row>
    <row r="1137" spans="2:8" x14ac:dyDescent="0.25">
      <c r="B1137" t="s">
        <v>6189</v>
      </c>
      <c r="C1137" t="s">
        <v>6190</v>
      </c>
      <c r="D1137" s="24" t="s">
        <v>2443</v>
      </c>
      <c r="E1137" s="24" t="s">
        <v>1580</v>
      </c>
      <c r="F1137" s="12">
        <v>44.9</v>
      </c>
      <c r="G1137" s="12">
        <v>-73.099999999999994</v>
      </c>
      <c r="H1137" s="12">
        <v>12.52</v>
      </c>
    </row>
    <row r="1138" spans="2:8" x14ac:dyDescent="0.25">
      <c r="B1138" t="s">
        <v>6191</v>
      </c>
      <c r="C1138" t="s">
        <v>6192</v>
      </c>
      <c r="D1138" s="24" t="s">
        <v>2443</v>
      </c>
      <c r="E1138" s="24" t="s">
        <v>548</v>
      </c>
      <c r="F1138" s="12">
        <v>39.1</v>
      </c>
      <c r="G1138" s="12">
        <v>-120.8</v>
      </c>
      <c r="H1138" s="12">
        <v>12.52</v>
      </c>
    </row>
    <row r="1139" spans="2:8" x14ac:dyDescent="0.25">
      <c r="B1139" t="s">
        <v>572</v>
      </c>
      <c r="C1139" t="s">
        <v>573</v>
      </c>
      <c r="D1139" s="24" t="s">
        <v>2443</v>
      </c>
      <c r="E1139" s="24" t="s">
        <v>563</v>
      </c>
      <c r="F1139" s="12">
        <v>39.700000000000003</v>
      </c>
      <c r="G1139" s="12">
        <v>-104.1</v>
      </c>
      <c r="H1139" s="12">
        <v>12.52</v>
      </c>
    </row>
    <row r="1140" spans="2:8" x14ac:dyDescent="0.25">
      <c r="B1140" t="s">
        <v>6193</v>
      </c>
      <c r="C1140" t="s">
        <v>6194</v>
      </c>
      <c r="D1140" s="24" t="s">
        <v>2443</v>
      </c>
      <c r="E1140" s="24" t="s">
        <v>1194</v>
      </c>
      <c r="F1140" s="12">
        <v>41.4</v>
      </c>
      <c r="G1140" s="12">
        <v>-102.1</v>
      </c>
      <c r="H1140" s="12">
        <v>12.52</v>
      </c>
    </row>
    <row r="1141" spans="2:8" x14ac:dyDescent="0.25">
      <c r="B1141" t="s">
        <v>6195</v>
      </c>
      <c r="C1141" t="s">
        <v>6196</v>
      </c>
      <c r="D1141" s="24" t="s">
        <v>2443</v>
      </c>
      <c r="E1141" s="24" t="s">
        <v>1301</v>
      </c>
      <c r="F1141" s="12">
        <v>43.5</v>
      </c>
      <c r="G1141" s="12">
        <v>-75.5</v>
      </c>
      <c r="H1141" s="12">
        <v>12.52</v>
      </c>
    </row>
    <row r="1142" spans="2:8" x14ac:dyDescent="0.25">
      <c r="B1142" t="s">
        <v>4162</v>
      </c>
      <c r="C1142" t="s">
        <v>4163</v>
      </c>
      <c r="D1142" s="24" t="s">
        <v>2443</v>
      </c>
      <c r="E1142" s="24" t="s">
        <v>1421</v>
      </c>
      <c r="F1142" s="12">
        <v>41.8</v>
      </c>
      <c r="G1142" s="12">
        <v>-79</v>
      </c>
      <c r="H1142" s="12">
        <v>12.52</v>
      </c>
    </row>
    <row r="1143" spans="2:8" x14ac:dyDescent="0.25">
      <c r="B1143" t="s">
        <v>2421</v>
      </c>
      <c r="C1143" t="s">
        <v>2422</v>
      </c>
      <c r="D1143" s="24" t="s">
        <v>2443</v>
      </c>
      <c r="E1143" s="24" t="s">
        <v>1775</v>
      </c>
      <c r="F1143" s="12">
        <v>43</v>
      </c>
      <c r="G1143" s="12">
        <v>-108.3</v>
      </c>
      <c r="H1143" s="12">
        <v>12.52</v>
      </c>
    </row>
    <row r="1144" spans="2:8" x14ac:dyDescent="0.25">
      <c r="B1144" t="s">
        <v>6197</v>
      </c>
      <c r="C1144" t="s">
        <v>6198</v>
      </c>
      <c r="D1144" s="24" t="s">
        <v>2443</v>
      </c>
      <c r="E1144" s="24" t="s">
        <v>1259</v>
      </c>
      <c r="F1144" s="12">
        <v>44.2</v>
      </c>
      <c r="G1144" s="12">
        <v>-71.2</v>
      </c>
      <c r="H1144" s="12">
        <v>12.52</v>
      </c>
    </row>
    <row r="1145" spans="2:8" x14ac:dyDescent="0.25">
      <c r="B1145" t="s">
        <v>3574</v>
      </c>
      <c r="C1145" t="s">
        <v>3575</v>
      </c>
      <c r="D1145" s="24" t="s">
        <v>548</v>
      </c>
      <c r="E1145" s="24" t="s">
        <v>2189</v>
      </c>
      <c r="F1145" s="12">
        <v>62.4</v>
      </c>
      <c r="G1145" s="12">
        <v>-114.4</v>
      </c>
      <c r="H1145" s="12">
        <v>12.48</v>
      </c>
    </row>
    <row r="1146" spans="2:8" x14ac:dyDescent="0.25">
      <c r="B1146" t="s">
        <v>6199</v>
      </c>
      <c r="C1146" t="s">
        <v>6200</v>
      </c>
      <c r="D1146" s="24" t="s">
        <v>2443</v>
      </c>
      <c r="E1146" s="24" t="s">
        <v>563</v>
      </c>
      <c r="F1146" s="12">
        <v>39.299999999999997</v>
      </c>
      <c r="G1146" s="12">
        <v>-106.9</v>
      </c>
      <c r="H1146" s="12">
        <v>12.48</v>
      </c>
    </row>
    <row r="1147" spans="2:8" x14ac:dyDescent="0.25">
      <c r="B1147" t="s">
        <v>6201</v>
      </c>
      <c r="C1147" t="s">
        <v>6202</v>
      </c>
      <c r="D1147" s="24" t="s">
        <v>2443</v>
      </c>
      <c r="E1147" s="24" t="s">
        <v>563</v>
      </c>
      <c r="F1147" s="12">
        <v>39.1</v>
      </c>
      <c r="G1147" s="12">
        <v>-107.9</v>
      </c>
      <c r="H1147" s="12">
        <v>12.48</v>
      </c>
    </row>
    <row r="1148" spans="2:8" x14ac:dyDescent="0.25">
      <c r="B1148" t="s">
        <v>6203</v>
      </c>
      <c r="C1148" t="s">
        <v>6204</v>
      </c>
      <c r="D1148" s="24" t="s">
        <v>2443</v>
      </c>
      <c r="E1148" s="24" t="s">
        <v>629</v>
      </c>
      <c r="F1148" s="12">
        <v>42.2</v>
      </c>
      <c r="G1148" s="12">
        <v>-112.6</v>
      </c>
      <c r="H1148" s="12">
        <v>12.48</v>
      </c>
    </row>
    <row r="1149" spans="2:8" x14ac:dyDescent="0.25">
      <c r="B1149" t="s">
        <v>6205</v>
      </c>
      <c r="C1149" t="s">
        <v>6206</v>
      </c>
      <c r="D1149" s="24" t="s">
        <v>2443</v>
      </c>
      <c r="E1149" s="24" t="s">
        <v>867</v>
      </c>
      <c r="F1149" s="12">
        <v>39.700000000000003</v>
      </c>
      <c r="G1149" s="12">
        <v>-101.3</v>
      </c>
      <c r="H1149" s="12">
        <v>12.48</v>
      </c>
    </row>
    <row r="1150" spans="2:8" x14ac:dyDescent="0.25">
      <c r="B1150" t="s">
        <v>6207</v>
      </c>
      <c r="C1150" t="s">
        <v>6208</v>
      </c>
      <c r="D1150" s="24" t="s">
        <v>2443</v>
      </c>
      <c r="E1150" s="24" t="s">
        <v>1022</v>
      </c>
      <c r="F1150" s="12">
        <v>43.6</v>
      </c>
      <c r="G1150" s="12">
        <v>-94</v>
      </c>
      <c r="H1150" s="12">
        <v>12.48</v>
      </c>
    </row>
    <row r="1151" spans="2:8" x14ac:dyDescent="0.25">
      <c r="B1151" t="s">
        <v>6209</v>
      </c>
      <c r="C1151" t="s">
        <v>6210</v>
      </c>
      <c r="D1151" s="24" t="s">
        <v>2443</v>
      </c>
      <c r="E1151" s="24" t="s">
        <v>1277</v>
      </c>
      <c r="F1151" s="12">
        <v>35.5</v>
      </c>
      <c r="G1151" s="12">
        <v>-105.9</v>
      </c>
      <c r="H1151" s="12">
        <v>12.48</v>
      </c>
    </row>
    <row r="1152" spans="2:8" x14ac:dyDescent="0.25">
      <c r="B1152" t="s">
        <v>6211</v>
      </c>
      <c r="C1152" t="s">
        <v>6212</v>
      </c>
      <c r="D1152" s="24" t="s">
        <v>2443</v>
      </c>
      <c r="E1152" s="24" t="s">
        <v>563</v>
      </c>
      <c r="F1152" s="12">
        <v>38</v>
      </c>
      <c r="G1152" s="12">
        <v>-104.9</v>
      </c>
      <c r="H1152" s="12">
        <v>12.48</v>
      </c>
    </row>
    <row r="1153" spans="2:8" x14ac:dyDescent="0.25">
      <c r="B1153" t="s">
        <v>6213</v>
      </c>
      <c r="C1153" t="s">
        <v>6214</v>
      </c>
      <c r="D1153" s="24" t="s">
        <v>2443</v>
      </c>
      <c r="E1153" s="24" t="s">
        <v>709</v>
      </c>
      <c r="F1153" s="12">
        <v>41.6</v>
      </c>
      <c r="G1153" s="12">
        <v>-86</v>
      </c>
      <c r="H1153" s="12">
        <v>12.48</v>
      </c>
    </row>
    <row r="1154" spans="2:8" x14ac:dyDescent="0.25">
      <c r="B1154" t="s">
        <v>6215</v>
      </c>
      <c r="C1154" t="s">
        <v>6216</v>
      </c>
      <c r="D1154" s="24" t="s">
        <v>2443</v>
      </c>
      <c r="E1154" s="24" t="s">
        <v>1134</v>
      </c>
      <c r="F1154" s="12">
        <v>45.6</v>
      </c>
      <c r="G1154" s="12">
        <v>-110.1</v>
      </c>
      <c r="H1154" s="12">
        <v>12.48</v>
      </c>
    </row>
    <row r="1155" spans="2:8" x14ac:dyDescent="0.25">
      <c r="B1155" t="s">
        <v>6217</v>
      </c>
      <c r="C1155" t="s">
        <v>6218</v>
      </c>
      <c r="D1155" s="24" t="s">
        <v>2443</v>
      </c>
      <c r="E1155" s="24" t="s">
        <v>1301</v>
      </c>
      <c r="F1155" s="12">
        <v>42.3</v>
      </c>
      <c r="G1155" s="12">
        <v>-78.8</v>
      </c>
      <c r="H1155" s="12">
        <v>12.48</v>
      </c>
    </row>
    <row r="1156" spans="2:8" x14ac:dyDescent="0.25">
      <c r="B1156" t="s">
        <v>2768</v>
      </c>
      <c r="C1156" t="s">
        <v>2769</v>
      </c>
      <c r="D1156" s="24" t="s">
        <v>2443</v>
      </c>
      <c r="E1156" s="24" t="s">
        <v>1457</v>
      </c>
      <c r="F1156" s="12">
        <v>43.4</v>
      </c>
      <c r="G1156" s="12">
        <v>-103.2</v>
      </c>
      <c r="H1156" s="12">
        <v>12.48</v>
      </c>
    </row>
    <row r="1157" spans="2:8" x14ac:dyDescent="0.25">
      <c r="B1157" t="s">
        <v>1784</v>
      </c>
      <c r="C1157" t="s">
        <v>1785</v>
      </c>
      <c r="D1157" s="24" t="s">
        <v>2443</v>
      </c>
      <c r="E1157" s="24" t="s">
        <v>1775</v>
      </c>
      <c r="F1157" s="12">
        <v>44.2</v>
      </c>
      <c r="G1157" s="12">
        <v>-105.4</v>
      </c>
      <c r="H1157" s="12">
        <v>12.48</v>
      </c>
    </row>
    <row r="1158" spans="2:8" x14ac:dyDescent="0.25">
      <c r="B1158" t="s">
        <v>1877</v>
      </c>
      <c r="C1158" t="s">
        <v>1878</v>
      </c>
      <c r="D1158" s="24" t="s">
        <v>2443</v>
      </c>
      <c r="E1158" s="24" t="s">
        <v>1580</v>
      </c>
      <c r="F1158" s="12">
        <v>44.4</v>
      </c>
      <c r="G1158" s="12">
        <v>-73.099999999999994</v>
      </c>
      <c r="H1158" s="12">
        <v>12.48</v>
      </c>
    </row>
    <row r="1159" spans="2:8" x14ac:dyDescent="0.25">
      <c r="B1159" t="s">
        <v>6219</v>
      </c>
      <c r="C1159" t="s">
        <v>6220</v>
      </c>
      <c r="D1159" s="24" t="s">
        <v>548</v>
      </c>
      <c r="E1159" s="24" t="s">
        <v>4403</v>
      </c>
      <c r="F1159" s="12">
        <v>45.5</v>
      </c>
      <c r="G1159" s="12">
        <v>-66.099999999999994</v>
      </c>
      <c r="H1159" s="12">
        <v>12.44</v>
      </c>
    </row>
    <row r="1160" spans="2:8" x14ac:dyDescent="0.25">
      <c r="B1160" t="s">
        <v>6221</v>
      </c>
      <c r="C1160" t="s">
        <v>6222</v>
      </c>
      <c r="D1160" s="24" t="s">
        <v>2443</v>
      </c>
      <c r="E1160" s="24" t="s">
        <v>1675</v>
      </c>
      <c r="F1160" s="12">
        <v>45.6</v>
      </c>
      <c r="G1160" s="12">
        <v>-89.5</v>
      </c>
      <c r="H1160" s="12">
        <v>12.44</v>
      </c>
    </row>
    <row r="1161" spans="2:8" x14ac:dyDescent="0.25">
      <c r="B1161" t="s">
        <v>6223</v>
      </c>
      <c r="C1161" t="s">
        <v>6224</v>
      </c>
      <c r="D1161" s="24" t="s">
        <v>2443</v>
      </c>
      <c r="E1161" s="24" t="s">
        <v>1301</v>
      </c>
      <c r="F1161" s="12">
        <v>43.2</v>
      </c>
      <c r="G1161" s="12">
        <v>-77.3</v>
      </c>
      <c r="H1161" s="12">
        <v>12.44</v>
      </c>
    </row>
    <row r="1162" spans="2:8" x14ac:dyDescent="0.25">
      <c r="B1162" t="s">
        <v>6225</v>
      </c>
      <c r="C1162" t="s">
        <v>6226</v>
      </c>
      <c r="D1162" s="24" t="s">
        <v>2443</v>
      </c>
      <c r="E1162" s="24" t="s">
        <v>563</v>
      </c>
      <c r="F1162" s="12">
        <v>37</v>
      </c>
      <c r="G1162" s="12">
        <v>-105.4</v>
      </c>
      <c r="H1162" s="12">
        <v>12.4</v>
      </c>
    </row>
    <row r="1163" spans="2:8" x14ac:dyDescent="0.25">
      <c r="B1163" t="s">
        <v>6227</v>
      </c>
      <c r="C1163" t="s">
        <v>6228</v>
      </c>
      <c r="D1163" s="24" t="s">
        <v>2443</v>
      </c>
      <c r="E1163" s="24" t="s">
        <v>563</v>
      </c>
      <c r="F1163" s="12">
        <v>39.200000000000003</v>
      </c>
      <c r="G1163" s="12">
        <v>-106</v>
      </c>
      <c r="H1163" s="12">
        <v>12.4</v>
      </c>
    </row>
    <row r="1164" spans="2:8" x14ac:dyDescent="0.25">
      <c r="B1164" t="s">
        <v>6229</v>
      </c>
      <c r="C1164" t="s">
        <v>6230</v>
      </c>
      <c r="D1164" s="24" t="s">
        <v>2443</v>
      </c>
      <c r="E1164" s="24" t="s">
        <v>1022</v>
      </c>
      <c r="F1164" s="12">
        <v>47.6</v>
      </c>
      <c r="G1164" s="12">
        <v>-90.7</v>
      </c>
      <c r="H1164" s="12">
        <v>12.4</v>
      </c>
    </row>
    <row r="1165" spans="2:8" x14ac:dyDescent="0.25">
      <c r="B1165" t="s">
        <v>6231</v>
      </c>
      <c r="C1165" t="s">
        <v>6232</v>
      </c>
      <c r="D1165" s="24" t="s">
        <v>2443</v>
      </c>
      <c r="E1165" s="24" t="s">
        <v>1277</v>
      </c>
      <c r="F1165" s="12">
        <v>35.700000000000003</v>
      </c>
      <c r="G1165" s="12">
        <v>-105.3</v>
      </c>
      <c r="H1165" s="12">
        <v>12.4</v>
      </c>
    </row>
    <row r="1166" spans="2:8" x14ac:dyDescent="0.25">
      <c r="B1166" t="s">
        <v>6233</v>
      </c>
      <c r="C1166" t="s">
        <v>6234</v>
      </c>
      <c r="D1166" s="24" t="s">
        <v>2443</v>
      </c>
      <c r="E1166" s="24" t="s">
        <v>1277</v>
      </c>
      <c r="F1166" s="12">
        <v>35.5</v>
      </c>
      <c r="G1166" s="12">
        <v>-105.3</v>
      </c>
      <c r="H1166" s="12">
        <v>12.4</v>
      </c>
    </row>
    <row r="1167" spans="2:8" x14ac:dyDescent="0.25">
      <c r="B1167" t="s">
        <v>6235</v>
      </c>
      <c r="C1167" t="s">
        <v>6236</v>
      </c>
      <c r="D1167" s="24" t="s">
        <v>2443</v>
      </c>
      <c r="E1167" s="24" t="s">
        <v>1022</v>
      </c>
      <c r="F1167" s="12">
        <v>44.3</v>
      </c>
      <c r="G1167" s="12">
        <v>-93.2</v>
      </c>
      <c r="H1167" s="12">
        <v>12.4</v>
      </c>
    </row>
    <row r="1168" spans="2:8" x14ac:dyDescent="0.25">
      <c r="B1168" t="s">
        <v>1448</v>
      </c>
      <c r="C1168" t="s">
        <v>1449</v>
      </c>
      <c r="D1168" s="24" t="s">
        <v>2443</v>
      </c>
      <c r="E1168" s="24" t="s">
        <v>1421</v>
      </c>
      <c r="F1168" s="12">
        <v>41.8</v>
      </c>
      <c r="G1168" s="12">
        <v>-79.099999999999994</v>
      </c>
      <c r="H1168" s="12">
        <v>12.4</v>
      </c>
    </row>
    <row r="1169" spans="2:8" x14ac:dyDescent="0.25">
      <c r="B1169" t="s">
        <v>4301</v>
      </c>
      <c r="C1169" t="s">
        <v>4302</v>
      </c>
      <c r="D1169" s="24" t="s">
        <v>2443</v>
      </c>
      <c r="E1169" s="24" t="s">
        <v>1580</v>
      </c>
      <c r="F1169" s="12">
        <v>44.2</v>
      </c>
      <c r="G1169" s="12">
        <v>-72.400000000000006</v>
      </c>
      <c r="H1169" s="12">
        <v>12.4</v>
      </c>
    </row>
    <row r="1170" spans="2:8" x14ac:dyDescent="0.25">
      <c r="B1170" t="s">
        <v>6237</v>
      </c>
      <c r="C1170" t="s">
        <v>6238</v>
      </c>
      <c r="D1170" s="24" t="s">
        <v>2443</v>
      </c>
      <c r="E1170" s="24" t="s">
        <v>969</v>
      </c>
      <c r="F1170" s="12">
        <v>44</v>
      </c>
      <c r="G1170" s="12">
        <v>-86.3</v>
      </c>
      <c r="H1170" s="12">
        <v>12.36</v>
      </c>
    </row>
    <row r="1171" spans="2:8" x14ac:dyDescent="0.25">
      <c r="B1171" t="s">
        <v>3926</v>
      </c>
      <c r="C1171" t="s">
        <v>3927</v>
      </c>
      <c r="D1171" s="24" t="s">
        <v>2443</v>
      </c>
      <c r="E1171" s="24" t="s">
        <v>969</v>
      </c>
      <c r="F1171" s="12">
        <v>43</v>
      </c>
      <c r="G1171" s="12">
        <v>-83.3</v>
      </c>
      <c r="H1171" s="12">
        <v>12.36</v>
      </c>
    </row>
    <row r="1172" spans="2:8" x14ac:dyDescent="0.25">
      <c r="B1172" t="s">
        <v>6239</v>
      </c>
      <c r="C1172" t="s">
        <v>6240</v>
      </c>
      <c r="D1172" s="24" t="s">
        <v>2443</v>
      </c>
      <c r="E1172" s="24" t="s">
        <v>548</v>
      </c>
      <c r="F1172" s="12">
        <v>38.700000000000003</v>
      </c>
      <c r="G1172" s="12">
        <v>-120.6</v>
      </c>
      <c r="H1172" s="12">
        <v>12.32</v>
      </c>
    </row>
    <row r="1173" spans="2:8" x14ac:dyDescent="0.25">
      <c r="B1173" t="s">
        <v>6241</v>
      </c>
      <c r="C1173" t="s">
        <v>6242</v>
      </c>
      <c r="D1173" s="24" t="s">
        <v>2443</v>
      </c>
      <c r="E1173" s="24" t="s">
        <v>563</v>
      </c>
      <c r="F1173" s="12">
        <v>39.9</v>
      </c>
      <c r="G1173" s="12">
        <v>-104.8</v>
      </c>
      <c r="H1173" s="12">
        <v>12.32</v>
      </c>
    </row>
    <row r="1174" spans="2:8" x14ac:dyDescent="0.25">
      <c r="B1174" t="s">
        <v>6243</v>
      </c>
      <c r="C1174" t="s">
        <v>6244</v>
      </c>
      <c r="D1174" s="24" t="s">
        <v>2443</v>
      </c>
      <c r="E1174" s="24" t="s">
        <v>563</v>
      </c>
      <c r="F1174" s="12">
        <v>39.4</v>
      </c>
      <c r="G1174" s="12">
        <v>-107.1</v>
      </c>
      <c r="H1174" s="12">
        <v>12.32</v>
      </c>
    </row>
    <row r="1175" spans="2:8" x14ac:dyDescent="0.25">
      <c r="B1175" t="s">
        <v>6245</v>
      </c>
      <c r="C1175" t="s">
        <v>6246</v>
      </c>
      <c r="D1175" s="24" t="s">
        <v>2443</v>
      </c>
      <c r="E1175" s="24" t="s">
        <v>563</v>
      </c>
      <c r="F1175" s="12">
        <v>38.9</v>
      </c>
      <c r="G1175" s="12">
        <v>-104.7</v>
      </c>
      <c r="H1175" s="12">
        <v>12.32</v>
      </c>
    </row>
    <row r="1176" spans="2:8" x14ac:dyDescent="0.25">
      <c r="B1176" t="s">
        <v>6247</v>
      </c>
      <c r="C1176" t="s">
        <v>6248</v>
      </c>
      <c r="D1176" s="24" t="s">
        <v>2443</v>
      </c>
      <c r="E1176" s="24" t="s">
        <v>563</v>
      </c>
      <c r="F1176" s="12">
        <v>39.799999999999997</v>
      </c>
      <c r="G1176" s="12">
        <v>-105</v>
      </c>
      <c r="H1176" s="12">
        <v>12.32</v>
      </c>
    </row>
    <row r="1177" spans="2:8" x14ac:dyDescent="0.25">
      <c r="B1177" t="s">
        <v>6249</v>
      </c>
      <c r="C1177" t="s">
        <v>6250</v>
      </c>
      <c r="D1177" s="24" t="s">
        <v>2443</v>
      </c>
      <c r="E1177" s="24" t="s">
        <v>563</v>
      </c>
      <c r="F1177" s="12">
        <v>40.700000000000003</v>
      </c>
      <c r="G1177" s="12">
        <v>-104.9</v>
      </c>
      <c r="H1177" s="12">
        <v>12.32</v>
      </c>
    </row>
    <row r="1178" spans="2:8" x14ac:dyDescent="0.25">
      <c r="B1178" t="s">
        <v>6251</v>
      </c>
      <c r="C1178" t="s">
        <v>6252</v>
      </c>
      <c r="D1178" s="24" t="s">
        <v>2443</v>
      </c>
      <c r="E1178" s="24" t="s">
        <v>563</v>
      </c>
      <c r="F1178" s="12">
        <v>40.4</v>
      </c>
      <c r="G1178" s="12">
        <v>-104.6</v>
      </c>
      <c r="H1178" s="12">
        <v>12.32</v>
      </c>
    </row>
    <row r="1179" spans="2:8" x14ac:dyDescent="0.25">
      <c r="B1179" t="s">
        <v>6253</v>
      </c>
      <c r="C1179" t="s">
        <v>6254</v>
      </c>
      <c r="D1179" s="24" t="s">
        <v>2443</v>
      </c>
      <c r="E1179" s="24" t="s">
        <v>1022</v>
      </c>
      <c r="F1179" s="12">
        <v>44</v>
      </c>
      <c r="G1179" s="12">
        <v>-92.4</v>
      </c>
      <c r="H1179" s="12">
        <v>12.32</v>
      </c>
    </row>
    <row r="1180" spans="2:8" x14ac:dyDescent="0.25">
      <c r="B1180" t="s">
        <v>6255</v>
      </c>
      <c r="C1180" t="s">
        <v>6256</v>
      </c>
      <c r="D1180" s="24" t="s">
        <v>2443</v>
      </c>
      <c r="E1180" s="24" t="s">
        <v>1457</v>
      </c>
      <c r="F1180" s="12">
        <v>44</v>
      </c>
      <c r="G1180" s="12">
        <v>-100.2</v>
      </c>
      <c r="H1180" s="12">
        <v>12.32</v>
      </c>
    </row>
    <row r="1181" spans="2:8" x14ac:dyDescent="0.25">
      <c r="B1181" t="s">
        <v>6257</v>
      </c>
      <c r="C1181" t="s">
        <v>6258</v>
      </c>
      <c r="D1181" s="24" t="s">
        <v>2443</v>
      </c>
      <c r="E1181" s="24" t="s">
        <v>1775</v>
      </c>
      <c r="F1181" s="12">
        <v>44.1</v>
      </c>
      <c r="G1181" s="12">
        <v>-106.6</v>
      </c>
      <c r="H1181" s="12">
        <v>12.32</v>
      </c>
    </row>
    <row r="1182" spans="2:8" x14ac:dyDescent="0.25">
      <c r="B1182" t="s">
        <v>6259</v>
      </c>
      <c r="C1182" t="s">
        <v>6260</v>
      </c>
      <c r="D1182" s="24" t="s">
        <v>2443</v>
      </c>
      <c r="E1182" s="24" t="s">
        <v>969</v>
      </c>
      <c r="F1182" s="12">
        <v>44</v>
      </c>
      <c r="G1182" s="12">
        <v>-86.5</v>
      </c>
      <c r="H1182" s="12">
        <v>12.32</v>
      </c>
    </row>
    <row r="1183" spans="2:8" x14ac:dyDescent="0.25">
      <c r="B1183" t="s">
        <v>6261</v>
      </c>
      <c r="C1183" t="s">
        <v>6262</v>
      </c>
      <c r="D1183" s="24" t="s">
        <v>2443</v>
      </c>
      <c r="E1183" s="24" t="s">
        <v>969</v>
      </c>
      <c r="F1183" s="12">
        <v>45.3</v>
      </c>
      <c r="G1183" s="12">
        <v>-84.9</v>
      </c>
      <c r="H1183" s="12">
        <v>12.32</v>
      </c>
    </row>
    <row r="1184" spans="2:8" x14ac:dyDescent="0.25">
      <c r="B1184" t="s">
        <v>2834</v>
      </c>
      <c r="C1184" t="s">
        <v>2835</v>
      </c>
      <c r="D1184" s="24" t="s">
        <v>2443</v>
      </c>
      <c r="E1184" s="24" t="s">
        <v>1194</v>
      </c>
      <c r="F1184" s="12">
        <v>41.2</v>
      </c>
      <c r="G1184" s="12">
        <v>-102.6</v>
      </c>
      <c r="H1184" s="12">
        <v>12.32</v>
      </c>
    </row>
    <row r="1185" spans="2:8" x14ac:dyDescent="0.25">
      <c r="B1185" t="s">
        <v>4026</v>
      </c>
      <c r="C1185" t="s">
        <v>4027</v>
      </c>
      <c r="D1185" s="24" t="s">
        <v>548</v>
      </c>
      <c r="E1185" s="24" t="s">
        <v>510</v>
      </c>
      <c r="F1185" s="12">
        <v>44.5</v>
      </c>
      <c r="G1185" s="12">
        <v>-76</v>
      </c>
      <c r="H1185" s="12">
        <v>12.28</v>
      </c>
    </row>
    <row r="1186" spans="2:8" x14ac:dyDescent="0.25">
      <c r="B1186" t="s">
        <v>6263</v>
      </c>
      <c r="C1186" t="s">
        <v>6264</v>
      </c>
      <c r="D1186" s="24" t="s">
        <v>2443</v>
      </c>
      <c r="E1186" s="24" t="s">
        <v>563</v>
      </c>
      <c r="F1186" s="12">
        <v>38.9</v>
      </c>
      <c r="G1186" s="12">
        <v>-104.6</v>
      </c>
      <c r="H1186" s="12">
        <v>12.28</v>
      </c>
    </row>
    <row r="1187" spans="2:8" x14ac:dyDescent="0.25">
      <c r="B1187" t="s">
        <v>6265</v>
      </c>
      <c r="C1187" t="s">
        <v>6266</v>
      </c>
      <c r="D1187" s="24" t="s">
        <v>2443</v>
      </c>
      <c r="E1187" s="24" t="s">
        <v>563</v>
      </c>
      <c r="F1187" s="12">
        <v>40.5</v>
      </c>
      <c r="G1187" s="12">
        <v>-104.6</v>
      </c>
      <c r="H1187" s="12">
        <v>12.28</v>
      </c>
    </row>
    <row r="1188" spans="2:8" x14ac:dyDescent="0.25">
      <c r="B1188" t="s">
        <v>6267</v>
      </c>
      <c r="C1188" t="s">
        <v>6268</v>
      </c>
      <c r="D1188" s="24" t="s">
        <v>2443</v>
      </c>
      <c r="E1188" s="24" t="s">
        <v>1277</v>
      </c>
      <c r="F1188" s="12">
        <v>35.1</v>
      </c>
      <c r="G1188" s="12">
        <v>-106.1</v>
      </c>
      <c r="H1188" s="12">
        <v>12.28</v>
      </c>
    </row>
    <row r="1189" spans="2:8" x14ac:dyDescent="0.25">
      <c r="B1189" t="s">
        <v>6269</v>
      </c>
      <c r="C1189" t="s">
        <v>6270</v>
      </c>
      <c r="D1189" s="24" t="s">
        <v>2443</v>
      </c>
      <c r="E1189" s="24" t="s">
        <v>1194</v>
      </c>
      <c r="F1189" s="12">
        <v>41.8</v>
      </c>
      <c r="G1189" s="12">
        <v>-103.6</v>
      </c>
      <c r="H1189" s="12">
        <v>12.24</v>
      </c>
    </row>
    <row r="1190" spans="2:8" x14ac:dyDescent="0.25">
      <c r="B1190" t="s">
        <v>6271</v>
      </c>
      <c r="C1190" t="s">
        <v>6272</v>
      </c>
      <c r="D1190" s="24" t="s">
        <v>2443</v>
      </c>
      <c r="E1190" s="24" t="s">
        <v>1022</v>
      </c>
      <c r="F1190" s="12">
        <v>44.5</v>
      </c>
      <c r="G1190" s="12">
        <v>-92.8</v>
      </c>
      <c r="H1190" s="12">
        <v>12.24</v>
      </c>
    </row>
    <row r="1191" spans="2:8" x14ac:dyDescent="0.25">
      <c r="B1191" t="s">
        <v>3543</v>
      </c>
      <c r="C1191" t="s">
        <v>3544</v>
      </c>
      <c r="D1191" s="24" t="s">
        <v>2443</v>
      </c>
      <c r="E1191" s="24" t="s">
        <v>1253</v>
      </c>
      <c r="F1191" s="12">
        <v>39.200000000000003</v>
      </c>
      <c r="G1191" s="12">
        <v>-119.9</v>
      </c>
      <c r="H1191" s="12">
        <v>12.24</v>
      </c>
    </row>
    <row r="1192" spans="2:8" x14ac:dyDescent="0.25">
      <c r="B1192" t="s">
        <v>6273</v>
      </c>
      <c r="C1192" t="s">
        <v>6274</v>
      </c>
      <c r="D1192" s="24" t="s">
        <v>2443</v>
      </c>
      <c r="E1192" s="24" t="s">
        <v>1675</v>
      </c>
      <c r="F1192" s="12">
        <v>45.3</v>
      </c>
      <c r="G1192" s="12">
        <v>-89.1</v>
      </c>
      <c r="H1192" s="12">
        <v>12.24</v>
      </c>
    </row>
    <row r="1193" spans="2:8" x14ac:dyDescent="0.25">
      <c r="B1193" t="s">
        <v>6275</v>
      </c>
      <c r="C1193" t="s">
        <v>6276</v>
      </c>
      <c r="D1193" s="24" t="s">
        <v>548</v>
      </c>
      <c r="E1193" s="24" t="s">
        <v>494</v>
      </c>
      <c r="F1193" s="12">
        <v>49.7</v>
      </c>
      <c r="G1193" s="12">
        <v>-112.7</v>
      </c>
      <c r="H1193" s="12">
        <v>12.2</v>
      </c>
    </row>
    <row r="1194" spans="2:8" x14ac:dyDescent="0.25">
      <c r="B1194" t="s">
        <v>3651</v>
      </c>
      <c r="C1194" t="s">
        <v>3652</v>
      </c>
      <c r="D1194" s="24" t="s">
        <v>548</v>
      </c>
      <c r="E1194" s="24" t="s">
        <v>522</v>
      </c>
      <c r="F1194" s="12">
        <v>44.8</v>
      </c>
      <c r="G1194" s="12">
        <v>-63.5</v>
      </c>
      <c r="H1194" s="12">
        <v>12.2</v>
      </c>
    </row>
    <row r="1195" spans="2:8" x14ac:dyDescent="0.25">
      <c r="B1195" t="s">
        <v>6277</v>
      </c>
      <c r="C1195" t="s">
        <v>6278</v>
      </c>
      <c r="D1195" s="24" t="s">
        <v>2443</v>
      </c>
      <c r="E1195" s="24" t="s">
        <v>969</v>
      </c>
      <c r="F1195" s="12">
        <v>42.5</v>
      </c>
      <c r="G1195" s="12">
        <v>-83.3</v>
      </c>
      <c r="H1195" s="12">
        <v>12.2</v>
      </c>
    </row>
    <row r="1196" spans="2:8" x14ac:dyDescent="0.25">
      <c r="B1196" t="s">
        <v>6279</v>
      </c>
      <c r="C1196" t="s">
        <v>6280</v>
      </c>
      <c r="D1196" s="24" t="s">
        <v>2443</v>
      </c>
      <c r="E1196" s="24" t="s">
        <v>1277</v>
      </c>
      <c r="F1196" s="12">
        <v>36</v>
      </c>
      <c r="G1196" s="12">
        <v>-105.7</v>
      </c>
      <c r="H1196" s="12">
        <v>12.2</v>
      </c>
    </row>
    <row r="1197" spans="2:8" x14ac:dyDescent="0.25">
      <c r="B1197" t="s">
        <v>1060</v>
      </c>
      <c r="C1197" t="s">
        <v>1061</v>
      </c>
      <c r="D1197" s="24" t="s">
        <v>2443</v>
      </c>
      <c r="E1197" s="24" t="s">
        <v>1022</v>
      </c>
      <c r="F1197" s="12">
        <v>44</v>
      </c>
      <c r="G1197" s="12">
        <v>-93.2</v>
      </c>
      <c r="H1197" s="12">
        <v>12.2</v>
      </c>
    </row>
    <row r="1198" spans="2:8" x14ac:dyDescent="0.25">
      <c r="B1198" t="s">
        <v>375</v>
      </c>
      <c r="C1198" t="s">
        <v>1581</v>
      </c>
      <c r="D1198" s="24" t="s">
        <v>2443</v>
      </c>
      <c r="E1198" s="24" t="s">
        <v>1580</v>
      </c>
      <c r="F1198" s="12">
        <v>44.9</v>
      </c>
      <c r="G1198" s="12">
        <v>-72.099999999999994</v>
      </c>
      <c r="H1198" s="12">
        <v>12.2</v>
      </c>
    </row>
    <row r="1199" spans="2:8" x14ac:dyDescent="0.25">
      <c r="B1199" t="s">
        <v>3037</v>
      </c>
      <c r="C1199" t="s">
        <v>3038</v>
      </c>
      <c r="D1199" s="24" t="s">
        <v>2443</v>
      </c>
      <c r="E1199" s="24" t="s">
        <v>1457</v>
      </c>
      <c r="F1199" s="12">
        <v>45.5</v>
      </c>
      <c r="G1199" s="12">
        <v>-100.4</v>
      </c>
      <c r="H1199" s="12">
        <v>12.2</v>
      </c>
    </row>
    <row r="1200" spans="2:8" x14ac:dyDescent="0.25">
      <c r="B1200" t="s">
        <v>6281</v>
      </c>
      <c r="C1200" t="s">
        <v>6282</v>
      </c>
      <c r="D1200" s="24" t="s">
        <v>2443</v>
      </c>
      <c r="E1200" s="24" t="s">
        <v>563</v>
      </c>
      <c r="F1200" s="12">
        <v>40.200000000000003</v>
      </c>
      <c r="G1200" s="12">
        <v>-103.7</v>
      </c>
      <c r="H1200" s="12">
        <v>12.17</v>
      </c>
    </row>
    <row r="1201" spans="2:8" x14ac:dyDescent="0.25">
      <c r="B1201" t="s">
        <v>6283</v>
      </c>
      <c r="C1201" t="s">
        <v>6284</v>
      </c>
      <c r="D1201" s="24" t="s">
        <v>2443</v>
      </c>
      <c r="E1201" s="24" t="s">
        <v>1580</v>
      </c>
      <c r="F1201" s="12">
        <v>44.5</v>
      </c>
      <c r="G1201" s="12">
        <v>-71.7</v>
      </c>
      <c r="H1201" s="12">
        <v>12.17</v>
      </c>
    </row>
    <row r="1202" spans="2:8" x14ac:dyDescent="0.25">
      <c r="B1202" t="s">
        <v>6285</v>
      </c>
      <c r="C1202" t="s">
        <v>6286</v>
      </c>
      <c r="D1202" s="24" t="s">
        <v>2443</v>
      </c>
      <c r="E1202" s="24" t="s">
        <v>1675</v>
      </c>
      <c r="F1202" s="12">
        <v>43.2</v>
      </c>
      <c r="G1202" s="12">
        <v>-88.1</v>
      </c>
      <c r="H1202" s="12">
        <v>12.17</v>
      </c>
    </row>
    <row r="1203" spans="2:8" x14ac:dyDescent="0.25">
      <c r="B1203" t="s">
        <v>6287</v>
      </c>
      <c r="C1203" t="s">
        <v>6288</v>
      </c>
      <c r="D1203" s="24" t="s">
        <v>2443</v>
      </c>
      <c r="E1203" s="24" t="s">
        <v>1775</v>
      </c>
      <c r="F1203" s="12">
        <v>44.6</v>
      </c>
      <c r="G1203" s="12">
        <v>-106.9</v>
      </c>
      <c r="H1203" s="12">
        <v>12.17</v>
      </c>
    </row>
    <row r="1204" spans="2:8" x14ac:dyDescent="0.25">
      <c r="B1204" t="s">
        <v>6289</v>
      </c>
      <c r="C1204" t="s">
        <v>6290</v>
      </c>
      <c r="D1204" s="24" t="s">
        <v>548</v>
      </c>
      <c r="E1204" s="24" t="s">
        <v>518</v>
      </c>
      <c r="F1204" s="12">
        <v>45</v>
      </c>
      <c r="G1204" s="12">
        <v>-73</v>
      </c>
      <c r="H1204" s="12">
        <v>12.13</v>
      </c>
    </row>
    <row r="1205" spans="2:8" x14ac:dyDescent="0.25">
      <c r="B1205" t="s">
        <v>6291</v>
      </c>
      <c r="C1205" t="s">
        <v>6292</v>
      </c>
      <c r="D1205" s="24" t="s">
        <v>2443</v>
      </c>
      <c r="E1205" s="24" t="s">
        <v>563</v>
      </c>
      <c r="F1205" s="12">
        <v>40.1</v>
      </c>
      <c r="G1205" s="12">
        <v>-105.1</v>
      </c>
      <c r="H1205" s="12">
        <v>12.13</v>
      </c>
    </row>
    <row r="1206" spans="2:8" x14ac:dyDescent="0.25">
      <c r="B1206" t="s">
        <v>2475</v>
      </c>
      <c r="C1206" t="s">
        <v>2476</v>
      </c>
      <c r="D1206" s="24" t="s">
        <v>2443</v>
      </c>
      <c r="E1206" s="24" t="s">
        <v>629</v>
      </c>
      <c r="F1206" s="12">
        <v>45.3</v>
      </c>
      <c r="G1206" s="12">
        <v>-116.3</v>
      </c>
      <c r="H1206" s="12">
        <v>12.13</v>
      </c>
    </row>
    <row r="1207" spans="2:8" x14ac:dyDescent="0.25">
      <c r="B1207" t="s">
        <v>2789</v>
      </c>
      <c r="C1207" t="s">
        <v>2790</v>
      </c>
      <c r="D1207" s="24" t="s">
        <v>2443</v>
      </c>
      <c r="E1207" s="24" t="s">
        <v>1194</v>
      </c>
      <c r="F1207" s="12">
        <v>41.4</v>
      </c>
      <c r="G1207" s="12">
        <v>-102.7</v>
      </c>
      <c r="H1207" s="12">
        <v>12.13</v>
      </c>
    </row>
    <row r="1208" spans="2:8" x14ac:dyDescent="0.25">
      <c r="B1208" t="s">
        <v>1493</v>
      </c>
      <c r="C1208" t="s">
        <v>1494</v>
      </c>
      <c r="D1208" s="24" t="s">
        <v>2443</v>
      </c>
      <c r="E1208" s="24" t="s">
        <v>1457</v>
      </c>
      <c r="F1208" s="12">
        <v>43.8</v>
      </c>
      <c r="G1208" s="12">
        <v>-100.7</v>
      </c>
      <c r="H1208" s="12">
        <v>12.13</v>
      </c>
    </row>
    <row r="1209" spans="2:8" x14ac:dyDescent="0.25">
      <c r="B1209" t="s">
        <v>3178</v>
      </c>
      <c r="C1209" t="s">
        <v>3179</v>
      </c>
      <c r="D1209" s="24" t="s">
        <v>2443</v>
      </c>
      <c r="E1209" s="24" t="s">
        <v>1675</v>
      </c>
      <c r="F1209" s="12">
        <v>44.8</v>
      </c>
      <c r="G1209" s="12">
        <v>-91.9</v>
      </c>
      <c r="H1209" s="12">
        <v>12.13</v>
      </c>
    </row>
    <row r="1210" spans="2:8" x14ac:dyDescent="0.25">
      <c r="B1210" t="s">
        <v>6293</v>
      </c>
      <c r="C1210" t="s">
        <v>6294</v>
      </c>
      <c r="D1210" s="24" t="s">
        <v>548</v>
      </c>
      <c r="E1210" s="24" t="s">
        <v>4403</v>
      </c>
      <c r="F1210" s="12">
        <v>45.9</v>
      </c>
      <c r="G1210" s="12">
        <v>-66.599999999999994</v>
      </c>
      <c r="H1210" s="12">
        <v>12.09</v>
      </c>
    </row>
    <row r="1211" spans="2:8" x14ac:dyDescent="0.25">
      <c r="B1211" t="s">
        <v>6295</v>
      </c>
      <c r="C1211" t="s">
        <v>6296</v>
      </c>
      <c r="D1211" s="24" t="s">
        <v>2443</v>
      </c>
      <c r="E1211" s="24" t="s">
        <v>969</v>
      </c>
      <c r="F1211" s="12">
        <v>45.2</v>
      </c>
      <c r="G1211" s="12">
        <v>-85.2</v>
      </c>
      <c r="H1211" s="12">
        <v>12.09</v>
      </c>
    </row>
    <row r="1212" spans="2:8" x14ac:dyDescent="0.25">
      <c r="B1212" t="s">
        <v>6297</v>
      </c>
      <c r="C1212" t="s">
        <v>6298</v>
      </c>
      <c r="D1212" s="24" t="s">
        <v>2443</v>
      </c>
      <c r="E1212" s="24" t="s">
        <v>1022</v>
      </c>
      <c r="F1212" s="12">
        <v>44.8</v>
      </c>
      <c r="G1212" s="12">
        <v>-93.6</v>
      </c>
      <c r="H1212" s="12">
        <v>12.09</v>
      </c>
    </row>
    <row r="1213" spans="2:8" x14ac:dyDescent="0.25">
      <c r="B1213" t="s">
        <v>1039</v>
      </c>
      <c r="C1213" t="s">
        <v>1040</v>
      </c>
      <c r="D1213" s="24" t="s">
        <v>2443</v>
      </c>
      <c r="E1213" s="24" t="s">
        <v>1022</v>
      </c>
      <c r="F1213" s="12">
        <v>44.6</v>
      </c>
      <c r="G1213" s="12">
        <v>-93.6</v>
      </c>
      <c r="H1213" s="12">
        <v>12.09</v>
      </c>
    </row>
    <row r="1214" spans="2:8" x14ac:dyDescent="0.25">
      <c r="B1214" t="s">
        <v>2635</v>
      </c>
      <c r="C1214" t="s">
        <v>2636</v>
      </c>
      <c r="D1214" s="24" t="s">
        <v>2443</v>
      </c>
      <c r="E1214" s="24" t="s">
        <v>1134</v>
      </c>
      <c r="F1214" s="12">
        <v>46.1</v>
      </c>
      <c r="G1214" s="12">
        <v>-108</v>
      </c>
      <c r="H1214" s="12">
        <v>12.09</v>
      </c>
    </row>
    <row r="1215" spans="2:8" x14ac:dyDescent="0.25">
      <c r="B1215" t="s">
        <v>6299</v>
      </c>
      <c r="C1215" t="s">
        <v>6300</v>
      </c>
      <c r="D1215" s="24" t="s">
        <v>2443</v>
      </c>
      <c r="E1215" s="24" t="s">
        <v>1022</v>
      </c>
      <c r="F1215" s="12">
        <v>44.2</v>
      </c>
      <c r="G1215" s="12">
        <v>-94.9</v>
      </c>
      <c r="H1215" s="12">
        <v>12.05</v>
      </c>
    </row>
    <row r="1216" spans="2:8" x14ac:dyDescent="0.25">
      <c r="B1216" t="s">
        <v>6301</v>
      </c>
      <c r="C1216" t="s">
        <v>6302</v>
      </c>
      <c r="D1216" s="24" t="s">
        <v>2443</v>
      </c>
      <c r="E1216" s="24" t="s">
        <v>1301</v>
      </c>
      <c r="F1216" s="12">
        <v>42.9</v>
      </c>
      <c r="G1216" s="12">
        <v>-78.8</v>
      </c>
      <c r="H1216" s="12">
        <v>12.05</v>
      </c>
    </row>
    <row r="1217" spans="2:8" x14ac:dyDescent="0.25">
      <c r="B1217" t="s">
        <v>3210</v>
      </c>
      <c r="C1217" t="s">
        <v>3211</v>
      </c>
      <c r="D1217" s="24" t="s">
        <v>2443</v>
      </c>
      <c r="E1217" s="24" t="s">
        <v>1022</v>
      </c>
      <c r="F1217" s="12">
        <v>48</v>
      </c>
      <c r="G1217" s="12">
        <v>-92.7</v>
      </c>
      <c r="H1217" s="12">
        <v>12.05</v>
      </c>
    </row>
    <row r="1218" spans="2:8" x14ac:dyDescent="0.25">
      <c r="B1218" t="s">
        <v>6303</v>
      </c>
      <c r="C1218" t="s">
        <v>6304</v>
      </c>
      <c r="D1218" s="24" t="s">
        <v>2443</v>
      </c>
      <c r="E1218" s="24" t="s">
        <v>563</v>
      </c>
      <c r="F1218" s="12">
        <v>39.9</v>
      </c>
      <c r="G1218" s="12">
        <v>-105</v>
      </c>
      <c r="H1218" s="12">
        <v>12.01</v>
      </c>
    </row>
    <row r="1219" spans="2:8" x14ac:dyDescent="0.25">
      <c r="B1219" t="s">
        <v>6305</v>
      </c>
      <c r="C1219" t="s">
        <v>6306</v>
      </c>
      <c r="D1219" s="24" t="s">
        <v>2443</v>
      </c>
      <c r="E1219" s="24" t="s">
        <v>563</v>
      </c>
      <c r="F1219" s="12">
        <v>39.700000000000003</v>
      </c>
      <c r="G1219" s="12">
        <v>-104.8</v>
      </c>
      <c r="H1219" s="12">
        <v>12.01</v>
      </c>
    </row>
    <row r="1220" spans="2:8" x14ac:dyDescent="0.25">
      <c r="B1220" t="s">
        <v>6307</v>
      </c>
      <c r="C1220" t="s">
        <v>6308</v>
      </c>
      <c r="D1220" s="24" t="s">
        <v>2443</v>
      </c>
      <c r="E1220" s="24" t="s">
        <v>563</v>
      </c>
      <c r="F1220" s="12">
        <v>39.299999999999997</v>
      </c>
      <c r="G1220" s="12">
        <v>-104.6</v>
      </c>
      <c r="H1220" s="12">
        <v>12.01</v>
      </c>
    </row>
    <row r="1221" spans="2:8" x14ac:dyDescent="0.25">
      <c r="B1221" t="s">
        <v>6309</v>
      </c>
      <c r="C1221" t="s">
        <v>6310</v>
      </c>
      <c r="D1221" s="24" t="s">
        <v>2443</v>
      </c>
      <c r="E1221" s="24" t="s">
        <v>709</v>
      </c>
      <c r="F1221" s="12">
        <v>41.4</v>
      </c>
      <c r="G1221" s="12">
        <v>-87.3</v>
      </c>
      <c r="H1221" s="12">
        <v>12.01</v>
      </c>
    </row>
    <row r="1222" spans="2:8" x14ac:dyDescent="0.25">
      <c r="B1222" t="s">
        <v>6311</v>
      </c>
      <c r="C1222" t="s">
        <v>6312</v>
      </c>
      <c r="D1222" s="24" t="s">
        <v>2443</v>
      </c>
      <c r="E1222" s="24" t="s">
        <v>709</v>
      </c>
      <c r="F1222" s="12">
        <v>41.7</v>
      </c>
      <c r="G1222" s="12">
        <v>-86.1</v>
      </c>
      <c r="H1222" s="12">
        <v>12.01</v>
      </c>
    </row>
    <row r="1223" spans="2:8" x14ac:dyDescent="0.25">
      <c r="B1223" t="s">
        <v>6313</v>
      </c>
      <c r="C1223" t="s">
        <v>6314</v>
      </c>
      <c r="D1223" s="24" t="s">
        <v>2443</v>
      </c>
      <c r="E1223" s="24" t="s">
        <v>969</v>
      </c>
      <c r="F1223" s="12">
        <v>41.8</v>
      </c>
      <c r="G1223" s="12">
        <v>-86.1</v>
      </c>
      <c r="H1223" s="12">
        <v>12.01</v>
      </c>
    </row>
    <row r="1224" spans="2:8" x14ac:dyDescent="0.25">
      <c r="B1224" t="s">
        <v>6315</v>
      </c>
      <c r="C1224" t="s">
        <v>6316</v>
      </c>
      <c r="D1224" s="24" t="s">
        <v>2443</v>
      </c>
      <c r="E1224" s="24" t="s">
        <v>969</v>
      </c>
      <c r="F1224" s="12">
        <v>43.6</v>
      </c>
      <c r="G1224" s="12">
        <v>-84.2</v>
      </c>
      <c r="H1224" s="12">
        <v>12.01</v>
      </c>
    </row>
    <row r="1225" spans="2:8" x14ac:dyDescent="0.25">
      <c r="B1225" t="s">
        <v>6317</v>
      </c>
      <c r="C1225" t="s">
        <v>6318</v>
      </c>
      <c r="D1225" s="24" t="s">
        <v>2443</v>
      </c>
      <c r="E1225" s="24" t="s">
        <v>1022</v>
      </c>
      <c r="F1225" s="12">
        <v>44.7</v>
      </c>
      <c r="G1225" s="12">
        <v>-93.6</v>
      </c>
      <c r="H1225" s="12">
        <v>12.01</v>
      </c>
    </row>
    <row r="1226" spans="2:8" x14ac:dyDescent="0.25">
      <c r="B1226" t="s">
        <v>6319</v>
      </c>
      <c r="C1226" t="s">
        <v>6320</v>
      </c>
      <c r="D1226" s="24" t="s">
        <v>2443</v>
      </c>
      <c r="E1226" s="24" t="s">
        <v>1277</v>
      </c>
      <c r="F1226" s="12">
        <v>35</v>
      </c>
      <c r="G1226" s="12">
        <v>-106.2</v>
      </c>
      <c r="H1226" s="12">
        <v>12.01</v>
      </c>
    </row>
    <row r="1227" spans="2:8" x14ac:dyDescent="0.25">
      <c r="B1227" t="s">
        <v>6321</v>
      </c>
      <c r="C1227" t="s">
        <v>6322</v>
      </c>
      <c r="D1227" s="24" t="s">
        <v>2443</v>
      </c>
      <c r="E1227" s="24" t="s">
        <v>1301</v>
      </c>
      <c r="F1227" s="12">
        <v>43</v>
      </c>
      <c r="G1227" s="12">
        <v>-78.400000000000006</v>
      </c>
      <c r="H1227" s="12">
        <v>12.01</v>
      </c>
    </row>
    <row r="1228" spans="2:8" x14ac:dyDescent="0.25">
      <c r="B1228" t="s">
        <v>6323</v>
      </c>
      <c r="C1228" t="s">
        <v>6324</v>
      </c>
      <c r="D1228" s="24" t="s">
        <v>2443</v>
      </c>
      <c r="E1228" s="24" t="s">
        <v>1396</v>
      </c>
      <c r="F1228" s="12">
        <v>44</v>
      </c>
      <c r="G1228" s="12">
        <v>-121.3</v>
      </c>
      <c r="H1228" s="12">
        <v>12.01</v>
      </c>
    </row>
    <row r="1229" spans="2:8" x14ac:dyDescent="0.25">
      <c r="B1229" t="s">
        <v>6325</v>
      </c>
      <c r="C1229" t="s">
        <v>6326</v>
      </c>
      <c r="D1229" s="24" t="s">
        <v>2443</v>
      </c>
      <c r="E1229" s="24" t="s">
        <v>1580</v>
      </c>
      <c r="F1229" s="12">
        <v>44.3</v>
      </c>
      <c r="G1229" s="12">
        <v>-72.2</v>
      </c>
      <c r="H1229" s="12">
        <v>12.01</v>
      </c>
    </row>
    <row r="1230" spans="2:8" x14ac:dyDescent="0.25">
      <c r="B1230" t="s">
        <v>644</v>
      </c>
      <c r="C1230" t="s">
        <v>645</v>
      </c>
      <c r="D1230" s="24" t="s">
        <v>2443</v>
      </c>
      <c r="E1230" s="24" t="s">
        <v>629</v>
      </c>
      <c r="F1230" s="12">
        <v>43.4</v>
      </c>
      <c r="G1230" s="12">
        <v>-111.2</v>
      </c>
      <c r="H1230" s="12">
        <v>12.01</v>
      </c>
    </row>
    <row r="1231" spans="2:8" x14ac:dyDescent="0.25">
      <c r="B1231" t="s">
        <v>1018</v>
      </c>
      <c r="C1231" t="s">
        <v>1019</v>
      </c>
      <c r="D1231" s="24" t="s">
        <v>2443</v>
      </c>
      <c r="E1231" s="24" t="s">
        <v>969</v>
      </c>
      <c r="F1231" s="12">
        <v>44.2</v>
      </c>
      <c r="G1231" s="12">
        <v>-84.2</v>
      </c>
      <c r="H1231" s="12">
        <v>12.01</v>
      </c>
    </row>
    <row r="1232" spans="2:8" x14ac:dyDescent="0.25">
      <c r="B1232" t="s">
        <v>2750</v>
      </c>
      <c r="C1232" t="s">
        <v>2751</v>
      </c>
      <c r="D1232" s="24" t="s">
        <v>2443</v>
      </c>
      <c r="E1232" s="24" t="s">
        <v>1194</v>
      </c>
      <c r="F1232" s="12">
        <v>42.9</v>
      </c>
      <c r="G1232" s="12">
        <v>-100.9</v>
      </c>
      <c r="H1232" s="12">
        <v>12.01</v>
      </c>
    </row>
    <row r="1233" spans="2:8" x14ac:dyDescent="0.25">
      <c r="B1233" t="s">
        <v>2619</v>
      </c>
      <c r="C1233" t="s">
        <v>2620</v>
      </c>
      <c r="D1233" s="24" t="s">
        <v>2443</v>
      </c>
      <c r="E1233" s="24" t="s">
        <v>1253</v>
      </c>
      <c r="F1233" s="12">
        <v>39</v>
      </c>
      <c r="G1233" s="12">
        <v>-119.9</v>
      </c>
      <c r="H1233" s="12">
        <v>12.01</v>
      </c>
    </row>
    <row r="1234" spans="2:8" x14ac:dyDescent="0.25">
      <c r="B1234" t="s">
        <v>6327</v>
      </c>
      <c r="C1234" t="s">
        <v>6328</v>
      </c>
      <c r="D1234" s="24" t="s">
        <v>2443</v>
      </c>
      <c r="E1234" s="24" t="s">
        <v>1301</v>
      </c>
      <c r="F1234" s="12">
        <v>43.2</v>
      </c>
      <c r="G1234" s="12">
        <v>-78.3</v>
      </c>
      <c r="H1234" s="12">
        <v>12.01</v>
      </c>
    </row>
    <row r="1235" spans="2:8" x14ac:dyDescent="0.25">
      <c r="B1235" t="s">
        <v>4000</v>
      </c>
      <c r="C1235" t="s">
        <v>4001</v>
      </c>
      <c r="D1235" s="24" t="s">
        <v>2443</v>
      </c>
      <c r="E1235" s="24" t="s">
        <v>1301</v>
      </c>
      <c r="F1235" s="12">
        <v>42.7</v>
      </c>
      <c r="G1235" s="12">
        <v>-78.5</v>
      </c>
      <c r="H1235" s="12">
        <v>12.01</v>
      </c>
    </row>
    <row r="1236" spans="2:8" x14ac:dyDescent="0.25">
      <c r="B1236" t="s">
        <v>1368</v>
      </c>
      <c r="C1236" t="s">
        <v>1369</v>
      </c>
      <c r="D1236" s="24" t="s">
        <v>2443</v>
      </c>
      <c r="E1236" s="24" t="s">
        <v>1363</v>
      </c>
      <c r="F1236" s="12">
        <v>41.5</v>
      </c>
      <c r="G1236" s="12">
        <v>-81.099999999999994</v>
      </c>
      <c r="H1236" s="12">
        <v>12.01</v>
      </c>
    </row>
    <row r="1237" spans="2:8" x14ac:dyDescent="0.25">
      <c r="B1237" t="s">
        <v>6329</v>
      </c>
      <c r="C1237" t="s">
        <v>6330</v>
      </c>
      <c r="D1237" s="24" t="s">
        <v>2443</v>
      </c>
      <c r="E1237" s="24" t="s">
        <v>1457</v>
      </c>
      <c r="F1237" s="12">
        <v>45.8</v>
      </c>
      <c r="G1237" s="12">
        <v>-101.2</v>
      </c>
      <c r="H1237" s="12">
        <v>12.01</v>
      </c>
    </row>
    <row r="1238" spans="2:8" x14ac:dyDescent="0.25">
      <c r="B1238" t="s">
        <v>6331</v>
      </c>
      <c r="C1238" t="s">
        <v>6332</v>
      </c>
      <c r="D1238" s="24" t="s">
        <v>2443</v>
      </c>
      <c r="E1238" s="24" t="s">
        <v>1800</v>
      </c>
      <c r="F1238" s="12">
        <v>61.2</v>
      </c>
      <c r="G1238" s="12">
        <v>-149.19999999999999</v>
      </c>
      <c r="H1238" s="12">
        <v>12.01</v>
      </c>
    </row>
    <row r="1239" spans="2:8" x14ac:dyDescent="0.25">
      <c r="B1239" t="s">
        <v>6333</v>
      </c>
      <c r="C1239" t="s">
        <v>6334</v>
      </c>
      <c r="D1239" s="24" t="s">
        <v>2443</v>
      </c>
      <c r="E1239" s="24" t="s">
        <v>969</v>
      </c>
      <c r="F1239" s="12">
        <v>42.2</v>
      </c>
      <c r="G1239" s="12">
        <v>-85.8</v>
      </c>
      <c r="H1239" s="12">
        <v>11.97</v>
      </c>
    </row>
    <row r="1240" spans="2:8" x14ac:dyDescent="0.25">
      <c r="B1240" t="s">
        <v>6335</v>
      </c>
      <c r="C1240" t="s">
        <v>6336</v>
      </c>
      <c r="D1240" s="24" t="s">
        <v>2443</v>
      </c>
      <c r="E1240" s="24" t="s">
        <v>969</v>
      </c>
      <c r="F1240" s="12">
        <v>42.3</v>
      </c>
      <c r="G1240" s="12">
        <v>-83.5</v>
      </c>
      <c r="H1240" s="12">
        <v>11.97</v>
      </c>
    </row>
    <row r="1241" spans="2:8" x14ac:dyDescent="0.25">
      <c r="B1241" t="s">
        <v>6337</v>
      </c>
      <c r="C1241" t="s">
        <v>6338</v>
      </c>
      <c r="D1241" s="24" t="s">
        <v>2443</v>
      </c>
      <c r="E1241" s="24" t="s">
        <v>1675</v>
      </c>
      <c r="F1241" s="12">
        <v>44.8</v>
      </c>
      <c r="G1241" s="12">
        <v>-91.6</v>
      </c>
      <c r="H1241" s="12">
        <v>11.97</v>
      </c>
    </row>
    <row r="1242" spans="2:8" x14ac:dyDescent="0.25">
      <c r="B1242" t="s">
        <v>574</v>
      </c>
      <c r="C1242" t="s">
        <v>575</v>
      </c>
      <c r="D1242" s="24" t="s">
        <v>2443</v>
      </c>
      <c r="E1242" s="24" t="s">
        <v>563</v>
      </c>
      <c r="F1242" s="12">
        <v>39.200000000000003</v>
      </c>
      <c r="G1242" s="12">
        <v>-105.2</v>
      </c>
      <c r="H1242" s="12">
        <v>11.97</v>
      </c>
    </row>
    <row r="1243" spans="2:8" x14ac:dyDescent="0.25">
      <c r="B1243" t="s">
        <v>3202</v>
      </c>
      <c r="C1243" t="s">
        <v>3203</v>
      </c>
      <c r="D1243" s="24" t="s">
        <v>2443</v>
      </c>
      <c r="E1243" s="24" t="s">
        <v>1253</v>
      </c>
      <c r="F1243" s="12">
        <v>41.6</v>
      </c>
      <c r="G1243" s="12">
        <v>-115.8</v>
      </c>
      <c r="H1243" s="12">
        <v>11.97</v>
      </c>
    </row>
    <row r="1244" spans="2:8" x14ac:dyDescent="0.25">
      <c r="B1244" t="s">
        <v>6339</v>
      </c>
      <c r="C1244" t="s">
        <v>6340</v>
      </c>
      <c r="D1244" s="24" t="s">
        <v>2443</v>
      </c>
      <c r="E1244" s="24" t="s">
        <v>1301</v>
      </c>
      <c r="F1244" s="12">
        <v>42.9</v>
      </c>
      <c r="G1244" s="12">
        <v>-76.400000000000006</v>
      </c>
      <c r="H1244" s="12">
        <v>11.97</v>
      </c>
    </row>
    <row r="1245" spans="2:8" x14ac:dyDescent="0.25">
      <c r="B1245" t="s">
        <v>2842</v>
      </c>
      <c r="C1245" t="s">
        <v>2843</v>
      </c>
      <c r="D1245" s="24" t="s">
        <v>2443</v>
      </c>
      <c r="E1245" s="24" t="s">
        <v>1396</v>
      </c>
      <c r="F1245" s="12">
        <v>44.1</v>
      </c>
      <c r="G1245" s="12">
        <v>-121.2</v>
      </c>
      <c r="H1245" s="12">
        <v>11.97</v>
      </c>
    </row>
    <row r="1246" spans="2:8" x14ac:dyDescent="0.25">
      <c r="B1246" t="s">
        <v>6341</v>
      </c>
      <c r="C1246" t="s">
        <v>6342</v>
      </c>
      <c r="D1246" s="24" t="s">
        <v>2443</v>
      </c>
      <c r="E1246" s="24" t="s">
        <v>1421</v>
      </c>
      <c r="F1246" s="12">
        <v>41.9</v>
      </c>
      <c r="G1246" s="12">
        <v>-79.2</v>
      </c>
      <c r="H1246" s="12">
        <v>11.97</v>
      </c>
    </row>
    <row r="1247" spans="2:8" x14ac:dyDescent="0.25">
      <c r="B1247" t="s">
        <v>6343</v>
      </c>
      <c r="C1247" t="s">
        <v>6344</v>
      </c>
      <c r="D1247" s="24" t="s">
        <v>2443</v>
      </c>
      <c r="E1247" s="24" t="s">
        <v>1675</v>
      </c>
      <c r="F1247" s="12">
        <v>45.5</v>
      </c>
      <c r="G1247" s="12">
        <v>-90.9</v>
      </c>
      <c r="H1247" s="12">
        <v>11.97</v>
      </c>
    </row>
    <row r="1248" spans="2:8" x14ac:dyDescent="0.25">
      <c r="B1248" t="s">
        <v>6345</v>
      </c>
      <c r="C1248" t="s">
        <v>6346</v>
      </c>
      <c r="D1248" s="24" t="s">
        <v>2443</v>
      </c>
      <c r="E1248" s="24" t="s">
        <v>1675</v>
      </c>
      <c r="F1248" s="12">
        <v>43.8</v>
      </c>
      <c r="G1248" s="12">
        <v>-91.1</v>
      </c>
      <c r="H1248" s="12">
        <v>11.97</v>
      </c>
    </row>
    <row r="1249" spans="2:8" x14ac:dyDescent="0.25">
      <c r="B1249" t="s">
        <v>2736</v>
      </c>
      <c r="C1249" t="s">
        <v>2737</v>
      </c>
      <c r="D1249" s="24" t="s">
        <v>2443</v>
      </c>
      <c r="E1249" s="24" t="s">
        <v>1775</v>
      </c>
      <c r="F1249" s="12">
        <v>43.6</v>
      </c>
      <c r="G1249" s="12">
        <v>-108.2</v>
      </c>
      <c r="H1249" s="12">
        <v>11.97</v>
      </c>
    </row>
    <row r="1250" spans="2:8" x14ac:dyDescent="0.25">
      <c r="B1250" t="s">
        <v>6347</v>
      </c>
      <c r="C1250" t="s">
        <v>6348</v>
      </c>
      <c r="D1250" s="24" t="s">
        <v>2443</v>
      </c>
      <c r="E1250" s="24" t="s">
        <v>563</v>
      </c>
      <c r="F1250" s="12">
        <v>38.9</v>
      </c>
      <c r="G1250" s="12">
        <v>-104.8</v>
      </c>
      <c r="H1250" s="12">
        <v>11.93</v>
      </c>
    </row>
    <row r="1251" spans="2:8" x14ac:dyDescent="0.25">
      <c r="B1251" t="s">
        <v>6349</v>
      </c>
      <c r="C1251" t="s">
        <v>6350</v>
      </c>
      <c r="D1251" s="24" t="s">
        <v>2443</v>
      </c>
      <c r="E1251" s="24" t="s">
        <v>1301</v>
      </c>
      <c r="F1251" s="12">
        <v>44.5</v>
      </c>
      <c r="G1251" s="12">
        <v>-73.400000000000006</v>
      </c>
      <c r="H1251" s="12">
        <v>11.93</v>
      </c>
    </row>
    <row r="1252" spans="2:8" x14ac:dyDescent="0.25">
      <c r="B1252" t="s">
        <v>6351</v>
      </c>
      <c r="C1252" t="s">
        <v>6352</v>
      </c>
      <c r="D1252" s="24" t="s">
        <v>2443</v>
      </c>
      <c r="E1252" s="24" t="s">
        <v>1301</v>
      </c>
      <c r="F1252" s="12">
        <v>42.3</v>
      </c>
      <c r="G1252" s="12">
        <v>-75</v>
      </c>
      <c r="H1252" s="12">
        <v>11.93</v>
      </c>
    </row>
    <row r="1253" spans="2:8" x14ac:dyDescent="0.25">
      <c r="B1253" t="s">
        <v>6353</v>
      </c>
      <c r="C1253" t="s">
        <v>6354</v>
      </c>
      <c r="D1253" s="24" t="s">
        <v>2443</v>
      </c>
      <c r="E1253" s="24" t="s">
        <v>1194</v>
      </c>
      <c r="F1253" s="12">
        <v>40.700000000000003</v>
      </c>
      <c r="G1253" s="12">
        <v>-101.6</v>
      </c>
      <c r="H1253" s="12">
        <v>11.89</v>
      </c>
    </row>
    <row r="1254" spans="2:8" x14ac:dyDescent="0.25">
      <c r="B1254" t="s">
        <v>6355</v>
      </c>
      <c r="C1254" t="s">
        <v>6356</v>
      </c>
      <c r="D1254" s="24" t="s">
        <v>2443</v>
      </c>
      <c r="E1254" s="24" t="s">
        <v>563</v>
      </c>
      <c r="F1254" s="12">
        <v>38.299999999999997</v>
      </c>
      <c r="G1254" s="12">
        <v>-105.6</v>
      </c>
      <c r="H1254" s="12">
        <v>11.89</v>
      </c>
    </row>
    <row r="1255" spans="2:8" x14ac:dyDescent="0.25">
      <c r="B1255" t="s">
        <v>6357</v>
      </c>
      <c r="C1255" t="s">
        <v>6358</v>
      </c>
      <c r="D1255" s="24" t="s">
        <v>2443</v>
      </c>
      <c r="E1255" s="24" t="s">
        <v>969</v>
      </c>
      <c r="F1255" s="12">
        <v>42.2</v>
      </c>
      <c r="G1255" s="12">
        <v>-84.2</v>
      </c>
      <c r="H1255" s="12">
        <v>11.89</v>
      </c>
    </row>
    <row r="1256" spans="2:8" x14ac:dyDescent="0.25">
      <c r="B1256" t="s">
        <v>6359</v>
      </c>
      <c r="C1256" t="s">
        <v>6360</v>
      </c>
      <c r="D1256" s="24" t="s">
        <v>2443</v>
      </c>
      <c r="E1256" s="24" t="s">
        <v>1277</v>
      </c>
      <c r="F1256" s="12">
        <v>36.1</v>
      </c>
      <c r="G1256" s="12">
        <v>-105.1</v>
      </c>
      <c r="H1256" s="12">
        <v>11.89</v>
      </c>
    </row>
    <row r="1257" spans="2:8" x14ac:dyDescent="0.25">
      <c r="B1257" t="s">
        <v>6361</v>
      </c>
      <c r="C1257" t="s">
        <v>6362</v>
      </c>
      <c r="D1257" s="24" t="s">
        <v>2443</v>
      </c>
      <c r="E1257" s="24" t="s">
        <v>1675</v>
      </c>
      <c r="F1257" s="12">
        <v>44.3</v>
      </c>
      <c r="G1257" s="12">
        <v>-90.8</v>
      </c>
      <c r="H1257" s="12">
        <v>11.89</v>
      </c>
    </row>
    <row r="1258" spans="2:8" x14ac:dyDescent="0.25">
      <c r="B1258" t="s">
        <v>3232</v>
      </c>
      <c r="C1258" t="s">
        <v>3233</v>
      </c>
      <c r="D1258" s="24" t="s">
        <v>2443</v>
      </c>
      <c r="E1258" s="24" t="s">
        <v>1022</v>
      </c>
      <c r="F1258" s="12">
        <v>44.2</v>
      </c>
      <c r="G1258" s="12">
        <v>-94.4</v>
      </c>
      <c r="H1258" s="12">
        <v>11.89</v>
      </c>
    </row>
    <row r="1259" spans="2:8" x14ac:dyDescent="0.25">
      <c r="B1259" t="s">
        <v>6363</v>
      </c>
      <c r="C1259" t="s">
        <v>6364</v>
      </c>
      <c r="D1259" s="24" t="s">
        <v>548</v>
      </c>
      <c r="E1259" s="24" t="s">
        <v>494</v>
      </c>
      <c r="F1259" s="12">
        <v>53.4</v>
      </c>
      <c r="G1259" s="12">
        <v>-113.5</v>
      </c>
      <c r="H1259" s="12">
        <v>11.85</v>
      </c>
    </row>
    <row r="1260" spans="2:8" x14ac:dyDescent="0.25">
      <c r="B1260" t="s">
        <v>6365</v>
      </c>
      <c r="C1260" t="s">
        <v>6366</v>
      </c>
      <c r="D1260" s="24" t="s">
        <v>2443</v>
      </c>
      <c r="E1260" s="24" t="s">
        <v>1022</v>
      </c>
      <c r="F1260" s="12">
        <v>44.1</v>
      </c>
      <c r="G1260" s="12">
        <v>-93.9</v>
      </c>
      <c r="H1260" s="12">
        <v>11.85</v>
      </c>
    </row>
    <row r="1261" spans="2:8" x14ac:dyDescent="0.25">
      <c r="B1261" t="s">
        <v>6367</v>
      </c>
      <c r="C1261" t="s">
        <v>6368</v>
      </c>
      <c r="D1261" s="24" t="s">
        <v>2443</v>
      </c>
      <c r="E1261" s="24" t="s">
        <v>1457</v>
      </c>
      <c r="F1261" s="12">
        <v>44.7</v>
      </c>
      <c r="G1261" s="12">
        <v>-103.2</v>
      </c>
      <c r="H1261" s="12">
        <v>11.85</v>
      </c>
    </row>
    <row r="1262" spans="2:8" x14ac:dyDescent="0.25">
      <c r="B1262" t="s">
        <v>2246</v>
      </c>
      <c r="C1262" t="s">
        <v>6369</v>
      </c>
      <c r="D1262" s="24" t="s">
        <v>2443</v>
      </c>
      <c r="E1262" s="24" t="s">
        <v>867</v>
      </c>
      <c r="F1262" s="12">
        <v>39.6</v>
      </c>
      <c r="G1262" s="12">
        <v>-100.4</v>
      </c>
      <c r="H1262" s="12">
        <v>11.85</v>
      </c>
    </row>
    <row r="1263" spans="2:8" x14ac:dyDescent="0.25">
      <c r="B1263" t="s">
        <v>6370</v>
      </c>
      <c r="C1263" t="s">
        <v>6371</v>
      </c>
      <c r="D1263" s="24" t="s">
        <v>2443</v>
      </c>
      <c r="E1263" s="24" t="s">
        <v>1022</v>
      </c>
      <c r="F1263" s="12">
        <v>47.8</v>
      </c>
      <c r="G1263" s="12">
        <v>-92.5</v>
      </c>
      <c r="H1263" s="12">
        <v>11.85</v>
      </c>
    </row>
    <row r="1264" spans="2:8" x14ac:dyDescent="0.25">
      <c r="B1264" t="s">
        <v>1953</v>
      </c>
      <c r="C1264" t="s">
        <v>1954</v>
      </c>
      <c r="D1264" s="24" t="s">
        <v>2443</v>
      </c>
      <c r="E1264" s="24" t="s">
        <v>1022</v>
      </c>
      <c r="F1264" s="12">
        <v>45.5</v>
      </c>
      <c r="G1264" s="12">
        <v>-94</v>
      </c>
      <c r="H1264" s="12">
        <v>11.85</v>
      </c>
    </row>
    <row r="1265" spans="2:8" x14ac:dyDescent="0.25">
      <c r="B1265" t="s">
        <v>492</v>
      </c>
      <c r="C1265" t="s">
        <v>493</v>
      </c>
      <c r="D1265" s="24" t="s">
        <v>548</v>
      </c>
      <c r="E1265" s="24" t="s">
        <v>465</v>
      </c>
      <c r="F1265" s="12">
        <v>52</v>
      </c>
      <c r="G1265" s="12">
        <v>-118.5</v>
      </c>
      <c r="H1265" s="12">
        <v>11.81</v>
      </c>
    </row>
    <row r="1266" spans="2:8" x14ac:dyDescent="0.25">
      <c r="B1266" t="s">
        <v>6372</v>
      </c>
      <c r="C1266" t="s">
        <v>6373</v>
      </c>
      <c r="D1266" s="24" t="s">
        <v>2443</v>
      </c>
      <c r="E1266" s="24" t="s">
        <v>563</v>
      </c>
      <c r="F1266" s="12">
        <v>37.1</v>
      </c>
      <c r="G1266" s="12">
        <v>-108.1</v>
      </c>
      <c r="H1266" s="12">
        <v>11.81</v>
      </c>
    </row>
    <row r="1267" spans="2:8" x14ac:dyDescent="0.25">
      <c r="B1267" t="s">
        <v>6374</v>
      </c>
      <c r="C1267" t="s">
        <v>6375</v>
      </c>
      <c r="D1267" s="24" t="s">
        <v>2443</v>
      </c>
      <c r="E1267" s="24" t="s">
        <v>969</v>
      </c>
      <c r="F1267" s="12">
        <v>42.7</v>
      </c>
      <c r="G1267" s="12">
        <v>-83.2</v>
      </c>
      <c r="H1267" s="12">
        <v>11.81</v>
      </c>
    </row>
    <row r="1268" spans="2:8" x14ac:dyDescent="0.25">
      <c r="B1268" t="s">
        <v>6376</v>
      </c>
      <c r="C1268" t="s">
        <v>6377</v>
      </c>
      <c r="D1268" s="24" t="s">
        <v>2443</v>
      </c>
      <c r="E1268" s="24" t="s">
        <v>1277</v>
      </c>
      <c r="F1268" s="12">
        <v>35.5</v>
      </c>
      <c r="G1268" s="12">
        <v>-105.8</v>
      </c>
      <c r="H1268" s="12">
        <v>11.81</v>
      </c>
    </row>
    <row r="1269" spans="2:8" x14ac:dyDescent="0.25">
      <c r="B1269" t="s">
        <v>6378</v>
      </c>
      <c r="C1269" t="s">
        <v>6379</v>
      </c>
      <c r="D1269" s="24" t="s">
        <v>2443</v>
      </c>
      <c r="E1269" s="24" t="s">
        <v>1277</v>
      </c>
      <c r="F1269" s="12">
        <v>35.200000000000003</v>
      </c>
      <c r="G1269" s="12">
        <v>-106.1</v>
      </c>
      <c r="H1269" s="12">
        <v>11.81</v>
      </c>
    </row>
    <row r="1270" spans="2:8" x14ac:dyDescent="0.25">
      <c r="B1270" t="s">
        <v>6380</v>
      </c>
      <c r="C1270" t="s">
        <v>6381</v>
      </c>
      <c r="D1270" s="24" t="s">
        <v>2443</v>
      </c>
      <c r="E1270" s="24" t="s">
        <v>1675</v>
      </c>
      <c r="F1270" s="12">
        <v>44.1</v>
      </c>
      <c r="G1270" s="12">
        <v>-87.5</v>
      </c>
      <c r="H1270" s="12">
        <v>11.81</v>
      </c>
    </row>
    <row r="1271" spans="2:8" x14ac:dyDescent="0.25">
      <c r="B1271" t="s">
        <v>6382</v>
      </c>
      <c r="C1271" t="s">
        <v>6383</v>
      </c>
      <c r="D1271" s="24" t="s">
        <v>2443</v>
      </c>
      <c r="E1271" s="24" t="s">
        <v>1675</v>
      </c>
      <c r="F1271" s="12">
        <v>44.1</v>
      </c>
      <c r="G1271" s="12">
        <v>-87.5</v>
      </c>
      <c r="H1271" s="12">
        <v>11.81</v>
      </c>
    </row>
    <row r="1272" spans="2:8" x14ac:dyDescent="0.25">
      <c r="B1272" t="s">
        <v>6384</v>
      </c>
      <c r="C1272" t="s">
        <v>6385</v>
      </c>
      <c r="D1272" s="24" t="s">
        <v>2443</v>
      </c>
      <c r="E1272" s="24" t="s">
        <v>1675</v>
      </c>
      <c r="F1272" s="12">
        <v>43.1</v>
      </c>
      <c r="G1272" s="12">
        <v>-88.4</v>
      </c>
      <c r="H1272" s="12">
        <v>11.81</v>
      </c>
    </row>
    <row r="1273" spans="2:8" x14ac:dyDescent="0.25">
      <c r="B1273" t="s">
        <v>6386</v>
      </c>
      <c r="C1273" t="s">
        <v>6387</v>
      </c>
      <c r="D1273" s="24" t="s">
        <v>2443</v>
      </c>
      <c r="E1273" s="24" t="s">
        <v>1775</v>
      </c>
      <c r="F1273" s="12">
        <v>43.8</v>
      </c>
      <c r="G1273" s="12">
        <v>-108.1</v>
      </c>
      <c r="H1273" s="12">
        <v>11.81</v>
      </c>
    </row>
    <row r="1274" spans="2:8" x14ac:dyDescent="0.25">
      <c r="B1274" t="s">
        <v>2653</v>
      </c>
      <c r="C1274" t="s">
        <v>2654</v>
      </c>
      <c r="D1274" s="24" t="s">
        <v>2443</v>
      </c>
      <c r="E1274" s="24" t="s">
        <v>563</v>
      </c>
      <c r="F1274" s="12">
        <v>38.9</v>
      </c>
      <c r="G1274" s="12">
        <v>-109</v>
      </c>
      <c r="H1274" s="12">
        <v>11.81</v>
      </c>
    </row>
    <row r="1275" spans="2:8" x14ac:dyDescent="0.25">
      <c r="B1275" t="s">
        <v>6388</v>
      </c>
      <c r="C1275" t="s">
        <v>6389</v>
      </c>
      <c r="D1275" s="24" t="s">
        <v>2443</v>
      </c>
      <c r="E1275" s="24" t="s">
        <v>563</v>
      </c>
      <c r="F1275" s="12">
        <v>39.200000000000003</v>
      </c>
      <c r="G1275" s="12">
        <v>-106.3</v>
      </c>
      <c r="H1275" s="12">
        <v>11.81</v>
      </c>
    </row>
    <row r="1276" spans="2:8" x14ac:dyDescent="0.25">
      <c r="B1276" t="s">
        <v>3859</v>
      </c>
      <c r="C1276" t="s">
        <v>3860</v>
      </c>
      <c r="D1276" s="24" t="s">
        <v>2443</v>
      </c>
      <c r="E1276" s="24" t="s">
        <v>969</v>
      </c>
      <c r="F1276" s="12">
        <v>43.4</v>
      </c>
      <c r="G1276" s="12">
        <v>-86</v>
      </c>
      <c r="H1276" s="12">
        <v>11.81</v>
      </c>
    </row>
    <row r="1277" spans="2:8" x14ac:dyDescent="0.25">
      <c r="B1277" t="s">
        <v>4388</v>
      </c>
      <c r="C1277" t="s">
        <v>4389</v>
      </c>
      <c r="D1277" s="24" t="s">
        <v>2443</v>
      </c>
      <c r="E1277" s="24" t="s">
        <v>1800</v>
      </c>
      <c r="F1277" s="12">
        <v>62.1</v>
      </c>
      <c r="G1277" s="12">
        <v>-145.5</v>
      </c>
      <c r="H1277" s="12">
        <v>11.81</v>
      </c>
    </row>
    <row r="1278" spans="2:8" x14ac:dyDescent="0.25">
      <c r="B1278" t="s">
        <v>6390</v>
      </c>
      <c r="C1278" t="s">
        <v>6391</v>
      </c>
      <c r="D1278" s="24" t="s">
        <v>2443</v>
      </c>
      <c r="E1278" s="24" t="s">
        <v>563</v>
      </c>
      <c r="F1278" s="12">
        <v>39.9</v>
      </c>
      <c r="G1278" s="12">
        <v>-104.7</v>
      </c>
      <c r="H1278" s="12">
        <v>11.77</v>
      </c>
    </row>
    <row r="1279" spans="2:8" x14ac:dyDescent="0.25">
      <c r="B1279" t="s">
        <v>6392</v>
      </c>
      <c r="C1279" t="s">
        <v>6393</v>
      </c>
      <c r="D1279" s="24" t="s">
        <v>2443</v>
      </c>
      <c r="E1279" s="24" t="s">
        <v>937</v>
      </c>
      <c r="F1279" s="12">
        <v>44.9</v>
      </c>
      <c r="G1279" s="12">
        <v>-69.5</v>
      </c>
      <c r="H1279" s="12">
        <v>11.77</v>
      </c>
    </row>
    <row r="1280" spans="2:8" x14ac:dyDescent="0.25">
      <c r="B1280" t="s">
        <v>6394</v>
      </c>
      <c r="C1280" t="s">
        <v>6395</v>
      </c>
      <c r="D1280" s="24" t="s">
        <v>2443</v>
      </c>
      <c r="E1280" s="24" t="s">
        <v>1457</v>
      </c>
      <c r="F1280" s="12">
        <v>43.2</v>
      </c>
      <c r="G1280" s="12">
        <v>-103.8</v>
      </c>
      <c r="H1280" s="12">
        <v>11.77</v>
      </c>
    </row>
    <row r="1281" spans="2:8" x14ac:dyDescent="0.25">
      <c r="B1281" t="s">
        <v>6396</v>
      </c>
      <c r="C1281" t="s">
        <v>6397</v>
      </c>
      <c r="D1281" s="24" t="s">
        <v>2443</v>
      </c>
      <c r="E1281" s="24" t="s">
        <v>969</v>
      </c>
      <c r="F1281" s="12">
        <v>46.8</v>
      </c>
      <c r="G1281" s="12">
        <v>-87.7</v>
      </c>
      <c r="H1281" s="12">
        <v>11.77</v>
      </c>
    </row>
    <row r="1282" spans="2:8" x14ac:dyDescent="0.25">
      <c r="B1282" t="s">
        <v>4390</v>
      </c>
      <c r="C1282" t="s">
        <v>4391</v>
      </c>
      <c r="D1282" s="24" t="s">
        <v>2443</v>
      </c>
      <c r="E1282" s="24" t="s">
        <v>1800</v>
      </c>
      <c r="F1282" s="12">
        <v>63.6</v>
      </c>
      <c r="G1282" s="12">
        <v>-144.6</v>
      </c>
      <c r="H1282" s="12">
        <v>11.77</v>
      </c>
    </row>
    <row r="1283" spans="2:8" x14ac:dyDescent="0.25">
      <c r="B1283" t="s">
        <v>6398</v>
      </c>
      <c r="C1283" t="s">
        <v>6399</v>
      </c>
      <c r="D1283" s="24" t="s">
        <v>2443</v>
      </c>
      <c r="E1283" s="24" t="s">
        <v>563</v>
      </c>
      <c r="F1283" s="12">
        <v>39.6</v>
      </c>
      <c r="G1283" s="12">
        <v>-106</v>
      </c>
      <c r="H1283" s="12">
        <v>11.73</v>
      </c>
    </row>
    <row r="1284" spans="2:8" x14ac:dyDescent="0.25">
      <c r="B1284" t="s">
        <v>6400</v>
      </c>
      <c r="C1284" t="s">
        <v>6401</v>
      </c>
      <c r="D1284" s="24" t="s">
        <v>2443</v>
      </c>
      <c r="E1284" s="24" t="s">
        <v>1022</v>
      </c>
      <c r="F1284" s="12">
        <v>44.2</v>
      </c>
      <c r="G1284" s="12">
        <v>-94.7</v>
      </c>
      <c r="H1284" s="12">
        <v>11.73</v>
      </c>
    </row>
    <row r="1285" spans="2:8" x14ac:dyDescent="0.25">
      <c r="B1285" t="s">
        <v>6402</v>
      </c>
      <c r="C1285" t="s">
        <v>6403</v>
      </c>
      <c r="D1285" s="24" t="s">
        <v>2443</v>
      </c>
      <c r="E1285" s="24" t="s">
        <v>1301</v>
      </c>
      <c r="F1285" s="12">
        <v>42.8</v>
      </c>
      <c r="G1285" s="12">
        <v>-78.5</v>
      </c>
      <c r="H1285" s="12">
        <v>11.73</v>
      </c>
    </row>
    <row r="1286" spans="2:8" x14ac:dyDescent="0.25">
      <c r="B1286" t="s">
        <v>6404</v>
      </c>
      <c r="C1286" t="s">
        <v>6405</v>
      </c>
      <c r="D1286" s="24" t="s">
        <v>2443</v>
      </c>
      <c r="E1286" s="24" t="s">
        <v>1301</v>
      </c>
      <c r="F1286" s="12">
        <v>44.4</v>
      </c>
      <c r="G1286" s="12">
        <v>-73.400000000000006</v>
      </c>
      <c r="H1286" s="12">
        <v>11.73</v>
      </c>
    </row>
    <row r="1287" spans="2:8" x14ac:dyDescent="0.25">
      <c r="B1287" t="s">
        <v>6406</v>
      </c>
      <c r="C1287" t="s">
        <v>6407</v>
      </c>
      <c r="D1287" s="24" t="s">
        <v>2443</v>
      </c>
      <c r="E1287" s="24" t="s">
        <v>1580</v>
      </c>
      <c r="F1287" s="12">
        <v>44.5</v>
      </c>
      <c r="G1287" s="12">
        <v>-72</v>
      </c>
      <c r="H1287" s="12">
        <v>11.73</v>
      </c>
    </row>
    <row r="1288" spans="2:8" x14ac:dyDescent="0.25">
      <c r="B1288" t="s">
        <v>2960</v>
      </c>
      <c r="C1288" t="s">
        <v>2961</v>
      </c>
      <c r="D1288" s="24" t="s">
        <v>2443</v>
      </c>
      <c r="E1288" s="24" t="s">
        <v>1022</v>
      </c>
      <c r="F1288" s="12">
        <v>47.2</v>
      </c>
      <c r="G1288" s="12">
        <v>-91.8</v>
      </c>
      <c r="H1288" s="12">
        <v>11.73</v>
      </c>
    </row>
    <row r="1289" spans="2:8" x14ac:dyDescent="0.25">
      <c r="B1289" t="s">
        <v>6408</v>
      </c>
      <c r="C1289" t="s">
        <v>6409</v>
      </c>
      <c r="D1289" s="24" t="s">
        <v>2443</v>
      </c>
      <c r="E1289" s="24" t="s">
        <v>563</v>
      </c>
      <c r="F1289" s="12">
        <v>39.4</v>
      </c>
      <c r="G1289" s="12">
        <v>-104.2</v>
      </c>
      <c r="H1289" s="12">
        <v>11.69</v>
      </c>
    </row>
    <row r="1290" spans="2:8" x14ac:dyDescent="0.25">
      <c r="B1290" t="s">
        <v>6410</v>
      </c>
      <c r="C1290" t="s">
        <v>6411</v>
      </c>
      <c r="D1290" s="24" t="s">
        <v>2443</v>
      </c>
      <c r="E1290" s="24" t="s">
        <v>709</v>
      </c>
      <c r="F1290" s="12">
        <v>41.5</v>
      </c>
      <c r="G1290" s="12">
        <v>-85.8</v>
      </c>
      <c r="H1290" s="12">
        <v>11.69</v>
      </c>
    </row>
    <row r="1291" spans="2:8" x14ac:dyDescent="0.25">
      <c r="B1291" t="s">
        <v>6412</v>
      </c>
      <c r="C1291" t="s">
        <v>6413</v>
      </c>
      <c r="D1291" s="24" t="s">
        <v>2443</v>
      </c>
      <c r="E1291" s="24" t="s">
        <v>867</v>
      </c>
      <c r="F1291" s="12">
        <v>39.9</v>
      </c>
      <c r="G1291" s="12">
        <v>-100.6</v>
      </c>
      <c r="H1291" s="12">
        <v>11.69</v>
      </c>
    </row>
    <row r="1292" spans="2:8" x14ac:dyDescent="0.25">
      <c r="B1292" t="s">
        <v>6414</v>
      </c>
      <c r="C1292" t="s">
        <v>6415</v>
      </c>
      <c r="D1292" s="24" t="s">
        <v>2443</v>
      </c>
      <c r="E1292" s="24" t="s">
        <v>1022</v>
      </c>
      <c r="F1292" s="12">
        <v>44.4</v>
      </c>
      <c r="G1292" s="12">
        <v>-93.7</v>
      </c>
      <c r="H1292" s="12">
        <v>11.69</v>
      </c>
    </row>
    <row r="1293" spans="2:8" x14ac:dyDescent="0.25">
      <c r="B1293" t="s">
        <v>6416</v>
      </c>
      <c r="C1293" t="s">
        <v>6417</v>
      </c>
      <c r="D1293" s="24" t="s">
        <v>2443</v>
      </c>
      <c r="E1293" s="24" t="s">
        <v>1022</v>
      </c>
      <c r="F1293" s="12">
        <v>45.5</v>
      </c>
      <c r="G1293" s="12">
        <v>-93.6</v>
      </c>
      <c r="H1293" s="12">
        <v>11.69</v>
      </c>
    </row>
    <row r="1294" spans="2:8" x14ac:dyDescent="0.25">
      <c r="B1294" t="s">
        <v>6418</v>
      </c>
      <c r="C1294" t="s">
        <v>6419</v>
      </c>
      <c r="D1294" s="24" t="s">
        <v>2443</v>
      </c>
      <c r="E1294" s="24" t="s">
        <v>1301</v>
      </c>
      <c r="F1294" s="12">
        <v>43.2</v>
      </c>
      <c r="G1294" s="12">
        <v>-77.400000000000006</v>
      </c>
      <c r="H1294" s="12">
        <v>11.69</v>
      </c>
    </row>
    <row r="1295" spans="2:8" x14ac:dyDescent="0.25">
      <c r="B1295" t="s">
        <v>6420</v>
      </c>
      <c r="C1295" t="s">
        <v>6421</v>
      </c>
      <c r="D1295" s="24" t="s">
        <v>2443</v>
      </c>
      <c r="E1295" s="24" t="s">
        <v>1545</v>
      </c>
      <c r="F1295" s="12">
        <v>40.5</v>
      </c>
      <c r="G1295" s="12">
        <v>-111.8</v>
      </c>
      <c r="H1295" s="12">
        <v>11.69</v>
      </c>
    </row>
    <row r="1296" spans="2:8" x14ac:dyDescent="0.25">
      <c r="B1296" t="s">
        <v>6422</v>
      </c>
      <c r="C1296" t="s">
        <v>6423</v>
      </c>
      <c r="D1296" s="24" t="s">
        <v>2443</v>
      </c>
      <c r="E1296" s="24" t="s">
        <v>648</v>
      </c>
      <c r="F1296" s="12">
        <v>42.3</v>
      </c>
      <c r="G1296" s="12">
        <v>-88.3</v>
      </c>
      <c r="H1296" s="12">
        <v>11.65</v>
      </c>
    </row>
    <row r="1297" spans="2:8" x14ac:dyDescent="0.25">
      <c r="B1297" t="s">
        <v>6424</v>
      </c>
      <c r="C1297" t="s">
        <v>6425</v>
      </c>
      <c r="D1297" s="24" t="s">
        <v>2443</v>
      </c>
      <c r="E1297" s="24" t="s">
        <v>1022</v>
      </c>
      <c r="F1297" s="12">
        <v>43.8</v>
      </c>
      <c r="G1297" s="12">
        <v>-93.3</v>
      </c>
      <c r="H1297" s="12">
        <v>11.65</v>
      </c>
    </row>
    <row r="1298" spans="2:8" x14ac:dyDescent="0.25">
      <c r="B1298" t="s">
        <v>6426</v>
      </c>
      <c r="C1298" t="s">
        <v>6427</v>
      </c>
      <c r="D1298" s="24" t="s">
        <v>2443</v>
      </c>
      <c r="E1298" s="24" t="s">
        <v>1580</v>
      </c>
      <c r="F1298" s="12">
        <v>44.3</v>
      </c>
      <c r="G1298" s="12">
        <v>-72.900000000000006</v>
      </c>
      <c r="H1298" s="12">
        <v>11.65</v>
      </c>
    </row>
    <row r="1299" spans="2:8" x14ac:dyDescent="0.25">
      <c r="B1299" t="s">
        <v>3045</v>
      </c>
      <c r="C1299" t="s">
        <v>3046</v>
      </c>
      <c r="D1299" s="24" t="s">
        <v>2443</v>
      </c>
      <c r="E1299" s="24" t="s">
        <v>1457</v>
      </c>
      <c r="F1299" s="12">
        <v>43.7</v>
      </c>
      <c r="G1299" s="12">
        <v>-97.3</v>
      </c>
      <c r="H1299" s="12">
        <v>11.65</v>
      </c>
    </row>
    <row r="1300" spans="2:8" x14ac:dyDescent="0.25">
      <c r="B1300" t="s">
        <v>6428</v>
      </c>
      <c r="C1300" t="s">
        <v>6429</v>
      </c>
      <c r="D1300" s="24" t="s">
        <v>2443</v>
      </c>
      <c r="E1300" s="24" t="s">
        <v>1580</v>
      </c>
      <c r="F1300" s="12">
        <v>44.6</v>
      </c>
      <c r="G1300" s="12">
        <v>-72</v>
      </c>
      <c r="H1300" s="12">
        <v>11.65</v>
      </c>
    </row>
    <row r="1301" spans="2:8" x14ac:dyDescent="0.25">
      <c r="B1301" t="s">
        <v>6430</v>
      </c>
      <c r="C1301" t="s">
        <v>6431</v>
      </c>
      <c r="D1301" s="24" t="s">
        <v>2443</v>
      </c>
      <c r="E1301" s="24" t="s">
        <v>1194</v>
      </c>
      <c r="F1301" s="12">
        <v>41.5</v>
      </c>
      <c r="G1301" s="12">
        <v>-100</v>
      </c>
      <c r="H1301" s="12">
        <v>11.61</v>
      </c>
    </row>
    <row r="1302" spans="2:8" x14ac:dyDescent="0.25">
      <c r="B1302" t="s">
        <v>6432</v>
      </c>
      <c r="C1302" t="s">
        <v>6433</v>
      </c>
      <c r="D1302" s="24" t="s">
        <v>2443</v>
      </c>
      <c r="E1302" s="24" t="s">
        <v>563</v>
      </c>
      <c r="F1302" s="12">
        <v>37.299999999999997</v>
      </c>
      <c r="G1302" s="12">
        <v>-107.5</v>
      </c>
      <c r="H1302" s="12">
        <v>11.61</v>
      </c>
    </row>
    <row r="1303" spans="2:8" x14ac:dyDescent="0.25">
      <c r="B1303" t="s">
        <v>6434</v>
      </c>
      <c r="C1303" t="s">
        <v>6435</v>
      </c>
      <c r="D1303" s="24" t="s">
        <v>2443</v>
      </c>
      <c r="E1303" s="24" t="s">
        <v>969</v>
      </c>
      <c r="F1303" s="12">
        <v>42.4</v>
      </c>
      <c r="G1303" s="12">
        <v>-83.3</v>
      </c>
      <c r="H1303" s="12">
        <v>11.61</v>
      </c>
    </row>
    <row r="1304" spans="2:8" x14ac:dyDescent="0.25">
      <c r="B1304" t="s">
        <v>6436</v>
      </c>
      <c r="C1304" t="s">
        <v>6437</v>
      </c>
      <c r="D1304" s="24" t="s">
        <v>2443</v>
      </c>
      <c r="E1304" s="24" t="s">
        <v>1022</v>
      </c>
      <c r="F1304" s="12">
        <v>45.3</v>
      </c>
      <c r="G1304" s="12">
        <v>-93.4</v>
      </c>
      <c r="H1304" s="12">
        <v>11.61</v>
      </c>
    </row>
    <row r="1305" spans="2:8" x14ac:dyDescent="0.25">
      <c r="B1305" t="s">
        <v>6438</v>
      </c>
      <c r="C1305" t="s">
        <v>6439</v>
      </c>
      <c r="D1305" s="24" t="s">
        <v>2443</v>
      </c>
      <c r="E1305" s="24" t="s">
        <v>1301</v>
      </c>
      <c r="F1305" s="12">
        <v>43.1</v>
      </c>
      <c r="G1305" s="12">
        <v>-78.7</v>
      </c>
      <c r="H1305" s="12">
        <v>11.61</v>
      </c>
    </row>
    <row r="1306" spans="2:8" x14ac:dyDescent="0.25">
      <c r="B1306" t="s">
        <v>849</v>
      </c>
      <c r="C1306" t="s">
        <v>850</v>
      </c>
      <c r="D1306" s="24" t="s">
        <v>2443</v>
      </c>
      <c r="E1306" s="24" t="s">
        <v>749</v>
      </c>
      <c r="F1306" s="12">
        <v>43.4</v>
      </c>
      <c r="G1306" s="12">
        <v>-95.7</v>
      </c>
      <c r="H1306" s="12">
        <v>11.61</v>
      </c>
    </row>
    <row r="1307" spans="2:8" x14ac:dyDescent="0.25">
      <c r="B1307" t="s">
        <v>2956</v>
      </c>
      <c r="C1307" t="s">
        <v>2957</v>
      </c>
      <c r="D1307" s="24" t="s">
        <v>2443</v>
      </c>
      <c r="E1307" s="24" t="s">
        <v>1134</v>
      </c>
      <c r="F1307" s="12">
        <v>45.8</v>
      </c>
      <c r="G1307" s="12">
        <v>-105</v>
      </c>
      <c r="H1307" s="12">
        <v>11.61</v>
      </c>
    </row>
    <row r="1308" spans="2:8" x14ac:dyDescent="0.25">
      <c r="B1308" t="s">
        <v>6440</v>
      </c>
      <c r="C1308" t="s">
        <v>6441</v>
      </c>
      <c r="D1308" s="24" t="s">
        <v>2443</v>
      </c>
      <c r="E1308" s="24" t="s">
        <v>563</v>
      </c>
      <c r="F1308" s="12">
        <v>39.799999999999997</v>
      </c>
      <c r="G1308" s="12">
        <v>-104.9</v>
      </c>
      <c r="H1308" s="12">
        <v>11.57</v>
      </c>
    </row>
    <row r="1309" spans="2:8" x14ac:dyDescent="0.25">
      <c r="B1309" t="s">
        <v>6442</v>
      </c>
      <c r="C1309" t="s">
        <v>6443</v>
      </c>
      <c r="D1309" s="24" t="s">
        <v>2443</v>
      </c>
      <c r="E1309" s="24" t="s">
        <v>1301</v>
      </c>
      <c r="F1309" s="12">
        <v>42.2</v>
      </c>
      <c r="G1309" s="12">
        <v>-78.3</v>
      </c>
      <c r="H1309" s="12">
        <v>11.57</v>
      </c>
    </row>
    <row r="1310" spans="2:8" x14ac:dyDescent="0.25">
      <c r="B1310" t="s">
        <v>6444</v>
      </c>
      <c r="C1310" t="s">
        <v>6445</v>
      </c>
      <c r="D1310" s="24" t="s">
        <v>2443</v>
      </c>
      <c r="E1310" s="24" t="s">
        <v>1775</v>
      </c>
      <c r="F1310" s="12">
        <v>43.7</v>
      </c>
      <c r="G1310" s="12">
        <v>-108.1</v>
      </c>
      <c r="H1310" s="12">
        <v>11.57</v>
      </c>
    </row>
    <row r="1311" spans="2:8" x14ac:dyDescent="0.25">
      <c r="B1311" t="s">
        <v>1332</v>
      </c>
      <c r="C1311" t="s">
        <v>6446</v>
      </c>
      <c r="D1311" s="24" t="s">
        <v>2443</v>
      </c>
      <c r="E1311" s="24" t="s">
        <v>1194</v>
      </c>
      <c r="F1311" s="12">
        <v>42.3</v>
      </c>
      <c r="G1311" s="12">
        <v>-96.9</v>
      </c>
      <c r="H1311" s="12">
        <v>11.57</v>
      </c>
    </row>
    <row r="1312" spans="2:8" x14ac:dyDescent="0.25">
      <c r="B1312" t="s">
        <v>1568</v>
      </c>
      <c r="C1312" t="s">
        <v>1569</v>
      </c>
      <c r="D1312" s="24" t="s">
        <v>2443</v>
      </c>
      <c r="E1312" s="24" t="s">
        <v>1545</v>
      </c>
      <c r="F1312" s="12">
        <v>37.4</v>
      </c>
      <c r="G1312" s="12">
        <v>-113.2</v>
      </c>
      <c r="H1312" s="12">
        <v>11.57</v>
      </c>
    </row>
    <row r="1313" spans="2:8" x14ac:dyDescent="0.25">
      <c r="B1313" t="s">
        <v>2028</v>
      </c>
      <c r="C1313" t="s">
        <v>2029</v>
      </c>
      <c r="D1313" s="24" t="s">
        <v>2443</v>
      </c>
      <c r="E1313" s="24" t="s">
        <v>1457</v>
      </c>
      <c r="F1313" s="12">
        <v>44.3</v>
      </c>
      <c r="G1313" s="12">
        <v>-100.2</v>
      </c>
      <c r="H1313" s="12">
        <v>11.57</v>
      </c>
    </row>
    <row r="1314" spans="2:8" x14ac:dyDescent="0.25">
      <c r="B1314" t="s">
        <v>6447</v>
      </c>
      <c r="C1314" t="s">
        <v>6448</v>
      </c>
      <c r="D1314" s="24" t="s">
        <v>2443</v>
      </c>
      <c r="E1314" s="24" t="s">
        <v>563</v>
      </c>
      <c r="F1314" s="12">
        <v>37.200000000000003</v>
      </c>
      <c r="G1314" s="12">
        <v>-107</v>
      </c>
      <c r="H1314" s="12">
        <v>11.54</v>
      </c>
    </row>
    <row r="1315" spans="2:8" x14ac:dyDescent="0.25">
      <c r="B1315" t="s">
        <v>6449</v>
      </c>
      <c r="C1315" t="s">
        <v>6450</v>
      </c>
      <c r="D1315" s="24" t="s">
        <v>2443</v>
      </c>
      <c r="E1315" s="24" t="s">
        <v>1675</v>
      </c>
      <c r="F1315" s="12">
        <v>45</v>
      </c>
      <c r="G1315" s="12">
        <v>-92</v>
      </c>
      <c r="H1315" s="12">
        <v>11.54</v>
      </c>
    </row>
    <row r="1316" spans="2:8" x14ac:dyDescent="0.25">
      <c r="B1316" t="s">
        <v>6451</v>
      </c>
      <c r="C1316" t="s">
        <v>6452</v>
      </c>
      <c r="D1316" s="24" t="s">
        <v>2443</v>
      </c>
      <c r="E1316" s="24" t="s">
        <v>1675</v>
      </c>
      <c r="F1316" s="12">
        <v>44.8</v>
      </c>
      <c r="G1316" s="12">
        <v>-91.9</v>
      </c>
      <c r="H1316" s="12">
        <v>11.54</v>
      </c>
    </row>
    <row r="1317" spans="2:8" x14ac:dyDescent="0.25">
      <c r="B1317" t="s">
        <v>6453</v>
      </c>
      <c r="C1317" t="s">
        <v>6454</v>
      </c>
      <c r="D1317" s="24" t="s">
        <v>2443</v>
      </c>
      <c r="E1317" s="24" t="s">
        <v>563</v>
      </c>
      <c r="F1317" s="12">
        <v>39.299999999999997</v>
      </c>
      <c r="G1317" s="12">
        <v>-106.1</v>
      </c>
      <c r="H1317" s="12">
        <v>11.54</v>
      </c>
    </row>
    <row r="1318" spans="2:8" x14ac:dyDescent="0.25">
      <c r="B1318" t="s">
        <v>6455</v>
      </c>
      <c r="C1318" t="s">
        <v>6456</v>
      </c>
      <c r="D1318" s="24" t="s">
        <v>2443</v>
      </c>
      <c r="E1318" s="24" t="s">
        <v>937</v>
      </c>
      <c r="F1318" s="12">
        <v>44.9</v>
      </c>
      <c r="G1318" s="12">
        <v>-69.5</v>
      </c>
      <c r="H1318" s="12">
        <v>11.54</v>
      </c>
    </row>
    <row r="1319" spans="2:8" x14ac:dyDescent="0.25">
      <c r="B1319" t="s">
        <v>1245</v>
      </c>
      <c r="C1319" t="s">
        <v>1246</v>
      </c>
      <c r="D1319" s="24" t="s">
        <v>2443</v>
      </c>
      <c r="E1319" s="24" t="s">
        <v>1194</v>
      </c>
      <c r="F1319" s="12">
        <v>42.8</v>
      </c>
      <c r="G1319" s="12">
        <v>-99.7</v>
      </c>
      <c r="H1319" s="12">
        <v>11.54</v>
      </c>
    </row>
    <row r="1320" spans="2:8" x14ac:dyDescent="0.25">
      <c r="B1320" t="s">
        <v>2389</v>
      </c>
      <c r="C1320" t="s">
        <v>2390</v>
      </c>
      <c r="D1320" s="24" t="s">
        <v>2443</v>
      </c>
      <c r="E1320" s="24" t="s">
        <v>1545</v>
      </c>
      <c r="F1320" s="12">
        <v>37.5</v>
      </c>
      <c r="G1320" s="12">
        <v>-113.7</v>
      </c>
      <c r="H1320" s="12">
        <v>11.54</v>
      </c>
    </row>
    <row r="1321" spans="2:8" x14ac:dyDescent="0.25">
      <c r="B1321" t="s">
        <v>6457</v>
      </c>
      <c r="C1321" t="s">
        <v>6458</v>
      </c>
      <c r="D1321" s="24" t="s">
        <v>2443</v>
      </c>
      <c r="E1321" s="24" t="s">
        <v>548</v>
      </c>
      <c r="F1321" s="12">
        <v>38.700000000000003</v>
      </c>
      <c r="G1321" s="12">
        <v>-120.7</v>
      </c>
      <c r="H1321" s="12">
        <v>11.5</v>
      </c>
    </row>
    <row r="1322" spans="2:8" x14ac:dyDescent="0.25">
      <c r="B1322" t="s">
        <v>6459</v>
      </c>
      <c r="C1322" t="s">
        <v>6460</v>
      </c>
      <c r="D1322" s="24" t="s">
        <v>2443</v>
      </c>
      <c r="E1322" s="24" t="s">
        <v>563</v>
      </c>
      <c r="F1322" s="12">
        <v>38.9</v>
      </c>
      <c r="G1322" s="12">
        <v>-104.5</v>
      </c>
      <c r="H1322" s="12">
        <v>11.5</v>
      </c>
    </row>
    <row r="1323" spans="2:8" x14ac:dyDescent="0.25">
      <c r="B1323" t="s">
        <v>6461</v>
      </c>
      <c r="C1323" t="s">
        <v>6462</v>
      </c>
      <c r="D1323" s="24" t="s">
        <v>2443</v>
      </c>
      <c r="E1323" s="24" t="s">
        <v>563</v>
      </c>
      <c r="F1323" s="12">
        <v>40.200000000000003</v>
      </c>
      <c r="G1323" s="12">
        <v>-106.8</v>
      </c>
      <c r="H1323" s="12">
        <v>11.5</v>
      </c>
    </row>
    <row r="1324" spans="2:8" x14ac:dyDescent="0.25">
      <c r="B1324" t="s">
        <v>6463</v>
      </c>
      <c r="C1324" t="s">
        <v>6464</v>
      </c>
      <c r="D1324" s="24" t="s">
        <v>2443</v>
      </c>
      <c r="E1324" s="24" t="s">
        <v>563</v>
      </c>
      <c r="F1324" s="12">
        <v>40.4</v>
      </c>
      <c r="G1324" s="12">
        <v>-104.7</v>
      </c>
      <c r="H1324" s="12">
        <v>11.5</v>
      </c>
    </row>
    <row r="1325" spans="2:8" x14ac:dyDescent="0.25">
      <c r="B1325" t="s">
        <v>6465</v>
      </c>
      <c r="C1325" t="s">
        <v>6466</v>
      </c>
      <c r="D1325" s="24" t="s">
        <v>2443</v>
      </c>
      <c r="E1325" s="24" t="s">
        <v>867</v>
      </c>
      <c r="F1325" s="12">
        <v>39.799999999999997</v>
      </c>
      <c r="G1325" s="12">
        <v>-99.8</v>
      </c>
      <c r="H1325" s="12">
        <v>11.5</v>
      </c>
    </row>
    <row r="1326" spans="2:8" x14ac:dyDescent="0.25">
      <c r="B1326" t="s">
        <v>6467</v>
      </c>
      <c r="C1326" t="s">
        <v>6468</v>
      </c>
      <c r="D1326" s="24" t="s">
        <v>2443</v>
      </c>
      <c r="E1326" s="24" t="s">
        <v>1134</v>
      </c>
      <c r="F1326" s="12">
        <v>46.2</v>
      </c>
      <c r="G1326" s="12">
        <v>-109.2</v>
      </c>
      <c r="H1326" s="12">
        <v>11.5</v>
      </c>
    </row>
    <row r="1327" spans="2:8" x14ac:dyDescent="0.25">
      <c r="B1327" t="s">
        <v>6469</v>
      </c>
      <c r="C1327" t="s">
        <v>6470</v>
      </c>
      <c r="D1327" s="24" t="s">
        <v>2443</v>
      </c>
      <c r="E1327" s="24" t="s">
        <v>1277</v>
      </c>
      <c r="F1327" s="12">
        <v>34.4</v>
      </c>
      <c r="G1327" s="12">
        <v>-108.2</v>
      </c>
      <c r="H1327" s="12">
        <v>11.5</v>
      </c>
    </row>
    <row r="1328" spans="2:8" x14ac:dyDescent="0.25">
      <c r="B1328" t="s">
        <v>6471</v>
      </c>
      <c r="C1328" t="s">
        <v>6472</v>
      </c>
      <c r="D1328" s="24" t="s">
        <v>2443</v>
      </c>
      <c r="E1328" s="24" t="s">
        <v>1277</v>
      </c>
      <c r="F1328" s="12">
        <v>35</v>
      </c>
      <c r="G1328" s="12">
        <v>-106.2</v>
      </c>
      <c r="H1328" s="12">
        <v>11.5</v>
      </c>
    </row>
    <row r="1329" spans="2:8" x14ac:dyDescent="0.25">
      <c r="B1329" t="s">
        <v>6473</v>
      </c>
      <c r="C1329" t="s">
        <v>6474</v>
      </c>
      <c r="D1329" s="24" t="s">
        <v>2443</v>
      </c>
      <c r="E1329" s="24" t="s">
        <v>1457</v>
      </c>
      <c r="F1329" s="12">
        <v>44.6</v>
      </c>
      <c r="G1329" s="12">
        <v>-99.6</v>
      </c>
      <c r="H1329" s="12">
        <v>11.5</v>
      </c>
    </row>
    <row r="1330" spans="2:8" x14ac:dyDescent="0.25">
      <c r="B1330" t="s">
        <v>6475</v>
      </c>
      <c r="C1330" t="s">
        <v>6476</v>
      </c>
      <c r="D1330" s="24" t="s">
        <v>2443</v>
      </c>
      <c r="E1330" s="24" t="s">
        <v>1545</v>
      </c>
      <c r="F1330" s="12">
        <v>40.9</v>
      </c>
      <c r="G1330" s="12">
        <v>-111.8</v>
      </c>
      <c r="H1330" s="12">
        <v>11.5</v>
      </c>
    </row>
    <row r="1331" spans="2:8" x14ac:dyDescent="0.25">
      <c r="B1331" t="s">
        <v>6477</v>
      </c>
      <c r="C1331" t="s">
        <v>6478</v>
      </c>
      <c r="D1331" s="24" t="s">
        <v>2443</v>
      </c>
      <c r="E1331" s="24" t="s">
        <v>563</v>
      </c>
      <c r="F1331" s="12">
        <v>37.299999999999997</v>
      </c>
      <c r="G1331" s="12">
        <v>-104.9</v>
      </c>
      <c r="H1331" s="12">
        <v>11.5</v>
      </c>
    </row>
    <row r="1332" spans="2:8" x14ac:dyDescent="0.25">
      <c r="B1332" t="s">
        <v>2933</v>
      </c>
      <c r="C1332" t="s">
        <v>2934</v>
      </c>
      <c r="D1332" s="24" t="s">
        <v>2443</v>
      </c>
      <c r="E1332" s="24" t="s">
        <v>563</v>
      </c>
      <c r="F1332" s="12">
        <v>37.9</v>
      </c>
      <c r="G1332" s="12">
        <v>-105.6</v>
      </c>
      <c r="H1332" s="12">
        <v>11.5</v>
      </c>
    </row>
    <row r="1333" spans="2:8" x14ac:dyDescent="0.25">
      <c r="B1333" t="s">
        <v>6479</v>
      </c>
      <c r="C1333" t="s">
        <v>6480</v>
      </c>
      <c r="D1333" s="24" t="s">
        <v>2443</v>
      </c>
      <c r="E1333" s="24" t="s">
        <v>563</v>
      </c>
      <c r="F1333" s="12">
        <v>39.799999999999997</v>
      </c>
      <c r="G1333" s="12">
        <v>-104.7</v>
      </c>
      <c r="H1333" s="12">
        <v>11.5</v>
      </c>
    </row>
    <row r="1334" spans="2:8" x14ac:dyDescent="0.25">
      <c r="B1334" t="s">
        <v>599</v>
      </c>
      <c r="C1334" t="s">
        <v>600</v>
      </c>
      <c r="D1334" s="24" t="s">
        <v>2443</v>
      </c>
      <c r="E1334" s="24" t="s">
        <v>563</v>
      </c>
      <c r="F1334" s="12">
        <v>38.9</v>
      </c>
      <c r="G1334" s="12">
        <v>-105.4</v>
      </c>
      <c r="H1334" s="12">
        <v>11.5</v>
      </c>
    </row>
    <row r="1335" spans="2:8" x14ac:dyDescent="0.25">
      <c r="B1335" t="s">
        <v>715</v>
      </c>
      <c r="C1335" t="s">
        <v>716</v>
      </c>
      <c r="D1335" s="24" t="s">
        <v>2443</v>
      </c>
      <c r="E1335" s="24" t="s">
        <v>709</v>
      </c>
      <c r="F1335" s="12">
        <v>41.5</v>
      </c>
      <c r="G1335" s="12">
        <v>-85.8</v>
      </c>
      <c r="H1335" s="12">
        <v>11.5</v>
      </c>
    </row>
    <row r="1336" spans="2:8" x14ac:dyDescent="0.25">
      <c r="B1336" t="s">
        <v>4182</v>
      </c>
      <c r="C1336" t="s">
        <v>4183</v>
      </c>
      <c r="D1336" s="24" t="s">
        <v>2443</v>
      </c>
      <c r="E1336" s="24" t="s">
        <v>937</v>
      </c>
      <c r="F1336" s="12">
        <v>45.1</v>
      </c>
      <c r="G1336" s="12">
        <v>-69.2</v>
      </c>
      <c r="H1336" s="12">
        <v>11.5</v>
      </c>
    </row>
    <row r="1337" spans="2:8" x14ac:dyDescent="0.25">
      <c r="B1337" t="s">
        <v>6481</v>
      </c>
      <c r="C1337" t="s">
        <v>6482</v>
      </c>
      <c r="D1337" s="24" t="s">
        <v>2443</v>
      </c>
      <c r="E1337" s="24" t="s">
        <v>1022</v>
      </c>
      <c r="F1337" s="12">
        <v>45.3</v>
      </c>
      <c r="G1337" s="12">
        <v>-94.3</v>
      </c>
      <c r="H1337" s="12">
        <v>11.5</v>
      </c>
    </row>
    <row r="1338" spans="2:8" x14ac:dyDescent="0.25">
      <c r="B1338" t="s">
        <v>6483</v>
      </c>
      <c r="C1338" t="s">
        <v>6484</v>
      </c>
      <c r="D1338" s="24" t="s">
        <v>2443</v>
      </c>
      <c r="E1338" s="24" t="s">
        <v>1301</v>
      </c>
      <c r="F1338" s="12">
        <v>42.9</v>
      </c>
      <c r="G1338" s="12">
        <v>-77.900000000000006</v>
      </c>
      <c r="H1338" s="12">
        <v>11.5</v>
      </c>
    </row>
    <row r="1339" spans="2:8" x14ac:dyDescent="0.25">
      <c r="B1339" t="s">
        <v>2487</v>
      </c>
      <c r="C1339" t="s">
        <v>2488</v>
      </c>
      <c r="D1339" s="24" t="s">
        <v>2443</v>
      </c>
      <c r="E1339" s="24" t="s">
        <v>1457</v>
      </c>
      <c r="F1339" s="12">
        <v>43.3</v>
      </c>
      <c r="G1339" s="12">
        <v>-103.8</v>
      </c>
      <c r="H1339" s="12">
        <v>11.5</v>
      </c>
    </row>
    <row r="1340" spans="2:8" x14ac:dyDescent="0.25">
      <c r="B1340" t="s">
        <v>1483</v>
      </c>
      <c r="C1340" t="s">
        <v>1484</v>
      </c>
      <c r="D1340" s="24" t="s">
        <v>2443</v>
      </c>
      <c r="E1340" s="24" t="s">
        <v>1457</v>
      </c>
      <c r="F1340" s="12">
        <v>45.9</v>
      </c>
      <c r="G1340" s="12">
        <v>-102.1</v>
      </c>
      <c r="H1340" s="12">
        <v>11.5</v>
      </c>
    </row>
    <row r="1341" spans="2:8" x14ac:dyDescent="0.25">
      <c r="B1341" t="s">
        <v>2716</v>
      </c>
      <c r="C1341" t="s">
        <v>2717</v>
      </c>
      <c r="D1341" s="24" t="s">
        <v>2443</v>
      </c>
      <c r="E1341" s="24" t="s">
        <v>1545</v>
      </c>
      <c r="F1341" s="12">
        <v>39.5</v>
      </c>
      <c r="G1341" s="12">
        <v>-110.3</v>
      </c>
      <c r="H1341" s="12">
        <v>11.5</v>
      </c>
    </row>
    <row r="1342" spans="2:8" x14ac:dyDescent="0.25">
      <c r="B1342" t="s">
        <v>6485</v>
      </c>
      <c r="C1342" t="s">
        <v>6486</v>
      </c>
      <c r="D1342" s="24" t="s">
        <v>548</v>
      </c>
      <c r="E1342" s="24" t="s">
        <v>2197</v>
      </c>
      <c r="F1342" s="12">
        <v>46.2</v>
      </c>
      <c r="G1342" s="12">
        <v>-63.1</v>
      </c>
      <c r="H1342" s="12">
        <v>11.46</v>
      </c>
    </row>
    <row r="1343" spans="2:8" x14ac:dyDescent="0.25">
      <c r="B1343" t="s">
        <v>6487</v>
      </c>
      <c r="C1343" t="s">
        <v>6488</v>
      </c>
      <c r="D1343" s="24" t="s">
        <v>548</v>
      </c>
      <c r="E1343" s="24" t="s">
        <v>510</v>
      </c>
      <c r="F1343" s="12">
        <v>44.3</v>
      </c>
      <c r="G1343" s="12">
        <v>-79.7</v>
      </c>
      <c r="H1343" s="12">
        <v>11.42</v>
      </c>
    </row>
    <row r="1344" spans="2:8" x14ac:dyDescent="0.25">
      <c r="B1344" t="s">
        <v>4130</v>
      </c>
      <c r="C1344" t="s">
        <v>4131</v>
      </c>
      <c r="D1344" s="24" t="s">
        <v>548</v>
      </c>
      <c r="E1344" s="24" t="s">
        <v>510</v>
      </c>
      <c r="F1344" s="12">
        <v>42.3</v>
      </c>
      <c r="G1344" s="12">
        <v>-82.9</v>
      </c>
      <c r="H1344" s="12">
        <v>11.42</v>
      </c>
    </row>
    <row r="1345" spans="2:8" x14ac:dyDescent="0.25">
      <c r="B1345" t="s">
        <v>6489</v>
      </c>
      <c r="C1345" t="s">
        <v>6490</v>
      </c>
      <c r="D1345" s="24" t="s">
        <v>2443</v>
      </c>
      <c r="E1345" s="24" t="s">
        <v>548</v>
      </c>
      <c r="F1345" s="12">
        <v>37.9</v>
      </c>
      <c r="G1345" s="12">
        <v>-120.2</v>
      </c>
      <c r="H1345" s="12">
        <v>11.42</v>
      </c>
    </row>
    <row r="1346" spans="2:8" x14ac:dyDescent="0.25">
      <c r="B1346" t="s">
        <v>6491</v>
      </c>
      <c r="C1346" t="s">
        <v>6492</v>
      </c>
      <c r="D1346" s="24" t="s">
        <v>2443</v>
      </c>
      <c r="E1346" s="24" t="s">
        <v>563</v>
      </c>
      <c r="F1346" s="12">
        <v>40.200000000000003</v>
      </c>
      <c r="G1346" s="12">
        <v>-104.6</v>
      </c>
      <c r="H1346" s="12">
        <v>11.42</v>
      </c>
    </row>
    <row r="1347" spans="2:8" x14ac:dyDescent="0.25">
      <c r="B1347" t="s">
        <v>6493</v>
      </c>
      <c r="C1347" t="s">
        <v>6494</v>
      </c>
      <c r="D1347" s="24" t="s">
        <v>2443</v>
      </c>
      <c r="E1347" s="24" t="s">
        <v>969</v>
      </c>
      <c r="F1347" s="12">
        <v>43.5</v>
      </c>
      <c r="G1347" s="12">
        <v>-84.2</v>
      </c>
      <c r="H1347" s="12">
        <v>11.42</v>
      </c>
    </row>
    <row r="1348" spans="2:8" x14ac:dyDescent="0.25">
      <c r="B1348" t="s">
        <v>6495</v>
      </c>
      <c r="C1348" t="s">
        <v>6496</v>
      </c>
      <c r="D1348" s="24" t="s">
        <v>2443</v>
      </c>
      <c r="E1348" s="24" t="s">
        <v>1022</v>
      </c>
      <c r="F1348" s="12">
        <v>44.6</v>
      </c>
      <c r="G1348" s="12">
        <v>-94</v>
      </c>
      <c r="H1348" s="12">
        <v>11.42</v>
      </c>
    </row>
    <row r="1349" spans="2:8" x14ac:dyDescent="0.25">
      <c r="B1349" t="s">
        <v>6497</v>
      </c>
      <c r="C1349" t="s">
        <v>6498</v>
      </c>
      <c r="D1349" s="24" t="s">
        <v>2443</v>
      </c>
      <c r="E1349" s="24" t="s">
        <v>1675</v>
      </c>
      <c r="F1349" s="12">
        <v>43.3</v>
      </c>
      <c r="G1349" s="12">
        <v>-88.3</v>
      </c>
      <c r="H1349" s="12">
        <v>11.42</v>
      </c>
    </row>
    <row r="1350" spans="2:8" x14ac:dyDescent="0.25">
      <c r="B1350" t="s">
        <v>6499</v>
      </c>
      <c r="C1350" t="s">
        <v>6500</v>
      </c>
      <c r="D1350" s="24" t="s">
        <v>2443</v>
      </c>
      <c r="E1350" s="24" t="s">
        <v>1675</v>
      </c>
      <c r="F1350" s="12">
        <v>44.9</v>
      </c>
      <c r="G1350" s="12">
        <v>-92.5</v>
      </c>
      <c r="H1350" s="12">
        <v>11.42</v>
      </c>
    </row>
    <row r="1351" spans="2:8" x14ac:dyDescent="0.25">
      <c r="B1351" t="s">
        <v>6501</v>
      </c>
      <c r="C1351" t="s">
        <v>6502</v>
      </c>
      <c r="D1351" s="24" t="s">
        <v>548</v>
      </c>
      <c r="E1351" s="24" t="s">
        <v>510</v>
      </c>
      <c r="F1351" s="12">
        <v>42.3</v>
      </c>
      <c r="G1351" s="12">
        <v>-83</v>
      </c>
      <c r="H1351" s="12">
        <v>11.38</v>
      </c>
    </row>
    <row r="1352" spans="2:8" x14ac:dyDescent="0.25">
      <c r="B1352" t="s">
        <v>6503</v>
      </c>
      <c r="C1352" t="s">
        <v>6504</v>
      </c>
      <c r="D1352" s="24" t="s">
        <v>2443</v>
      </c>
      <c r="E1352" s="24" t="s">
        <v>563</v>
      </c>
      <c r="F1352" s="12">
        <v>38.799999999999997</v>
      </c>
      <c r="G1352" s="12">
        <v>-104.8</v>
      </c>
      <c r="H1352" s="12">
        <v>11.38</v>
      </c>
    </row>
    <row r="1353" spans="2:8" x14ac:dyDescent="0.25">
      <c r="B1353" t="s">
        <v>6505</v>
      </c>
      <c r="C1353" t="s">
        <v>6506</v>
      </c>
      <c r="D1353" s="24" t="s">
        <v>2443</v>
      </c>
      <c r="E1353" s="24" t="s">
        <v>563</v>
      </c>
      <c r="F1353" s="12">
        <v>37.9</v>
      </c>
      <c r="G1353" s="12">
        <v>-105.6</v>
      </c>
      <c r="H1353" s="12">
        <v>11.38</v>
      </c>
    </row>
    <row r="1354" spans="2:8" x14ac:dyDescent="0.25">
      <c r="B1354" t="s">
        <v>6507</v>
      </c>
      <c r="C1354" t="s">
        <v>6508</v>
      </c>
      <c r="D1354" s="24" t="s">
        <v>2443</v>
      </c>
      <c r="E1354" s="24" t="s">
        <v>1301</v>
      </c>
      <c r="F1354" s="12">
        <v>42.7</v>
      </c>
      <c r="G1354" s="12">
        <v>-78.5</v>
      </c>
      <c r="H1354" s="12">
        <v>11.38</v>
      </c>
    </row>
    <row r="1355" spans="2:8" x14ac:dyDescent="0.25">
      <c r="B1355" t="s">
        <v>2485</v>
      </c>
      <c r="C1355" t="s">
        <v>2486</v>
      </c>
      <c r="D1355" s="24" t="s">
        <v>2443</v>
      </c>
      <c r="E1355" s="24" t="s">
        <v>563</v>
      </c>
      <c r="F1355" s="12">
        <v>39.700000000000003</v>
      </c>
      <c r="G1355" s="12">
        <v>-105</v>
      </c>
      <c r="H1355" s="12">
        <v>11.38</v>
      </c>
    </row>
    <row r="1356" spans="2:8" x14ac:dyDescent="0.25">
      <c r="B1356" t="s">
        <v>4008</v>
      </c>
      <c r="C1356" t="s">
        <v>4009</v>
      </c>
      <c r="D1356" s="24" t="s">
        <v>2443</v>
      </c>
      <c r="E1356" s="24" t="s">
        <v>1650</v>
      </c>
      <c r="F1356" s="12">
        <v>39</v>
      </c>
      <c r="G1356" s="12">
        <v>-79.400000000000006</v>
      </c>
      <c r="H1356" s="12">
        <v>11.38</v>
      </c>
    </row>
    <row r="1357" spans="2:8" x14ac:dyDescent="0.25">
      <c r="B1357" t="s">
        <v>2566</v>
      </c>
      <c r="C1357" t="s">
        <v>2567</v>
      </c>
      <c r="D1357" s="24" t="s">
        <v>2443</v>
      </c>
      <c r="E1357" s="24" t="s">
        <v>1775</v>
      </c>
      <c r="F1357" s="12">
        <v>44.9</v>
      </c>
      <c r="G1357" s="12">
        <v>-110.6</v>
      </c>
      <c r="H1357" s="12">
        <v>11.38</v>
      </c>
    </row>
    <row r="1358" spans="2:8" x14ac:dyDescent="0.25">
      <c r="B1358" t="s">
        <v>6509</v>
      </c>
      <c r="C1358" t="s">
        <v>6510</v>
      </c>
      <c r="D1358" s="24" t="s">
        <v>2443</v>
      </c>
      <c r="E1358" s="24" t="s">
        <v>563</v>
      </c>
      <c r="F1358" s="12">
        <v>40.4</v>
      </c>
      <c r="G1358" s="12">
        <v>-106.8</v>
      </c>
      <c r="H1358" s="12">
        <v>11.34</v>
      </c>
    </row>
    <row r="1359" spans="2:8" x14ac:dyDescent="0.25">
      <c r="B1359" t="s">
        <v>6511</v>
      </c>
      <c r="C1359" t="s">
        <v>6512</v>
      </c>
      <c r="D1359" s="24" t="s">
        <v>2443</v>
      </c>
      <c r="E1359" s="24" t="s">
        <v>1301</v>
      </c>
      <c r="F1359" s="12">
        <v>42.9</v>
      </c>
      <c r="G1359" s="12">
        <v>-78.599999999999994</v>
      </c>
      <c r="H1359" s="12">
        <v>11.34</v>
      </c>
    </row>
    <row r="1360" spans="2:8" x14ac:dyDescent="0.25">
      <c r="B1360" t="s">
        <v>6513</v>
      </c>
      <c r="C1360" t="s">
        <v>6514</v>
      </c>
      <c r="D1360" s="24" t="s">
        <v>2443</v>
      </c>
      <c r="E1360" s="24" t="s">
        <v>1675</v>
      </c>
      <c r="F1360" s="12">
        <v>42.9</v>
      </c>
      <c r="G1360" s="12">
        <v>-87.9</v>
      </c>
      <c r="H1360" s="12">
        <v>11.34</v>
      </c>
    </row>
    <row r="1361" spans="2:8" x14ac:dyDescent="0.25">
      <c r="B1361" t="s">
        <v>6515</v>
      </c>
      <c r="C1361" t="s">
        <v>6516</v>
      </c>
      <c r="D1361" s="24" t="s">
        <v>2443</v>
      </c>
      <c r="E1361" s="24" t="s">
        <v>749</v>
      </c>
      <c r="F1361" s="12">
        <v>43.3</v>
      </c>
      <c r="G1361" s="12">
        <v>-92.9</v>
      </c>
      <c r="H1361" s="12">
        <v>11.34</v>
      </c>
    </row>
    <row r="1362" spans="2:8" x14ac:dyDescent="0.25">
      <c r="B1362" t="s">
        <v>3309</v>
      </c>
      <c r="C1362" t="s">
        <v>3310</v>
      </c>
      <c r="D1362" s="24" t="s">
        <v>2443</v>
      </c>
      <c r="E1362" s="24" t="s">
        <v>1022</v>
      </c>
      <c r="F1362" s="12">
        <v>43.6</v>
      </c>
      <c r="G1362" s="12">
        <v>-95.5</v>
      </c>
      <c r="H1362" s="12">
        <v>11.34</v>
      </c>
    </row>
    <row r="1363" spans="2:8" x14ac:dyDescent="0.25">
      <c r="B1363" t="s">
        <v>3473</v>
      </c>
      <c r="C1363" t="s">
        <v>3474</v>
      </c>
      <c r="D1363" s="24" t="s">
        <v>2443</v>
      </c>
      <c r="E1363" s="24" t="s">
        <v>1675</v>
      </c>
      <c r="F1363" s="12">
        <v>45</v>
      </c>
      <c r="G1363" s="12">
        <v>-91.3</v>
      </c>
      <c r="H1363" s="12">
        <v>11.34</v>
      </c>
    </row>
    <row r="1364" spans="2:8" x14ac:dyDescent="0.25">
      <c r="B1364" t="s">
        <v>6517</v>
      </c>
      <c r="C1364" t="s">
        <v>6518</v>
      </c>
      <c r="D1364" s="24" t="s">
        <v>548</v>
      </c>
      <c r="E1364" s="24" t="s">
        <v>525</v>
      </c>
      <c r="F1364" s="12">
        <v>48.5</v>
      </c>
      <c r="G1364" s="12">
        <v>-58.6</v>
      </c>
      <c r="H1364" s="12">
        <v>11.3</v>
      </c>
    </row>
    <row r="1365" spans="2:8" x14ac:dyDescent="0.25">
      <c r="B1365" t="s">
        <v>6519</v>
      </c>
      <c r="C1365" t="s">
        <v>6520</v>
      </c>
      <c r="D1365" s="24" t="s">
        <v>548</v>
      </c>
      <c r="E1365" s="24" t="s">
        <v>510</v>
      </c>
      <c r="F1365" s="12">
        <v>43.9</v>
      </c>
      <c r="G1365" s="12">
        <v>-79.599999999999994</v>
      </c>
      <c r="H1365" s="12">
        <v>11.3</v>
      </c>
    </row>
    <row r="1366" spans="2:8" x14ac:dyDescent="0.25">
      <c r="B1366" t="s">
        <v>6521</v>
      </c>
      <c r="C1366" t="s">
        <v>6522</v>
      </c>
      <c r="D1366" s="24" t="s">
        <v>2443</v>
      </c>
      <c r="E1366" s="24" t="s">
        <v>563</v>
      </c>
      <c r="F1366" s="12">
        <v>39.700000000000003</v>
      </c>
      <c r="G1366" s="12">
        <v>-104.8</v>
      </c>
      <c r="H1366" s="12">
        <v>11.3</v>
      </c>
    </row>
    <row r="1367" spans="2:8" x14ac:dyDescent="0.25">
      <c r="B1367" t="s">
        <v>6523</v>
      </c>
      <c r="C1367" t="s">
        <v>6524</v>
      </c>
      <c r="D1367" s="24" t="s">
        <v>2443</v>
      </c>
      <c r="E1367" s="24" t="s">
        <v>1277</v>
      </c>
      <c r="F1367" s="12">
        <v>35.1</v>
      </c>
      <c r="G1367" s="12">
        <v>-106.3</v>
      </c>
      <c r="H1367" s="12">
        <v>11.3</v>
      </c>
    </row>
    <row r="1368" spans="2:8" x14ac:dyDescent="0.25">
      <c r="B1368" t="s">
        <v>6525</v>
      </c>
      <c r="C1368" t="s">
        <v>6526</v>
      </c>
      <c r="D1368" s="24" t="s">
        <v>2443</v>
      </c>
      <c r="E1368" s="24" t="s">
        <v>563</v>
      </c>
      <c r="F1368" s="12">
        <v>40.5</v>
      </c>
      <c r="G1368" s="12">
        <v>-106</v>
      </c>
      <c r="H1368" s="12">
        <v>11.3</v>
      </c>
    </row>
    <row r="1369" spans="2:8" x14ac:dyDescent="0.25">
      <c r="B1369" t="s">
        <v>1322</v>
      </c>
      <c r="C1369" t="s">
        <v>1323</v>
      </c>
      <c r="D1369" s="24" t="s">
        <v>2443</v>
      </c>
      <c r="E1369" s="24" t="s">
        <v>1301</v>
      </c>
      <c r="F1369" s="12">
        <v>42.2</v>
      </c>
      <c r="G1369" s="12">
        <v>-78.8</v>
      </c>
      <c r="H1369" s="12">
        <v>11.3</v>
      </c>
    </row>
    <row r="1370" spans="2:8" x14ac:dyDescent="0.25">
      <c r="B1370" t="s">
        <v>1682</v>
      </c>
      <c r="C1370" t="s">
        <v>1683</v>
      </c>
      <c r="D1370" s="24" t="s">
        <v>2443</v>
      </c>
      <c r="E1370" s="24" t="s">
        <v>1675</v>
      </c>
      <c r="F1370" s="12">
        <v>43.4</v>
      </c>
      <c r="G1370" s="12">
        <v>-88.8</v>
      </c>
      <c r="H1370" s="12">
        <v>11.3</v>
      </c>
    </row>
    <row r="1371" spans="2:8" x14ac:dyDescent="0.25">
      <c r="B1371" t="s">
        <v>1791</v>
      </c>
      <c r="C1371" t="s">
        <v>1792</v>
      </c>
      <c r="D1371" s="24" t="s">
        <v>2443</v>
      </c>
      <c r="E1371" s="24" t="s">
        <v>1775</v>
      </c>
      <c r="F1371" s="12">
        <v>43.8</v>
      </c>
      <c r="G1371" s="12">
        <v>-110.5</v>
      </c>
      <c r="H1371" s="12">
        <v>11.3</v>
      </c>
    </row>
    <row r="1372" spans="2:8" x14ac:dyDescent="0.25">
      <c r="B1372" t="s">
        <v>513</v>
      </c>
      <c r="C1372" t="s">
        <v>514</v>
      </c>
      <c r="D1372" s="24" t="s">
        <v>548</v>
      </c>
      <c r="E1372" s="24" t="s">
        <v>510</v>
      </c>
      <c r="F1372" s="12">
        <v>43.7</v>
      </c>
      <c r="G1372" s="12">
        <v>-80.3</v>
      </c>
      <c r="H1372" s="12">
        <v>11.26</v>
      </c>
    </row>
    <row r="1373" spans="2:8" x14ac:dyDescent="0.25">
      <c r="B1373" t="s">
        <v>6527</v>
      </c>
      <c r="C1373" t="s">
        <v>6528</v>
      </c>
      <c r="D1373" s="24" t="s">
        <v>2443</v>
      </c>
      <c r="E1373" s="24" t="s">
        <v>1022</v>
      </c>
      <c r="F1373" s="12">
        <v>44.8</v>
      </c>
      <c r="G1373" s="12">
        <v>-93.1</v>
      </c>
      <c r="H1373" s="12">
        <v>11.26</v>
      </c>
    </row>
    <row r="1374" spans="2:8" x14ac:dyDescent="0.25">
      <c r="B1374" t="s">
        <v>6529</v>
      </c>
      <c r="C1374" t="s">
        <v>6530</v>
      </c>
      <c r="D1374" s="24" t="s">
        <v>2443</v>
      </c>
      <c r="E1374" s="24" t="s">
        <v>1022</v>
      </c>
      <c r="F1374" s="12">
        <v>44.9</v>
      </c>
      <c r="G1374" s="12">
        <v>-93.1</v>
      </c>
      <c r="H1374" s="12">
        <v>11.26</v>
      </c>
    </row>
    <row r="1375" spans="2:8" x14ac:dyDescent="0.25">
      <c r="B1375" t="s">
        <v>6531</v>
      </c>
      <c r="C1375" t="s">
        <v>6532</v>
      </c>
      <c r="D1375" s="24" t="s">
        <v>2443</v>
      </c>
      <c r="E1375" s="24" t="s">
        <v>1277</v>
      </c>
      <c r="F1375" s="12">
        <v>35.6</v>
      </c>
      <c r="G1375" s="12">
        <v>-105.9</v>
      </c>
      <c r="H1375" s="12">
        <v>11.26</v>
      </c>
    </row>
    <row r="1376" spans="2:8" x14ac:dyDescent="0.25">
      <c r="B1376" t="s">
        <v>6533</v>
      </c>
      <c r="C1376" t="s">
        <v>6534</v>
      </c>
      <c r="D1376" s="24" t="s">
        <v>548</v>
      </c>
      <c r="E1376" s="24" t="s">
        <v>4403</v>
      </c>
      <c r="F1376" s="12">
        <v>45.7</v>
      </c>
      <c r="G1376" s="12">
        <v>-64.7</v>
      </c>
      <c r="H1376" s="12">
        <v>11.22</v>
      </c>
    </row>
    <row r="1377" spans="2:8" x14ac:dyDescent="0.25">
      <c r="B1377" t="s">
        <v>6535</v>
      </c>
      <c r="C1377" t="s">
        <v>6536</v>
      </c>
      <c r="D1377" s="24" t="s">
        <v>2443</v>
      </c>
      <c r="E1377" s="24" t="s">
        <v>532</v>
      </c>
      <c r="F1377" s="12">
        <v>34.5</v>
      </c>
      <c r="G1377" s="12">
        <v>-112.4</v>
      </c>
      <c r="H1377" s="12">
        <v>11.22</v>
      </c>
    </row>
    <row r="1378" spans="2:8" x14ac:dyDescent="0.25">
      <c r="B1378" t="s">
        <v>6537</v>
      </c>
      <c r="C1378" t="s">
        <v>6538</v>
      </c>
      <c r="D1378" s="24" t="s">
        <v>2443</v>
      </c>
      <c r="E1378" s="24" t="s">
        <v>548</v>
      </c>
      <c r="F1378" s="12">
        <v>38.700000000000003</v>
      </c>
      <c r="G1378" s="12">
        <v>-120.5</v>
      </c>
      <c r="H1378" s="12">
        <v>11.22</v>
      </c>
    </row>
    <row r="1379" spans="2:8" x14ac:dyDescent="0.25">
      <c r="B1379" t="s">
        <v>6539</v>
      </c>
      <c r="C1379" t="s">
        <v>6540</v>
      </c>
      <c r="D1379" s="24" t="s">
        <v>2443</v>
      </c>
      <c r="E1379" s="24" t="s">
        <v>1022</v>
      </c>
      <c r="F1379" s="12">
        <v>43.7</v>
      </c>
      <c r="G1379" s="12">
        <v>-92</v>
      </c>
      <c r="H1379" s="12">
        <v>11.22</v>
      </c>
    </row>
    <row r="1380" spans="2:8" x14ac:dyDescent="0.25">
      <c r="B1380" t="s">
        <v>6541</v>
      </c>
      <c r="C1380" t="s">
        <v>6542</v>
      </c>
      <c r="D1380" s="24" t="s">
        <v>2443</v>
      </c>
      <c r="E1380" s="24" t="s">
        <v>1301</v>
      </c>
      <c r="F1380" s="12">
        <v>42.8</v>
      </c>
      <c r="G1380" s="12">
        <v>-78.7</v>
      </c>
      <c r="H1380" s="12">
        <v>11.22</v>
      </c>
    </row>
    <row r="1381" spans="2:8" x14ac:dyDescent="0.25">
      <c r="B1381" t="s">
        <v>6543</v>
      </c>
      <c r="C1381" t="s">
        <v>6544</v>
      </c>
      <c r="D1381" s="24" t="s">
        <v>2443</v>
      </c>
      <c r="E1381" s="24" t="s">
        <v>1301</v>
      </c>
      <c r="F1381" s="12">
        <v>42.7</v>
      </c>
      <c r="G1381" s="12">
        <v>-78.599999999999994</v>
      </c>
      <c r="H1381" s="12">
        <v>11.22</v>
      </c>
    </row>
    <row r="1382" spans="2:8" x14ac:dyDescent="0.25">
      <c r="B1382" t="s">
        <v>6545</v>
      </c>
      <c r="C1382" t="s">
        <v>6546</v>
      </c>
      <c r="D1382" s="24" t="s">
        <v>2443</v>
      </c>
      <c r="E1382" s="24" t="s">
        <v>1301</v>
      </c>
      <c r="F1382" s="12">
        <v>42.8</v>
      </c>
      <c r="G1382" s="12">
        <v>-78.8</v>
      </c>
      <c r="H1382" s="12">
        <v>11.22</v>
      </c>
    </row>
    <row r="1383" spans="2:8" x14ac:dyDescent="0.25">
      <c r="B1383" t="s">
        <v>6547</v>
      </c>
      <c r="C1383" t="s">
        <v>6548</v>
      </c>
      <c r="D1383" s="24" t="s">
        <v>2443</v>
      </c>
      <c r="E1383" s="24" t="s">
        <v>1301</v>
      </c>
      <c r="F1383" s="12">
        <v>43</v>
      </c>
      <c r="G1383" s="12">
        <v>-78.7</v>
      </c>
      <c r="H1383" s="12">
        <v>11.22</v>
      </c>
    </row>
    <row r="1384" spans="2:8" x14ac:dyDescent="0.25">
      <c r="B1384" t="s">
        <v>6549</v>
      </c>
      <c r="C1384" t="s">
        <v>6550</v>
      </c>
      <c r="D1384" s="24" t="s">
        <v>2443</v>
      </c>
      <c r="E1384" s="24" t="s">
        <v>1675</v>
      </c>
      <c r="F1384" s="12">
        <v>43.1</v>
      </c>
      <c r="G1384" s="12">
        <v>-88.1</v>
      </c>
      <c r="H1384" s="12">
        <v>11.22</v>
      </c>
    </row>
    <row r="1385" spans="2:8" x14ac:dyDescent="0.25">
      <c r="B1385" t="s">
        <v>6551</v>
      </c>
      <c r="C1385" t="s">
        <v>6552</v>
      </c>
      <c r="D1385" s="24" t="s">
        <v>2443</v>
      </c>
      <c r="E1385" s="24" t="s">
        <v>1775</v>
      </c>
      <c r="F1385" s="12">
        <v>43</v>
      </c>
      <c r="G1385" s="12">
        <v>-108.4</v>
      </c>
      <c r="H1385" s="12">
        <v>11.22</v>
      </c>
    </row>
    <row r="1386" spans="2:8" x14ac:dyDescent="0.25">
      <c r="B1386" t="s">
        <v>6553</v>
      </c>
      <c r="C1386" t="s">
        <v>6554</v>
      </c>
      <c r="D1386" s="24" t="s">
        <v>2443</v>
      </c>
      <c r="E1386" s="24" t="s">
        <v>1775</v>
      </c>
      <c r="F1386" s="12">
        <v>43.9</v>
      </c>
      <c r="G1386" s="12">
        <v>-104.9</v>
      </c>
      <c r="H1386" s="12">
        <v>11.22</v>
      </c>
    </row>
    <row r="1387" spans="2:8" x14ac:dyDescent="0.25">
      <c r="B1387" t="s">
        <v>1572</v>
      </c>
      <c r="C1387" t="s">
        <v>1573</v>
      </c>
      <c r="D1387" s="24" t="s">
        <v>2443</v>
      </c>
      <c r="E1387" s="24" t="s">
        <v>1545</v>
      </c>
      <c r="F1387" s="12">
        <v>41.2</v>
      </c>
      <c r="G1387" s="12">
        <v>-111.8</v>
      </c>
      <c r="H1387" s="12">
        <v>11.22</v>
      </c>
    </row>
    <row r="1388" spans="2:8" x14ac:dyDescent="0.25">
      <c r="B1388" t="s">
        <v>6555</v>
      </c>
      <c r="C1388" t="s">
        <v>6556</v>
      </c>
      <c r="D1388" s="24" t="s">
        <v>2443</v>
      </c>
      <c r="E1388" s="24" t="s">
        <v>1194</v>
      </c>
      <c r="F1388" s="12">
        <v>41.1</v>
      </c>
      <c r="G1388" s="12">
        <v>-102.9</v>
      </c>
      <c r="H1388" s="12">
        <v>11.18</v>
      </c>
    </row>
    <row r="1389" spans="2:8" x14ac:dyDescent="0.25">
      <c r="B1389" t="s">
        <v>6557</v>
      </c>
      <c r="C1389" t="s">
        <v>6558</v>
      </c>
      <c r="D1389" s="24" t="s">
        <v>2443</v>
      </c>
      <c r="E1389" s="24" t="s">
        <v>969</v>
      </c>
      <c r="F1389" s="12">
        <v>42.9</v>
      </c>
      <c r="G1389" s="12">
        <v>-82.4</v>
      </c>
      <c r="H1389" s="12">
        <v>11.18</v>
      </c>
    </row>
    <row r="1390" spans="2:8" x14ac:dyDescent="0.25">
      <c r="B1390" t="s">
        <v>6559</v>
      </c>
      <c r="C1390" t="s">
        <v>6560</v>
      </c>
      <c r="D1390" s="24" t="s">
        <v>2443</v>
      </c>
      <c r="E1390" s="24" t="s">
        <v>1022</v>
      </c>
      <c r="F1390" s="12">
        <v>44</v>
      </c>
      <c r="G1390" s="12">
        <v>-92.4</v>
      </c>
      <c r="H1390" s="12">
        <v>11.18</v>
      </c>
    </row>
    <row r="1391" spans="2:8" x14ac:dyDescent="0.25">
      <c r="B1391" t="s">
        <v>6561</v>
      </c>
      <c r="C1391" t="s">
        <v>6562</v>
      </c>
      <c r="D1391" s="24" t="s">
        <v>2443</v>
      </c>
      <c r="E1391" s="24" t="s">
        <v>1022</v>
      </c>
      <c r="F1391" s="12">
        <v>44.9</v>
      </c>
      <c r="G1391" s="12">
        <v>-92.9</v>
      </c>
      <c r="H1391" s="12">
        <v>11.18</v>
      </c>
    </row>
    <row r="1392" spans="2:8" x14ac:dyDescent="0.25">
      <c r="B1392" t="s">
        <v>2232</v>
      </c>
      <c r="C1392" t="s">
        <v>6563</v>
      </c>
      <c r="D1392" s="24" t="s">
        <v>2443</v>
      </c>
      <c r="E1392" s="24" t="s">
        <v>1194</v>
      </c>
      <c r="F1392" s="12">
        <v>42.5</v>
      </c>
      <c r="G1392" s="12">
        <v>-97.6</v>
      </c>
      <c r="H1392" s="12">
        <v>11.18</v>
      </c>
    </row>
    <row r="1393" spans="2:8" x14ac:dyDescent="0.25">
      <c r="B1393" t="s">
        <v>1228</v>
      </c>
      <c r="C1393" t="s">
        <v>1229</v>
      </c>
      <c r="D1393" s="24" t="s">
        <v>2443</v>
      </c>
      <c r="E1393" s="24" t="s">
        <v>1194</v>
      </c>
      <c r="F1393" s="12">
        <v>41.2</v>
      </c>
      <c r="G1393" s="12">
        <v>-98.9</v>
      </c>
      <c r="H1393" s="12">
        <v>11.18</v>
      </c>
    </row>
    <row r="1394" spans="2:8" x14ac:dyDescent="0.25">
      <c r="B1394" t="s">
        <v>6564</v>
      </c>
      <c r="C1394" t="s">
        <v>6565</v>
      </c>
      <c r="D1394" s="24" t="s">
        <v>2443</v>
      </c>
      <c r="E1394" s="24" t="s">
        <v>563</v>
      </c>
      <c r="F1394" s="12">
        <v>38.1</v>
      </c>
      <c r="G1394" s="12">
        <v>-107.8</v>
      </c>
      <c r="H1394" s="12">
        <v>11.14</v>
      </c>
    </row>
    <row r="1395" spans="2:8" x14ac:dyDescent="0.25">
      <c r="B1395" t="s">
        <v>6566</v>
      </c>
      <c r="C1395" t="s">
        <v>6567</v>
      </c>
      <c r="D1395" s="24" t="s">
        <v>2443</v>
      </c>
      <c r="E1395" s="24" t="s">
        <v>648</v>
      </c>
      <c r="F1395" s="12">
        <v>42.3</v>
      </c>
      <c r="G1395" s="12">
        <v>-88.3</v>
      </c>
      <c r="H1395" s="12">
        <v>11.14</v>
      </c>
    </row>
    <row r="1396" spans="2:8" x14ac:dyDescent="0.25">
      <c r="B1396" t="s">
        <v>6568</v>
      </c>
      <c r="C1396" t="s">
        <v>6569</v>
      </c>
      <c r="D1396" s="24" t="s">
        <v>2443</v>
      </c>
      <c r="E1396" s="24" t="s">
        <v>1022</v>
      </c>
      <c r="F1396" s="12">
        <v>44.3</v>
      </c>
      <c r="G1396" s="12">
        <v>-92.9</v>
      </c>
      <c r="H1396" s="12">
        <v>11.14</v>
      </c>
    </row>
    <row r="1397" spans="2:8" x14ac:dyDescent="0.25">
      <c r="B1397" t="s">
        <v>6570</v>
      </c>
      <c r="C1397" t="s">
        <v>6571</v>
      </c>
      <c r="D1397" s="24" t="s">
        <v>2443</v>
      </c>
      <c r="E1397" s="24" t="s">
        <v>1022</v>
      </c>
      <c r="F1397" s="12">
        <v>44.8</v>
      </c>
      <c r="G1397" s="12">
        <v>-93.3</v>
      </c>
      <c r="H1397" s="12">
        <v>11.14</v>
      </c>
    </row>
    <row r="1398" spans="2:8" x14ac:dyDescent="0.25">
      <c r="B1398" t="s">
        <v>6572</v>
      </c>
      <c r="C1398" t="s">
        <v>6573</v>
      </c>
      <c r="D1398" s="24" t="s">
        <v>2443</v>
      </c>
      <c r="E1398" s="24" t="s">
        <v>1022</v>
      </c>
      <c r="F1398" s="12">
        <v>44.2</v>
      </c>
      <c r="G1398" s="12">
        <v>-92.4</v>
      </c>
      <c r="H1398" s="12">
        <v>11.14</v>
      </c>
    </row>
    <row r="1399" spans="2:8" x14ac:dyDescent="0.25">
      <c r="B1399" t="s">
        <v>6574</v>
      </c>
      <c r="C1399" t="s">
        <v>6575</v>
      </c>
      <c r="D1399" s="24" t="s">
        <v>2443</v>
      </c>
      <c r="E1399" s="24" t="s">
        <v>1457</v>
      </c>
      <c r="F1399" s="12">
        <v>44.1</v>
      </c>
      <c r="G1399" s="12">
        <v>-103</v>
      </c>
      <c r="H1399" s="12">
        <v>11.14</v>
      </c>
    </row>
    <row r="1400" spans="2:8" x14ac:dyDescent="0.25">
      <c r="B1400" t="s">
        <v>6576</v>
      </c>
      <c r="C1400" t="s">
        <v>6577</v>
      </c>
      <c r="D1400" s="24" t="s">
        <v>2443</v>
      </c>
      <c r="E1400" s="24" t="s">
        <v>1675</v>
      </c>
      <c r="F1400" s="12">
        <v>43.2</v>
      </c>
      <c r="G1400" s="12">
        <v>-88.2</v>
      </c>
      <c r="H1400" s="12">
        <v>11.14</v>
      </c>
    </row>
    <row r="1401" spans="2:8" x14ac:dyDescent="0.25">
      <c r="B1401" t="s">
        <v>3539</v>
      </c>
      <c r="C1401" t="s">
        <v>3540</v>
      </c>
      <c r="D1401" s="24" t="s">
        <v>2443</v>
      </c>
      <c r="E1401" s="24" t="s">
        <v>969</v>
      </c>
      <c r="F1401" s="12">
        <v>46.2</v>
      </c>
      <c r="G1401" s="12">
        <v>-88.4</v>
      </c>
      <c r="H1401" s="12">
        <v>11.14</v>
      </c>
    </row>
    <row r="1402" spans="2:8" x14ac:dyDescent="0.25">
      <c r="B1402" t="s">
        <v>1582</v>
      </c>
      <c r="C1402" t="s">
        <v>1583</v>
      </c>
      <c r="D1402" s="24" t="s">
        <v>2443</v>
      </c>
      <c r="E1402" s="24" t="s">
        <v>1580</v>
      </c>
      <c r="F1402" s="12">
        <v>43.6</v>
      </c>
      <c r="G1402" s="12">
        <v>-72.900000000000006</v>
      </c>
      <c r="H1402" s="12">
        <v>11.14</v>
      </c>
    </row>
    <row r="1403" spans="2:8" x14ac:dyDescent="0.25">
      <c r="B1403" t="s">
        <v>6578</v>
      </c>
      <c r="C1403" t="s">
        <v>6579</v>
      </c>
      <c r="D1403" s="24" t="s">
        <v>2443</v>
      </c>
      <c r="E1403" s="24" t="s">
        <v>563</v>
      </c>
      <c r="F1403" s="12">
        <v>39.4</v>
      </c>
      <c r="G1403" s="12">
        <v>-104.7</v>
      </c>
      <c r="H1403" s="12">
        <v>11.1</v>
      </c>
    </row>
    <row r="1404" spans="2:8" x14ac:dyDescent="0.25">
      <c r="B1404" t="s">
        <v>6580</v>
      </c>
      <c r="C1404" t="s">
        <v>6581</v>
      </c>
      <c r="D1404" s="24" t="s">
        <v>2443</v>
      </c>
      <c r="E1404" s="24" t="s">
        <v>969</v>
      </c>
      <c r="F1404" s="12">
        <v>42.6</v>
      </c>
      <c r="G1404" s="12">
        <v>-82.9</v>
      </c>
      <c r="H1404" s="12">
        <v>11.1</v>
      </c>
    </row>
    <row r="1405" spans="2:8" x14ac:dyDescent="0.25">
      <c r="B1405" t="s">
        <v>6582</v>
      </c>
      <c r="C1405" t="s">
        <v>6583</v>
      </c>
      <c r="D1405" s="24" t="s">
        <v>2443</v>
      </c>
      <c r="E1405" s="24" t="s">
        <v>1194</v>
      </c>
      <c r="F1405" s="12">
        <v>42</v>
      </c>
      <c r="G1405" s="12">
        <v>-101</v>
      </c>
      <c r="H1405" s="12">
        <v>11.1</v>
      </c>
    </row>
    <row r="1406" spans="2:8" x14ac:dyDescent="0.25">
      <c r="B1406" t="s">
        <v>6584</v>
      </c>
      <c r="C1406" t="s">
        <v>6585</v>
      </c>
      <c r="D1406" s="24" t="s">
        <v>2443</v>
      </c>
      <c r="E1406" s="24" t="s">
        <v>1277</v>
      </c>
      <c r="F1406" s="12">
        <v>35.1</v>
      </c>
      <c r="G1406" s="12">
        <v>-106.3</v>
      </c>
      <c r="H1406" s="12">
        <v>11.1</v>
      </c>
    </row>
    <row r="1407" spans="2:8" x14ac:dyDescent="0.25">
      <c r="B1407" t="s">
        <v>6586</v>
      </c>
      <c r="C1407" t="s">
        <v>6587</v>
      </c>
      <c r="D1407" s="24" t="s">
        <v>2443</v>
      </c>
      <c r="E1407" s="24" t="s">
        <v>1675</v>
      </c>
      <c r="F1407" s="12">
        <v>44.1</v>
      </c>
      <c r="G1407" s="12">
        <v>-88.4</v>
      </c>
      <c r="H1407" s="12">
        <v>11.1</v>
      </c>
    </row>
    <row r="1408" spans="2:8" x14ac:dyDescent="0.25">
      <c r="B1408" t="s">
        <v>566</v>
      </c>
      <c r="C1408" t="s">
        <v>567</v>
      </c>
      <c r="D1408" s="24" t="s">
        <v>2443</v>
      </c>
      <c r="E1408" s="24" t="s">
        <v>563</v>
      </c>
      <c r="F1408" s="12">
        <v>39.4</v>
      </c>
      <c r="G1408" s="12">
        <v>-105.4</v>
      </c>
      <c r="H1408" s="12">
        <v>11.1</v>
      </c>
    </row>
    <row r="1409" spans="2:8" x14ac:dyDescent="0.25">
      <c r="B1409" t="s">
        <v>6588</v>
      </c>
      <c r="C1409" t="s">
        <v>6589</v>
      </c>
      <c r="D1409" s="24" t="s">
        <v>2443</v>
      </c>
      <c r="E1409" s="24" t="s">
        <v>1253</v>
      </c>
      <c r="F1409" s="12">
        <v>39.299999999999997</v>
      </c>
      <c r="G1409" s="12">
        <v>-115.3</v>
      </c>
      <c r="H1409" s="12">
        <v>11.1</v>
      </c>
    </row>
    <row r="1410" spans="2:8" x14ac:dyDescent="0.25">
      <c r="B1410" t="s">
        <v>3781</v>
      </c>
      <c r="C1410" t="s">
        <v>3782</v>
      </c>
      <c r="D1410" s="24" t="s">
        <v>2443</v>
      </c>
      <c r="E1410" s="24" t="s">
        <v>1301</v>
      </c>
      <c r="F1410" s="12">
        <v>42.4</v>
      </c>
      <c r="G1410" s="12">
        <v>-79.3</v>
      </c>
      <c r="H1410" s="12">
        <v>11.1</v>
      </c>
    </row>
    <row r="1411" spans="2:8" x14ac:dyDescent="0.25">
      <c r="B1411" t="s">
        <v>6590</v>
      </c>
      <c r="C1411" t="s">
        <v>6591</v>
      </c>
      <c r="D1411" s="24" t="s">
        <v>2443</v>
      </c>
      <c r="E1411" s="24" t="s">
        <v>563</v>
      </c>
      <c r="F1411" s="12">
        <v>38.799999999999997</v>
      </c>
      <c r="G1411" s="12">
        <v>-104.8</v>
      </c>
      <c r="H1411" s="12">
        <v>11.06</v>
      </c>
    </row>
    <row r="1412" spans="2:8" x14ac:dyDescent="0.25">
      <c r="B1412" t="s">
        <v>1097</v>
      </c>
      <c r="C1412" t="s">
        <v>6592</v>
      </c>
      <c r="D1412" s="24" t="s">
        <v>2443</v>
      </c>
      <c r="E1412" s="24" t="s">
        <v>969</v>
      </c>
      <c r="F1412" s="12">
        <v>42.4</v>
      </c>
      <c r="G1412" s="12">
        <v>-83.3</v>
      </c>
      <c r="H1412" s="12">
        <v>11.06</v>
      </c>
    </row>
    <row r="1413" spans="2:8" x14ac:dyDescent="0.25">
      <c r="B1413" t="s">
        <v>996</v>
      </c>
      <c r="C1413" t="s">
        <v>997</v>
      </c>
      <c r="D1413" s="24" t="s">
        <v>2443</v>
      </c>
      <c r="E1413" s="24" t="s">
        <v>969</v>
      </c>
      <c r="F1413" s="12">
        <v>44.3</v>
      </c>
      <c r="G1413" s="12">
        <v>-85.2</v>
      </c>
      <c r="H1413" s="12">
        <v>11.06</v>
      </c>
    </row>
    <row r="1414" spans="2:8" x14ac:dyDescent="0.25">
      <c r="B1414" t="s">
        <v>3590</v>
      </c>
      <c r="C1414" t="s">
        <v>3591</v>
      </c>
      <c r="D1414" s="24" t="s">
        <v>2443</v>
      </c>
      <c r="E1414" s="24" t="s">
        <v>1675</v>
      </c>
      <c r="F1414" s="12">
        <v>43.2</v>
      </c>
      <c r="G1414" s="12">
        <v>-88.1</v>
      </c>
      <c r="H1414" s="12">
        <v>11.06</v>
      </c>
    </row>
    <row r="1415" spans="2:8" x14ac:dyDescent="0.25">
      <c r="B1415" t="s">
        <v>4140</v>
      </c>
      <c r="C1415" t="s">
        <v>4141</v>
      </c>
      <c r="D1415" s="24" t="s">
        <v>548</v>
      </c>
      <c r="E1415" s="24" t="s">
        <v>510</v>
      </c>
      <c r="F1415" s="12">
        <v>44.4</v>
      </c>
      <c r="G1415" s="12">
        <v>-76.599999999999994</v>
      </c>
      <c r="H1415" s="12">
        <v>11.02</v>
      </c>
    </row>
    <row r="1416" spans="2:8" x14ac:dyDescent="0.25">
      <c r="B1416" t="s">
        <v>3753</v>
      </c>
      <c r="C1416" t="s">
        <v>3754</v>
      </c>
      <c r="D1416" s="24" t="s">
        <v>548</v>
      </c>
      <c r="E1416" s="24" t="s">
        <v>510</v>
      </c>
      <c r="F1416" s="12">
        <v>45</v>
      </c>
      <c r="G1416" s="12">
        <v>-78.5</v>
      </c>
      <c r="H1416" s="12">
        <v>11.02</v>
      </c>
    </row>
    <row r="1417" spans="2:8" x14ac:dyDescent="0.25">
      <c r="B1417" t="s">
        <v>2862</v>
      </c>
      <c r="C1417" t="s">
        <v>2863</v>
      </c>
      <c r="D1417" s="24" t="s">
        <v>548</v>
      </c>
      <c r="E1417" s="24" t="s">
        <v>525</v>
      </c>
      <c r="F1417" s="12">
        <v>49.2</v>
      </c>
      <c r="G1417" s="12">
        <v>-57.4</v>
      </c>
      <c r="H1417" s="12">
        <v>11.02</v>
      </c>
    </row>
    <row r="1418" spans="2:8" x14ac:dyDescent="0.25">
      <c r="B1418" t="s">
        <v>6593</v>
      </c>
      <c r="C1418" t="s">
        <v>6594</v>
      </c>
      <c r="D1418" s="24" t="s">
        <v>2443</v>
      </c>
      <c r="E1418" s="24" t="s">
        <v>563</v>
      </c>
      <c r="F1418" s="12">
        <v>40.299999999999997</v>
      </c>
      <c r="G1418" s="12">
        <v>-104.7</v>
      </c>
      <c r="H1418" s="12">
        <v>11.02</v>
      </c>
    </row>
    <row r="1419" spans="2:8" x14ac:dyDescent="0.25">
      <c r="B1419" t="s">
        <v>6595</v>
      </c>
      <c r="C1419" t="s">
        <v>6596</v>
      </c>
      <c r="D1419" s="24" t="s">
        <v>2443</v>
      </c>
      <c r="E1419" s="24" t="s">
        <v>563</v>
      </c>
      <c r="F1419" s="12">
        <v>39.6</v>
      </c>
      <c r="G1419" s="12">
        <v>-102.4</v>
      </c>
      <c r="H1419" s="12">
        <v>11.02</v>
      </c>
    </row>
    <row r="1420" spans="2:8" x14ac:dyDescent="0.25">
      <c r="B1420" t="s">
        <v>6597</v>
      </c>
      <c r="C1420" t="s">
        <v>6598</v>
      </c>
      <c r="D1420" s="24" t="s">
        <v>2443</v>
      </c>
      <c r="E1420" s="24" t="s">
        <v>867</v>
      </c>
      <c r="F1420" s="12">
        <v>39.200000000000003</v>
      </c>
      <c r="G1420" s="12">
        <v>-98.4</v>
      </c>
      <c r="H1420" s="12">
        <v>11.02</v>
      </c>
    </row>
    <row r="1421" spans="2:8" x14ac:dyDescent="0.25">
      <c r="B1421" t="s">
        <v>6599</v>
      </c>
      <c r="C1421" t="s">
        <v>6600</v>
      </c>
      <c r="D1421" s="24" t="s">
        <v>2443</v>
      </c>
      <c r="E1421" s="24" t="s">
        <v>1301</v>
      </c>
      <c r="F1421" s="12">
        <v>43.9</v>
      </c>
      <c r="G1421" s="12">
        <v>-74.400000000000006</v>
      </c>
      <c r="H1421" s="12">
        <v>11.02</v>
      </c>
    </row>
    <row r="1422" spans="2:8" x14ac:dyDescent="0.25">
      <c r="B1422" t="s">
        <v>6601</v>
      </c>
      <c r="C1422" t="s">
        <v>6602</v>
      </c>
      <c r="D1422" s="24" t="s">
        <v>2443</v>
      </c>
      <c r="E1422" s="24" t="s">
        <v>1457</v>
      </c>
      <c r="F1422" s="12">
        <v>44.6</v>
      </c>
      <c r="G1422" s="12">
        <v>-103.8</v>
      </c>
      <c r="H1422" s="12">
        <v>11.02</v>
      </c>
    </row>
    <row r="1423" spans="2:8" x14ac:dyDescent="0.25">
      <c r="B1423" t="s">
        <v>868</v>
      </c>
      <c r="C1423" t="s">
        <v>869</v>
      </c>
      <c r="D1423" s="24" t="s">
        <v>2443</v>
      </c>
      <c r="E1423" s="24" t="s">
        <v>867</v>
      </c>
      <c r="F1423" s="12">
        <v>39.700000000000003</v>
      </c>
      <c r="G1423" s="12">
        <v>-101</v>
      </c>
      <c r="H1423" s="12">
        <v>11.02</v>
      </c>
    </row>
    <row r="1424" spans="2:8" x14ac:dyDescent="0.25">
      <c r="B1424" t="s">
        <v>940</v>
      </c>
      <c r="C1424" t="s">
        <v>941</v>
      </c>
      <c r="D1424" s="24" t="s">
        <v>2443</v>
      </c>
      <c r="E1424" s="24" t="s">
        <v>937</v>
      </c>
      <c r="F1424" s="12">
        <v>44.9</v>
      </c>
      <c r="G1424" s="12">
        <v>-69.2</v>
      </c>
      <c r="H1424" s="12">
        <v>11.02</v>
      </c>
    </row>
    <row r="1425" spans="2:8" x14ac:dyDescent="0.25">
      <c r="B1425" t="s">
        <v>3717</v>
      </c>
      <c r="C1425" t="s">
        <v>3718</v>
      </c>
      <c r="D1425" s="24" t="s">
        <v>2443</v>
      </c>
      <c r="E1425" s="24" t="s">
        <v>969</v>
      </c>
      <c r="F1425" s="12">
        <v>43.5</v>
      </c>
      <c r="G1425" s="12">
        <v>-84.5</v>
      </c>
      <c r="H1425" s="12">
        <v>11.02</v>
      </c>
    </row>
    <row r="1426" spans="2:8" x14ac:dyDescent="0.25">
      <c r="B1426" t="s">
        <v>6603</v>
      </c>
      <c r="C1426" t="s">
        <v>6604</v>
      </c>
      <c r="D1426" s="24" t="s">
        <v>2443</v>
      </c>
      <c r="E1426" s="24" t="s">
        <v>1134</v>
      </c>
      <c r="F1426" s="12">
        <v>45.7</v>
      </c>
      <c r="G1426" s="12">
        <v>-110.2</v>
      </c>
      <c r="H1426" s="12">
        <v>11.02</v>
      </c>
    </row>
    <row r="1427" spans="2:8" x14ac:dyDescent="0.25">
      <c r="B1427" t="s">
        <v>1345</v>
      </c>
      <c r="C1427" t="s">
        <v>1346</v>
      </c>
      <c r="D1427" s="24" t="s">
        <v>2443</v>
      </c>
      <c r="E1427" s="24" t="s">
        <v>1338</v>
      </c>
      <c r="F1427" s="12">
        <v>48.9</v>
      </c>
      <c r="G1427" s="12">
        <v>-103.2</v>
      </c>
      <c r="H1427" s="12">
        <v>11.02</v>
      </c>
    </row>
    <row r="1428" spans="2:8" x14ac:dyDescent="0.25">
      <c r="B1428" t="s">
        <v>6605</v>
      </c>
      <c r="C1428" t="s">
        <v>6606</v>
      </c>
      <c r="D1428" s="24" t="s">
        <v>2443</v>
      </c>
      <c r="E1428" s="24" t="s">
        <v>1545</v>
      </c>
      <c r="F1428" s="12">
        <v>40.700000000000003</v>
      </c>
      <c r="G1428" s="12">
        <v>-111.7</v>
      </c>
      <c r="H1428" s="12">
        <v>11.02</v>
      </c>
    </row>
    <row r="1429" spans="2:8" x14ac:dyDescent="0.25">
      <c r="B1429" t="s">
        <v>6607</v>
      </c>
      <c r="C1429" t="s">
        <v>6608</v>
      </c>
      <c r="D1429" s="24" t="s">
        <v>2443</v>
      </c>
      <c r="E1429" s="24" t="s">
        <v>563</v>
      </c>
      <c r="F1429" s="12">
        <v>37.200000000000003</v>
      </c>
      <c r="G1429" s="12">
        <v>-107.1</v>
      </c>
      <c r="H1429" s="12">
        <v>10.98</v>
      </c>
    </row>
    <row r="1430" spans="2:8" x14ac:dyDescent="0.25">
      <c r="B1430" t="s">
        <v>6609</v>
      </c>
      <c r="C1430" t="s">
        <v>6610</v>
      </c>
      <c r="D1430" s="24" t="s">
        <v>2443</v>
      </c>
      <c r="E1430" s="24" t="s">
        <v>563</v>
      </c>
      <c r="F1430" s="12">
        <v>39.5</v>
      </c>
      <c r="G1430" s="12">
        <v>-104.7</v>
      </c>
      <c r="H1430" s="12">
        <v>10.98</v>
      </c>
    </row>
    <row r="1431" spans="2:8" x14ac:dyDescent="0.25">
      <c r="B1431" t="s">
        <v>6611</v>
      </c>
      <c r="C1431" t="s">
        <v>6612</v>
      </c>
      <c r="D1431" s="24" t="s">
        <v>2443</v>
      </c>
      <c r="E1431" s="24" t="s">
        <v>563</v>
      </c>
      <c r="F1431" s="12">
        <v>38.799999999999997</v>
      </c>
      <c r="G1431" s="12">
        <v>-104.8</v>
      </c>
      <c r="H1431" s="12">
        <v>10.98</v>
      </c>
    </row>
    <row r="1432" spans="2:8" x14ac:dyDescent="0.25">
      <c r="B1432" t="s">
        <v>6613</v>
      </c>
      <c r="C1432" t="s">
        <v>6614</v>
      </c>
      <c r="D1432" s="24" t="s">
        <v>2443</v>
      </c>
      <c r="E1432" s="24" t="s">
        <v>563</v>
      </c>
      <c r="F1432" s="12">
        <v>40.6</v>
      </c>
      <c r="G1432" s="12">
        <v>-105.1</v>
      </c>
      <c r="H1432" s="12">
        <v>10.98</v>
      </c>
    </row>
    <row r="1433" spans="2:8" x14ac:dyDescent="0.25">
      <c r="B1433" t="s">
        <v>6615</v>
      </c>
      <c r="C1433" t="s">
        <v>6616</v>
      </c>
      <c r="D1433" s="24" t="s">
        <v>2443</v>
      </c>
      <c r="E1433" s="24" t="s">
        <v>563</v>
      </c>
      <c r="F1433" s="12">
        <v>40.6</v>
      </c>
      <c r="G1433" s="12">
        <v>-104.9</v>
      </c>
      <c r="H1433" s="12">
        <v>10.98</v>
      </c>
    </row>
    <row r="1434" spans="2:8" x14ac:dyDescent="0.25">
      <c r="B1434" t="s">
        <v>6617</v>
      </c>
      <c r="C1434" t="s">
        <v>6618</v>
      </c>
      <c r="D1434" s="24" t="s">
        <v>2443</v>
      </c>
      <c r="E1434" s="24" t="s">
        <v>563</v>
      </c>
      <c r="F1434" s="12">
        <v>40.4</v>
      </c>
      <c r="G1434" s="12">
        <v>-104.6</v>
      </c>
      <c r="H1434" s="12">
        <v>10.98</v>
      </c>
    </row>
    <row r="1435" spans="2:8" x14ac:dyDescent="0.25">
      <c r="B1435" t="s">
        <v>6619</v>
      </c>
      <c r="C1435" t="s">
        <v>6620</v>
      </c>
      <c r="D1435" s="24" t="s">
        <v>2443</v>
      </c>
      <c r="E1435" s="24" t="s">
        <v>969</v>
      </c>
      <c r="F1435" s="12">
        <v>42.6</v>
      </c>
      <c r="G1435" s="12">
        <v>-83.5</v>
      </c>
      <c r="H1435" s="12">
        <v>10.98</v>
      </c>
    </row>
    <row r="1436" spans="2:8" x14ac:dyDescent="0.25">
      <c r="B1436" t="s">
        <v>6621</v>
      </c>
      <c r="C1436" t="s">
        <v>6622</v>
      </c>
      <c r="D1436" s="24" t="s">
        <v>2443</v>
      </c>
      <c r="E1436" s="24" t="s">
        <v>969</v>
      </c>
      <c r="F1436" s="12">
        <v>42.2</v>
      </c>
      <c r="G1436" s="12">
        <v>-83.7</v>
      </c>
      <c r="H1436" s="12">
        <v>10.98</v>
      </c>
    </row>
    <row r="1437" spans="2:8" x14ac:dyDescent="0.25">
      <c r="B1437" t="s">
        <v>6623</v>
      </c>
      <c r="C1437" t="s">
        <v>6624</v>
      </c>
      <c r="D1437" s="24" t="s">
        <v>2443</v>
      </c>
      <c r="E1437" s="24" t="s">
        <v>1022</v>
      </c>
      <c r="F1437" s="12">
        <v>46.6</v>
      </c>
      <c r="G1437" s="12">
        <v>-92.2</v>
      </c>
      <c r="H1437" s="12">
        <v>10.98</v>
      </c>
    </row>
    <row r="1438" spans="2:8" x14ac:dyDescent="0.25">
      <c r="B1438" t="s">
        <v>6625</v>
      </c>
      <c r="C1438" t="s">
        <v>6626</v>
      </c>
      <c r="D1438" s="24" t="s">
        <v>2443</v>
      </c>
      <c r="E1438" s="24" t="s">
        <v>1277</v>
      </c>
      <c r="F1438" s="12">
        <v>36.299999999999997</v>
      </c>
      <c r="G1438" s="12">
        <v>-105.3</v>
      </c>
      <c r="H1438" s="12">
        <v>10.98</v>
      </c>
    </row>
    <row r="1439" spans="2:8" x14ac:dyDescent="0.25">
      <c r="B1439" t="s">
        <v>6627</v>
      </c>
      <c r="C1439" t="s">
        <v>6628</v>
      </c>
      <c r="D1439" s="24" t="s">
        <v>2443</v>
      </c>
      <c r="E1439" s="24" t="s">
        <v>1457</v>
      </c>
      <c r="F1439" s="12">
        <v>44.3</v>
      </c>
      <c r="G1439" s="12">
        <v>-100.3</v>
      </c>
      <c r="H1439" s="12">
        <v>10.98</v>
      </c>
    </row>
    <row r="1440" spans="2:8" x14ac:dyDescent="0.25">
      <c r="B1440" t="s">
        <v>6629</v>
      </c>
      <c r="C1440" t="s">
        <v>6630</v>
      </c>
      <c r="D1440" s="24" t="s">
        <v>2443</v>
      </c>
      <c r="E1440" s="24" t="s">
        <v>1545</v>
      </c>
      <c r="F1440" s="12">
        <v>40.5</v>
      </c>
      <c r="G1440" s="12">
        <v>-111.8</v>
      </c>
      <c r="H1440" s="12">
        <v>10.98</v>
      </c>
    </row>
    <row r="1441" spans="2:8" x14ac:dyDescent="0.25">
      <c r="B1441" t="s">
        <v>6631</v>
      </c>
      <c r="C1441" t="s">
        <v>6632</v>
      </c>
      <c r="D1441" s="24" t="s">
        <v>2443</v>
      </c>
      <c r="E1441" s="24" t="s">
        <v>1675</v>
      </c>
      <c r="F1441" s="12">
        <v>43.1</v>
      </c>
      <c r="G1441" s="12">
        <v>-88.3</v>
      </c>
      <c r="H1441" s="12">
        <v>10.98</v>
      </c>
    </row>
    <row r="1442" spans="2:8" x14ac:dyDescent="0.25">
      <c r="B1442" t="s">
        <v>6633</v>
      </c>
      <c r="C1442" t="s">
        <v>6634</v>
      </c>
      <c r="D1442" s="24" t="s">
        <v>2443</v>
      </c>
      <c r="E1442" s="24" t="s">
        <v>1775</v>
      </c>
      <c r="F1442" s="12">
        <v>41.6</v>
      </c>
      <c r="G1442" s="12">
        <v>-104</v>
      </c>
      <c r="H1442" s="12">
        <v>10.98</v>
      </c>
    </row>
    <row r="1443" spans="2:8" x14ac:dyDescent="0.25">
      <c r="B1443" t="s">
        <v>6635</v>
      </c>
      <c r="C1443" t="s">
        <v>6636</v>
      </c>
      <c r="D1443" s="24" t="s">
        <v>2443</v>
      </c>
      <c r="E1443" s="24" t="s">
        <v>1775</v>
      </c>
      <c r="F1443" s="12">
        <v>43.8</v>
      </c>
      <c r="G1443" s="12">
        <v>-104.2</v>
      </c>
      <c r="H1443" s="12">
        <v>10.98</v>
      </c>
    </row>
    <row r="1444" spans="2:8" x14ac:dyDescent="0.25">
      <c r="B1444" t="s">
        <v>2503</v>
      </c>
      <c r="C1444" t="s">
        <v>2504</v>
      </c>
      <c r="D1444" s="24" t="s">
        <v>2443</v>
      </c>
      <c r="E1444" s="24" t="s">
        <v>563</v>
      </c>
      <c r="F1444" s="12">
        <v>40.4</v>
      </c>
      <c r="G1444" s="12">
        <v>-107.5</v>
      </c>
      <c r="H1444" s="12">
        <v>10.98</v>
      </c>
    </row>
    <row r="1445" spans="2:8" x14ac:dyDescent="0.25">
      <c r="B1445" t="s">
        <v>607</v>
      </c>
      <c r="C1445" t="s">
        <v>608</v>
      </c>
      <c r="D1445" s="24" t="s">
        <v>2443</v>
      </c>
      <c r="E1445" s="24" t="s">
        <v>563</v>
      </c>
      <c r="F1445" s="12">
        <v>37.1</v>
      </c>
      <c r="G1445" s="12">
        <v>-108.4</v>
      </c>
      <c r="H1445" s="12">
        <v>10.98</v>
      </c>
    </row>
    <row r="1446" spans="2:8" x14ac:dyDescent="0.25">
      <c r="B1446" t="s">
        <v>3321</v>
      </c>
      <c r="C1446" t="s">
        <v>3322</v>
      </c>
      <c r="D1446" s="24" t="s">
        <v>2443</v>
      </c>
      <c r="E1446" s="24" t="s">
        <v>1022</v>
      </c>
      <c r="F1446" s="12">
        <v>46.3</v>
      </c>
      <c r="G1446" s="12">
        <v>-92.5</v>
      </c>
      <c r="H1446" s="12">
        <v>10.98</v>
      </c>
    </row>
    <row r="1447" spans="2:8" x14ac:dyDescent="0.25">
      <c r="B1447" t="s">
        <v>6637</v>
      </c>
      <c r="C1447" t="s">
        <v>6638</v>
      </c>
      <c r="D1447" s="24" t="s">
        <v>2443</v>
      </c>
      <c r="E1447" s="24" t="s">
        <v>1022</v>
      </c>
      <c r="F1447" s="12">
        <v>46.8</v>
      </c>
      <c r="G1447" s="12">
        <v>-92.2</v>
      </c>
      <c r="H1447" s="12">
        <v>10.98</v>
      </c>
    </row>
    <row r="1448" spans="2:8" x14ac:dyDescent="0.25">
      <c r="B1448" t="s">
        <v>1076</v>
      </c>
      <c r="C1448" t="s">
        <v>1077</v>
      </c>
      <c r="D1448" s="24" t="s">
        <v>2443</v>
      </c>
      <c r="E1448" s="24" t="s">
        <v>1022</v>
      </c>
      <c r="F1448" s="12">
        <v>43.7</v>
      </c>
      <c r="G1448" s="12">
        <v>-94.1</v>
      </c>
      <c r="H1448" s="12">
        <v>10.98</v>
      </c>
    </row>
    <row r="1449" spans="2:8" x14ac:dyDescent="0.25">
      <c r="B1449" t="s">
        <v>1430</v>
      </c>
      <c r="C1449" t="s">
        <v>6639</v>
      </c>
      <c r="D1449" s="24" t="s">
        <v>2443</v>
      </c>
      <c r="E1449" s="24" t="s">
        <v>1134</v>
      </c>
      <c r="F1449" s="12">
        <v>47</v>
      </c>
      <c r="G1449" s="12">
        <v>-109.4</v>
      </c>
      <c r="H1449" s="12">
        <v>10.98</v>
      </c>
    </row>
    <row r="1450" spans="2:8" x14ac:dyDescent="0.25">
      <c r="B1450" t="s">
        <v>6640</v>
      </c>
      <c r="C1450" t="s">
        <v>6641</v>
      </c>
      <c r="D1450" s="24" t="s">
        <v>2443</v>
      </c>
      <c r="E1450" s="24" t="s">
        <v>1194</v>
      </c>
      <c r="F1450" s="12">
        <v>41.2</v>
      </c>
      <c r="G1450" s="12">
        <v>-98.4</v>
      </c>
      <c r="H1450" s="12">
        <v>10.98</v>
      </c>
    </row>
    <row r="1451" spans="2:8" x14ac:dyDescent="0.25">
      <c r="B1451" t="s">
        <v>1495</v>
      </c>
      <c r="C1451" t="s">
        <v>1496</v>
      </c>
      <c r="D1451" s="24" t="s">
        <v>2443</v>
      </c>
      <c r="E1451" s="24" t="s">
        <v>1457</v>
      </c>
      <c r="F1451" s="12">
        <v>45.9</v>
      </c>
      <c r="G1451" s="12">
        <v>-100.2</v>
      </c>
      <c r="H1451" s="12">
        <v>10.98</v>
      </c>
    </row>
    <row r="1452" spans="2:8" x14ac:dyDescent="0.25">
      <c r="B1452" t="s">
        <v>2919</v>
      </c>
      <c r="C1452" t="s">
        <v>2920</v>
      </c>
      <c r="D1452" s="24" t="s">
        <v>2443</v>
      </c>
      <c r="E1452" s="24" t="s">
        <v>1545</v>
      </c>
      <c r="F1452" s="12">
        <v>41</v>
      </c>
      <c r="G1452" s="12">
        <v>-112.9</v>
      </c>
      <c r="H1452" s="12">
        <v>10.98</v>
      </c>
    </row>
    <row r="1453" spans="2:8" x14ac:dyDescent="0.25">
      <c r="B1453" t="s">
        <v>385</v>
      </c>
      <c r="C1453" t="s">
        <v>2871</v>
      </c>
      <c r="D1453" s="24" t="s">
        <v>2443</v>
      </c>
      <c r="E1453" s="24" t="s">
        <v>1545</v>
      </c>
      <c r="F1453" s="12">
        <v>40</v>
      </c>
      <c r="G1453" s="12">
        <v>-112.4</v>
      </c>
      <c r="H1453" s="12">
        <v>10.98</v>
      </c>
    </row>
    <row r="1454" spans="2:8" x14ac:dyDescent="0.25">
      <c r="B1454" t="s">
        <v>6642</v>
      </c>
      <c r="C1454" t="s">
        <v>6643</v>
      </c>
      <c r="D1454" s="24" t="s">
        <v>2443</v>
      </c>
      <c r="E1454" s="24" t="s">
        <v>969</v>
      </c>
      <c r="F1454" s="12">
        <v>42.5</v>
      </c>
      <c r="G1454" s="12">
        <v>-83.1</v>
      </c>
      <c r="H1454" s="12">
        <v>10.94</v>
      </c>
    </row>
    <row r="1455" spans="2:8" x14ac:dyDescent="0.25">
      <c r="B1455" t="s">
        <v>6644</v>
      </c>
      <c r="C1455" t="s">
        <v>6645</v>
      </c>
      <c r="D1455" s="24" t="s">
        <v>2443</v>
      </c>
      <c r="E1455" s="24" t="s">
        <v>1022</v>
      </c>
      <c r="F1455" s="12">
        <v>44</v>
      </c>
      <c r="G1455" s="12">
        <v>-92</v>
      </c>
      <c r="H1455" s="12">
        <v>10.94</v>
      </c>
    </row>
    <row r="1456" spans="2:8" x14ac:dyDescent="0.25">
      <c r="B1456" t="s">
        <v>6451</v>
      </c>
      <c r="C1456" t="s">
        <v>6646</v>
      </c>
      <c r="D1456" s="24" t="s">
        <v>2443</v>
      </c>
      <c r="E1456" s="24" t="s">
        <v>1675</v>
      </c>
      <c r="F1456" s="12">
        <v>44.8</v>
      </c>
      <c r="G1456" s="12">
        <v>-91.9</v>
      </c>
      <c r="H1456" s="12">
        <v>10.94</v>
      </c>
    </row>
    <row r="1457" spans="2:8" x14ac:dyDescent="0.25">
      <c r="B1457" t="s">
        <v>6647</v>
      </c>
      <c r="C1457" t="s">
        <v>6648</v>
      </c>
      <c r="D1457" s="24" t="s">
        <v>2443</v>
      </c>
      <c r="E1457" s="24" t="s">
        <v>1022</v>
      </c>
      <c r="F1457" s="12">
        <v>43.6</v>
      </c>
      <c r="G1457" s="12">
        <v>-94</v>
      </c>
      <c r="H1457" s="12">
        <v>10.94</v>
      </c>
    </row>
    <row r="1458" spans="2:8" x14ac:dyDescent="0.25">
      <c r="B1458" t="s">
        <v>2866</v>
      </c>
      <c r="C1458" t="s">
        <v>2867</v>
      </c>
      <c r="D1458" s="24" t="s">
        <v>2443</v>
      </c>
      <c r="E1458" s="24" t="s">
        <v>1194</v>
      </c>
      <c r="F1458" s="12">
        <v>41.1</v>
      </c>
      <c r="G1458" s="12">
        <v>-102.6</v>
      </c>
      <c r="H1458" s="12">
        <v>10.94</v>
      </c>
    </row>
    <row r="1459" spans="2:8" x14ac:dyDescent="0.25">
      <c r="B1459" t="s">
        <v>6649</v>
      </c>
      <c r="C1459" t="s">
        <v>6650</v>
      </c>
      <c r="D1459" s="24" t="s">
        <v>2443</v>
      </c>
      <c r="E1459" s="24" t="s">
        <v>1545</v>
      </c>
      <c r="F1459" s="12">
        <v>37.799999999999997</v>
      </c>
      <c r="G1459" s="12">
        <v>-109.3</v>
      </c>
      <c r="H1459" s="12">
        <v>10.94</v>
      </c>
    </row>
    <row r="1460" spans="2:8" x14ac:dyDescent="0.25">
      <c r="B1460" t="s">
        <v>6651</v>
      </c>
      <c r="C1460" t="s">
        <v>6652</v>
      </c>
      <c r="D1460" s="24" t="s">
        <v>2443</v>
      </c>
      <c r="E1460" s="24" t="s">
        <v>1775</v>
      </c>
      <c r="F1460" s="12">
        <v>42.8</v>
      </c>
      <c r="G1460" s="12">
        <v>-109.8</v>
      </c>
      <c r="H1460" s="12">
        <v>10.94</v>
      </c>
    </row>
    <row r="1461" spans="2:8" x14ac:dyDescent="0.25">
      <c r="B1461" t="s">
        <v>2036</v>
      </c>
      <c r="C1461" t="s">
        <v>2037</v>
      </c>
      <c r="D1461" s="24" t="s">
        <v>2443</v>
      </c>
      <c r="E1461" s="24" t="s">
        <v>1134</v>
      </c>
      <c r="F1461" s="12">
        <v>45.8</v>
      </c>
      <c r="G1461" s="12">
        <v>-108.5</v>
      </c>
      <c r="H1461" s="12">
        <v>10.94</v>
      </c>
    </row>
    <row r="1462" spans="2:8" x14ac:dyDescent="0.25">
      <c r="B1462" t="s">
        <v>6653</v>
      </c>
      <c r="C1462" t="s">
        <v>6654</v>
      </c>
      <c r="D1462" s="24" t="s">
        <v>2443</v>
      </c>
      <c r="E1462" s="24" t="s">
        <v>563</v>
      </c>
      <c r="F1462" s="12">
        <v>39.6</v>
      </c>
      <c r="G1462" s="12">
        <v>-107.4</v>
      </c>
      <c r="H1462" s="12">
        <v>10.91</v>
      </c>
    </row>
    <row r="1463" spans="2:8" x14ac:dyDescent="0.25">
      <c r="B1463" t="s">
        <v>6655</v>
      </c>
      <c r="C1463" t="s">
        <v>6656</v>
      </c>
      <c r="D1463" s="24" t="s">
        <v>2443</v>
      </c>
      <c r="E1463" s="24" t="s">
        <v>969</v>
      </c>
      <c r="F1463" s="12">
        <v>42.4</v>
      </c>
      <c r="G1463" s="12">
        <v>-84</v>
      </c>
      <c r="H1463" s="12">
        <v>10.91</v>
      </c>
    </row>
    <row r="1464" spans="2:8" x14ac:dyDescent="0.25">
      <c r="B1464" t="s">
        <v>6657</v>
      </c>
      <c r="C1464" t="s">
        <v>6658</v>
      </c>
      <c r="D1464" s="24" t="s">
        <v>2443</v>
      </c>
      <c r="E1464" s="24" t="s">
        <v>1301</v>
      </c>
      <c r="F1464" s="12">
        <v>42.9</v>
      </c>
      <c r="G1464" s="12">
        <v>-78.7</v>
      </c>
      <c r="H1464" s="12">
        <v>10.91</v>
      </c>
    </row>
    <row r="1465" spans="2:8" x14ac:dyDescent="0.25">
      <c r="B1465" t="s">
        <v>6659</v>
      </c>
      <c r="C1465" t="s">
        <v>6660</v>
      </c>
      <c r="D1465" s="24" t="s">
        <v>2443</v>
      </c>
      <c r="E1465" s="24" t="s">
        <v>1675</v>
      </c>
      <c r="F1465" s="12">
        <v>42.9</v>
      </c>
      <c r="G1465" s="12">
        <v>-88.5</v>
      </c>
      <c r="H1465" s="12">
        <v>10.91</v>
      </c>
    </row>
    <row r="1466" spans="2:8" x14ac:dyDescent="0.25">
      <c r="B1466" t="s">
        <v>6661</v>
      </c>
      <c r="C1466" t="s">
        <v>6662</v>
      </c>
      <c r="D1466" s="24" t="s">
        <v>2443</v>
      </c>
      <c r="E1466" s="24" t="s">
        <v>563</v>
      </c>
      <c r="F1466" s="12">
        <v>40</v>
      </c>
      <c r="G1466" s="12">
        <v>-103.5</v>
      </c>
      <c r="H1466" s="12">
        <v>10.91</v>
      </c>
    </row>
    <row r="1467" spans="2:8" x14ac:dyDescent="0.25">
      <c r="B1467" t="s">
        <v>6663</v>
      </c>
      <c r="C1467" t="s">
        <v>6664</v>
      </c>
      <c r="D1467" s="24" t="s">
        <v>2443</v>
      </c>
      <c r="E1467" s="24" t="s">
        <v>969</v>
      </c>
      <c r="F1467" s="12">
        <v>42.2</v>
      </c>
      <c r="G1467" s="12">
        <v>-83.6</v>
      </c>
      <c r="H1467" s="12">
        <v>10.91</v>
      </c>
    </row>
    <row r="1468" spans="2:8" x14ac:dyDescent="0.25">
      <c r="B1468" t="s">
        <v>6665</v>
      </c>
      <c r="C1468" t="s">
        <v>6666</v>
      </c>
      <c r="D1468" s="24" t="s">
        <v>2443</v>
      </c>
      <c r="E1468" s="24" t="s">
        <v>969</v>
      </c>
      <c r="F1468" s="12">
        <v>47.1</v>
      </c>
      <c r="G1468" s="12">
        <v>-88.5</v>
      </c>
      <c r="H1468" s="12">
        <v>10.91</v>
      </c>
    </row>
    <row r="1469" spans="2:8" x14ac:dyDescent="0.25">
      <c r="B1469" t="s">
        <v>6667</v>
      </c>
      <c r="C1469" t="s">
        <v>6668</v>
      </c>
      <c r="D1469" s="24" t="s">
        <v>2443</v>
      </c>
      <c r="E1469" s="24" t="s">
        <v>563</v>
      </c>
      <c r="F1469" s="12">
        <v>40.5</v>
      </c>
      <c r="G1469" s="12">
        <v>-106.9</v>
      </c>
      <c r="H1469" s="12">
        <v>10.87</v>
      </c>
    </row>
    <row r="1470" spans="2:8" x14ac:dyDescent="0.25">
      <c r="B1470" t="s">
        <v>6669</v>
      </c>
      <c r="C1470" t="s">
        <v>6670</v>
      </c>
      <c r="D1470" s="24" t="s">
        <v>2443</v>
      </c>
      <c r="E1470" s="24" t="s">
        <v>563</v>
      </c>
      <c r="F1470" s="12">
        <v>37.9</v>
      </c>
      <c r="G1470" s="12">
        <v>-105.6</v>
      </c>
      <c r="H1470" s="12">
        <v>10.87</v>
      </c>
    </row>
    <row r="1471" spans="2:8" x14ac:dyDescent="0.25">
      <c r="B1471" t="s">
        <v>6671</v>
      </c>
      <c r="C1471" t="s">
        <v>6672</v>
      </c>
      <c r="D1471" s="24" t="s">
        <v>2443</v>
      </c>
      <c r="E1471" s="24" t="s">
        <v>1022</v>
      </c>
      <c r="F1471" s="12">
        <v>44</v>
      </c>
      <c r="G1471" s="12">
        <v>-92.4</v>
      </c>
      <c r="H1471" s="12">
        <v>10.87</v>
      </c>
    </row>
    <row r="1472" spans="2:8" x14ac:dyDescent="0.25">
      <c r="B1472" t="s">
        <v>6673</v>
      </c>
      <c r="C1472" t="s">
        <v>6674</v>
      </c>
      <c r="D1472" s="24" t="s">
        <v>2443</v>
      </c>
      <c r="E1472" s="24" t="s">
        <v>1277</v>
      </c>
      <c r="F1472" s="12">
        <v>36.1</v>
      </c>
      <c r="G1472" s="12">
        <v>-105.1</v>
      </c>
      <c r="H1472" s="12">
        <v>10.87</v>
      </c>
    </row>
    <row r="1473" spans="2:8" x14ac:dyDescent="0.25">
      <c r="B1473" t="s">
        <v>3267</v>
      </c>
      <c r="C1473" t="s">
        <v>3268</v>
      </c>
      <c r="D1473" s="24" t="s">
        <v>2443</v>
      </c>
      <c r="E1473" s="24" t="s">
        <v>749</v>
      </c>
      <c r="F1473" s="12">
        <v>43.4</v>
      </c>
      <c r="G1473" s="12">
        <v>-95.1</v>
      </c>
      <c r="H1473" s="12">
        <v>10.87</v>
      </c>
    </row>
    <row r="1474" spans="2:8" x14ac:dyDescent="0.25">
      <c r="B1474" t="s">
        <v>1695</v>
      </c>
      <c r="C1474" t="s">
        <v>1696</v>
      </c>
      <c r="D1474" s="24" t="s">
        <v>2443</v>
      </c>
      <c r="E1474" s="24" t="s">
        <v>1675</v>
      </c>
      <c r="F1474" s="12">
        <v>45.5</v>
      </c>
      <c r="G1474" s="12">
        <v>-92</v>
      </c>
      <c r="H1474" s="12">
        <v>10.87</v>
      </c>
    </row>
    <row r="1475" spans="2:8" x14ac:dyDescent="0.25">
      <c r="B1475" t="s">
        <v>6675</v>
      </c>
      <c r="C1475" t="s">
        <v>6676</v>
      </c>
      <c r="D1475" s="24" t="s">
        <v>2443</v>
      </c>
      <c r="E1475" s="24" t="s">
        <v>563</v>
      </c>
      <c r="F1475" s="12">
        <v>39.6</v>
      </c>
      <c r="G1475" s="12">
        <v>-106.6</v>
      </c>
      <c r="H1475" s="12">
        <v>10.83</v>
      </c>
    </row>
    <row r="1476" spans="2:8" x14ac:dyDescent="0.25">
      <c r="B1476" t="s">
        <v>6677</v>
      </c>
      <c r="C1476" t="s">
        <v>6678</v>
      </c>
      <c r="D1476" s="24" t="s">
        <v>2443</v>
      </c>
      <c r="E1476" s="24" t="s">
        <v>937</v>
      </c>
      <c r="F1476" s="12">
        <v>44.9</v>
      </c>
      <c r="G1476" s="12">
        <v>-70</v>
      </c>
      <c r="H1476" s="12">
        <v>10.83</v>
      </c>
    </row>
    <row r="1477" spans="2:8" x14ac:dyDescent="0.25">
      <c r="B1477" t="s">
        <v>6679</v>
      </c>
      <c r="C1477" t="s">
        <v>6680</v>
      </c>
      <c r="D1477" s="24" t="s">
        <v>2443</v>
      </c>
      <c r="E1477" s="24" t="s">
        <v>1134</v>
      </c>
      <c r="F1477" s="12">
        <v>46.6</v>
      </c>
      <c r="G1477" s="12">
        <v>-112</v>
      </c>
      <c r="H1477" s="12">
        <v>10.83</v>
      </c>
    </row>
    <row r="1478" spans="2:8" x14ac:dyDescent="0.25">
      <c r="B1478" t="s">
        <v>6681</v>
      </c>
      <c r="C1478" t="s">
        <v>6682</v>
      </c>
      <c r="D1478" s="24" t="s">
        <v>2443</v>
      </c>
      <c r="E1478" s="24" t="s">
        <v>1253</v>
      </c>
      <c r="F1478" s="12">
        <v>39.5</v>
      </c>
      <c r="G1478" s="12">
        <v>-119.9</v>
      </c>
      <c r="H1478" s="12">
        <v>10.83</v>
      </c>
    </row>
    <row r="1479" spans="2:8" x14ac:dyDescent="0.25">
      <c r="B1479" t="s">
        <v>6683</v>
      </c>
      <c r="C1479" t="s">
        <v>6684</v>
      </c>
      <c r="D1479" s="24" t="s">
        <v>2443</v>
      </c>
      <c r="E1479" s="24" t="s">
        <v>1580</v>
      </c>
      <c r="F1479" s="12">
        <v>44.4</v>
      </c>
      <c r="G1479" s="12">
        <v>-71.7</v>
      </c>
      <c r="H1479" s="12">
        <v>10.83</v>
      </c>
    </row>
    <row r="1480" spans="2:8" x14ac:dyDescent="0.25">
      <c r="B1480" t="s">
        <v>6685</v>
      </c>
      <c r="C1480" t="s">
        <v>6686</v>
      </c>
      <c r="D1480" s="24" t="s">
        <v>2443</v>
      </c>
      <c r="E1480" s="24" t="s">
        <v>1022</v>
      </c>
      <c r="F1480" s="12">
        <v>43.9</v>
      </c>
      <c r="G1480" s="12">
        <v>-92.4</v>
      </c>
      <c r="H1480" s="12">
        <v>10.83</v>
      </c>
    </row>
    <row r="1481" spans="2:8" x14ac:dyDescent="0.25">
      <c r="B1481" t="s">
        <v>3416</v>
      </c>
      <c r="C1481" t="s">
        <v>3417</v>
      </c>
      <c r="D1481" s="24" t="s">
        <v>548</v>
      </c>
      <c r="E1481" s="24" t="s">
        <v>510</v>
      </c>
      <c r="F1481" s="12">
        <v>48.6</v>
      </c>
      <c r="G1481" s="12">
        <v>-93.9</v>
      </c>
      <c r="H1481" s="12">
        <v>10.79</v>
      </c>
    </row>
    <row r="1482" spans="2:8" x14ac:dyDescent="0.25">
      <c r="B1482" t="s">
        <v>6687</v>
      </c>
      <c r="C1482" t="s">
        <v>6688</v>
      </c>
      <c r="D1482" s="24" t="s">
        <v>2443</v>
      </c>
      <c r="E1482" s="24" t="s">
        <v>532</v>
      </c>
      <c r="F1482" s="12">
        <v>34.5</v>
      </c>
      <c r="G1482" s="12">
        <v>-112.5</v>
      </c>
      <c r="H1482" s="12">
        <v>10.79</v>
      </c>
    </row>
    <row r="1483" spans="2:8" x14ac:dyDescent="0.25">
      <c r="B1483" t="s">
        <v>6689</v>
      </c>
      <c r="C1483" t="s">
        <v>6690</v>
      </c>
      <c r="D1483" s="24" t="s">
        <v>2443</v>
      </c>
      <c r="E1483" s="24" t="s">
        <v>532</v>
      </c>
      <c r="F1483" s="12">
        <v>34.5</v>
      </c>
      <c r="G1483" s="12">
        <v>-112.4</v>
      </c>
      <c r="H1483" s="12">
        <v>10.79</v>
      </c>
    </row>
    <row r="1484" spans="2:8" x14ac:dyDescent="0.25">
      <c r="B1484" t="s">
        <v>6691</v>
      </c>
      <c r="C1484" t="s">
        <v>6692</v>
      </c>
      <c r="D1484" s="24" t="s">
        <v>2443</v>
      </c>
      <c r="E1484" s="24" t="s">
        <v>1022</v>
      </c>
      <c r="F1484" s="12">
        <v>44.9</v>
      </c>
      <c r="G1484" s="12">
        <v>-93.2</v>
      </c>
      <c r="H1484" s="12">
        <v>10.79</v>
      </c>
    </row>
    <row r="1485" spans="2:8" x14ac:dyDescent="0.25">
      <c r="B1485" t="s">
        <v>6693</v>
      </c>
      <c r="C1485" t="s">
        <v>6694</v>
      </c>
      <c r="D1485" s="24" t="s">
        <v>2443</v>
      </c>
      <c r="E1485" s="24" t="s">
        <v>1277</v>
      </c>
      <c r="F1485" s="12">
        <v>36.1</v>
      </c>
      <c r="G1485" s="12">
        <v>-105</v>
      </c>
      <c r="H1485" s="12">
        <v>10.79</v>
      </c>
    </row>
    <row r="1486" spans="2:8" x14ac:dyDescent="0.25">
      <c r="B1486" t="s">
        <v>6695</v>
      </c>
      <c r="C1486" t="s">
        <v>6696</v>
      </c>
      <c r="D1486" s="24" t="s">
        <v>2443</v>
      </c>
      <c r="E1486" s="24" t="s">
        <v>1675</v>
      </c>
      <c r="F1486" s="12">
        <v>43.1</v>
      </c>
      <c r="G1486" s="12">
        <v>-88.5</v>
      </c>
      <c r="H1486" s="12">
        <v>10.79</v>
      </c>
    </row>
    <row r="1487" spans="2:8" x14ac:dyDescent="0.25">
      <c r="B1487" t="s">
        <v>3151</v>
      </c>
      <c r="C1487" t="s">
        <v>3152</v>
      </c>
      <c r="D1487" s="24" t="s">
        <v>2443</v>
      </c>
      <c r="E1487" s="24" t="s">
        <v>1022</v>
      </c>
      <c r="F1487" s="12">
        <v>47.8</v>
      </c>
      <c r="G1487" s="12">
        <v>-93</v>
      </c>
      <c r="H1487" s="12">
        <v>10.79</v>
      </c>
    </row>
    <row r="1488" spans="2:8" x14ac:dyDescent="0.25">
      <c r="B1488" t="s">
        <v>6697</v>
      </c>
      <c r="C1488" t="s">
        <v>6698</v>
      </c>
      <c r="D1488" s="24" t="s">
        <v>2443</v>
      </c>
      <c r="E1488" s="24" t="s">
        <v>1022</v>
      </c>
      <c r="F1488" s="12">
        <v>44.3</v>
      </c>
      <c r="G1488" s="12">
        <v>-92</v>
      </c>
      <c r="H1488" s="12">
        <v>10.79</v>
      </c>
    </row>
    <row r="1489" spans="2:8" x14ac:dyDescent="0.25">
      <c r="B1489" t="s">
        <v>4356</v>
      </c>
      <c r="C1489" t="s">
        <v>4357</v>
      </c>
      <c r="D1489" s="24" t="s">
        <v>2443</v>
      </c>
      <c r="E1489" s="24" t="s">
        <v>1580</v>
      </c>
      <c r="F1489" s="12">
        <v>44.8</v>
      </c>
      <c r="G1489" s="12">
        <v>-71.8</v>
      </c>
      <c r="H1489" s="12">
        <v>10.79</v>
      </c>
    </row>
    <row r="1490" spans="2:8" x14ac:dyDescent="0.25">
      <c r="B1490" t="s">
        <v>2093</v>
      </c>
      <c r="C1490" t="s">
        <v>2094</v>
      </c>
      <c r="D1490" s="24" t="s">
        <v>2443</v>
      </c>
      <c r="E1490" s="24" t="s">
        <v>1800</v>
      </c>
      <c r="F1490" s="12">
        <v>61.1</v>
      </c>
      <c r="G1490" s="12">
        <v>-150</v>
      </c>
      <c r="H1490" s="12">
        <v>10.79</v>
      </c>
    </row>
    <row r="1491" spans="2:8" x14ac:dyDescent="0.25">
      <c r="B1491" t="s">
        <v>6699</v>
      </c>
      <c r="C1491" t="s">
        <v>6700</v>
      </c>
      <c r="D1491" s="24" t="s">
        <v>2443</v>
      </c>
      <c r="E1491" s="24" t="s">
        <v>969</v>
      </c>
      <c r="F1491" s="12">
        <v>43.5</v>
      </c>
      <c r="G1491" s="12">
        <v>-86.4</v>
      </c>
      <c r="H1491" s="12">
        <v>10.75</v>
      </c>
    </row>
    <row r="1492" spans="2:8" x14ac:dyDescent="0.25">
      <c r="B1492" t="s">
        <v>6701</v>
      </c>
      <c r="C1492" t="s">
        <v>6702</v>
      </c>
      <c r="D1492" s="24" t="s">
        <v>2443</v>
      </c>
      <c r="E1492" s="24" t="s">
        <v>1134</v>
      </c>
      <c r="F1492" s="12">
        <v>45.6</v>
      </c>
      <c r="G1492" s="12">
        <v>-109</v>
      </c>
      <c r="H1492" s="12">
        <v>10.75</v>
      </c>
    </row>
    <row r="1493" spans="2:8" x14ac:dyDescent="0.25">
      <c r="B1493" t="s">
        <v>1012</v>
      </c>
      <c r="C1493" t="s">
        <v>1013</v>
      </c>
      <c r="D1493" s="24" t="s">
        <v>2443</v>
      </c>
      <c r="E1493" s="24" t="s">
        <v>969</v>
      </c>
      <c r="F1493" s="12">
        <v>46</v>
      </c>
      <c r="G1493" s="12">
        <v>-88.6</v>
      </c>
      <c r="H1493" s="12">
        <v>10.75</v>
      </c>
    </row>
    <row r="1494" spans="2:8" x14ac:dyDescent="0.25">
      <c r="B1494" t="s">
        <v>3604</v>
      </c>
      <c r="C1494" t="s">
        <v>6703</v>
      </c>
      <c r="D1494" s="24" t="s">
        <v>2443</v>
      </c>
      <c r="E1494" s="24" t="s">
        <v>1301</v>
      </c>
      <c r="F1494" s="12">
        <v>43.3</v>
      </c>
      <c r="G1494" s="12">
        <v>-78.2</v>
      </c>
      <c r="H1494" s="12">
        <v>10.75</v>
      </c>
    </row>
    <row r="1495" spans="2:8" x14ac:dyDescent="0.25">
      <c r="B1495" t="s">
        <v>508</v>
      </c>
      <c r="C1495" t="s">
        <v>509</v>
      </c>
      <c r="D1495" s="24" t="s">
        <v>548</v>
      </c>
      <c r="E1495" s="24" t="s">
        <v>510</v>
      </c>
      <c r="F1495" s="12">
        <v>45</v>
      </c>
      <c r="G1495" s="12">
        <v>-74.7</v>
      </c>
      <c r="H1495" s="12">
        <v>10.71</v>
      </c>
    </row>
    <row r="1496" spans="2:8" x14ac:dyDescent="0.25">
      <c r="B1496" t="s">
        <v>6704</v>
      </c>
      <c r="C1496" t="s">
        <v>6705</v>
      </c>
      <c r="D1496" s="24" t="s">
        <v>2443</v>
      </c>
      <c r="E1496" s="24" t="s">
        <v>563</v>
      </c>
      <c r="F1496" s="12">
        <v>39.299999999999997</v>
      </c>
      <c r="G1496" s="12">
        <v>-102.6</v>
      </c>
      <c r="H1496" s="12">
        <v>10.71</v>
      </c>
    </row>
    <row r="1497" spans="2:8" x14ac:dyDescent="0.25">
      <c r="B1497" t="s">
        <v>6706</v>
      </c>
      <c r="C1497" t="s">
        <v>6707</v>
      </c>
      <c r="D1497" s="24" t="s">
        <v>2443</v>
      </c>
      <c r="E1497" s="24" t="s">
        <v>563</v>
      </c>
      <c r="F1497" s="12">
        <v>40.200000000000003</v>
      </c>
      <c r="G1497" s="12">
        <v>-103.5</v>
      </c>
      <c r="H1497" s="12">
        <v>10.71</v>
      </c>
    </row>
    <row r="1498" spans="2:8" x14ac:dyDescent="0.25">
      <c r="B1498" t="s">
        <v>6708</v>
      </c>
      <c r="C1498" t="s">
        <v>6709</v>
      </c>
      <c r="D1498" s="24" t="s">
        <v>2443</v>
      </c>
      <c r="E1498" s="24" t="s">
        <v>563</v>
      </c>
      <c r="F1498" s="12">
        <v>39</v>
      </c>
      <c r="G1498" s="12">
        <v>-105.2</v>
      </c>
      <c r="H1498" s="12">
        <v>10.71</v>
      </c>
    </row>
    <row r="1499" spans="2:8" x14ac:dyDescent="0.25">
      <c r="B1499" t="s">
        <v>6710</v>
      </c>
      <c r="C1499" t="s">
        <v>6711</v>
      </c>
      <c r="D1499" s="24" t="s">
        <v>2443</v>
      </c>
      <c r="E1499" s="24" t="s">
        <v>867</v>
      </c>
      <c r="F1499" s="12">
        <v>39.299999999999997</v>
      </c>
      <c r="G1499" s="12">
        <v>-101</v>
      </c>
      <c r="H1499" s="12">
        <v>10.71</v>
      </c>
    </row>
    <row r="1500" spans="2:8" x14ac:dyDescent="0.25">
      <c r="B1500" t="s">
        <v>6712</v>
      </c>
      <c r="C1500" t="s">
        <v>6713</v>
      </c>
      <c r="D1500" s="24" t="s">
        <v>2443</v>
      </c>
      <c r="E1500" s="24" t="s">
        <v>969</v>
      </c>
      <c r="F1500" s="12">
        <v>42</v>
      </c>
      <c r="G1500" s="12">
        <v>-84.7</v>
      </c>
      <c r="H1500" s="12">
        <v>10.71</v>
      </c>
    </row>
    <row r="1501" spans="2:8" x14ac:dyDescent="0.25">
      <c r="B1501" t="s">
        <v>6714</v>
      </c>
      <c r="C1501" t="s">
        <v>6715</v>
      </c>
      <c r="D1501" s="24" t="s">
        <v>2443</v>
      </c>
      <c r="E1501" s="24" t="s">
        <v>969</v>
      </c>
      <c r="F1501" s="12">
        <v>42</v>
      </c>
      <c r="G1501" s="12">
        <v>-84.4</v>
      </c>
      <c r="H1501" s="12">
        <v>10.71</v>
      </c>
    </row>
    <row r="1502" spans="2:8" x14ac:dyDescent="0.25">
      <c r="B1502" t="s">
        <v>6716</v>
      </c>
      <c r="C1502" t="s">
        <v>6717</v>
      </c>
      <c r="D1502" s="24" t="s">
        <v>2443</v>
      </c>
      <c r="E1502" s="24" t="s">
        <v>1022</v>
      </c>
      <c r="F1502" s="12">
        <v>44.3</v>
      </c>
      <c r="G1502" s="12">
        <v>-94.4</v>
      </c>
      <c r="H1502" s="12">
        <v>10.71</v>
      </c>
    </row>
    <row r="1503" spans="2:8" x14ac:dyDescent="0.25">
      <c r="B1503" t="s">
        <v>6718</v>
      </c>
      <c r="C1503" t="s">
        <v>6719</v>
      </c>
      <c r="D1503" s="24" t="s">
        <v>2443</v>
      </c>
      <c r="E1503" s="24" t="s">
        <v>1022</v>
      </c>
      <c r="F1503" s="12">
        <v>45.5</v>
      </c>
      <c r="G1503" s="12">
        <v>-94.5</v>
      </c>
      <c r="H1503" s="12">
        <v>10.71</v>
      </c>
    </row>
    <row r="1504" spans="2:8" x14ac:dyDescent="0.25">
      <c r="B1504" t="s">
        <v>6720</v>
      </c>
      <c r="C1504" t="s">
        <v>6721</v>
      </c>
      <c r="D1504" s="24" t="s">
        <v>2443</v>
      </c>
      <c r="E1504" s="24" t="s">
        <v>1545</v>
      </c>
      <c r="F1504" s="12">
        <v>40.9</v>
      </c>
      <c r="G1504" s="12">
        <v>-111.9</v>
      </c>
      <c r="H1504" s="12">
        <v>10.71</v>
      </c>
    </row>
    <row r="1505" spans="2:8" x14ac:dyDescent="0.25">
      <c r="B1505" t="s">
        <v>6722</v>
      </c>
      <c r="C1505" t="s">
        <v>6723</v>
      </c>
      <c r="D1505" s="24" t="s">
        <v>2443</v>
      </c>
      <c r="E1505" s="24" t="s">
        <v>1675</v>
      </c>
      <c r="F1505" s="12">
        <v>42.6</v>
      </c>
      <c r="G1505" s="12">
        <v>-88.5</v>
      </c>
      <c r="H1505" s="12">
        <v>10.71</v>
      </c>
    </row>
    <row r="1506" spans="2:8" x14ac:dyDescent="0.25">
      <c r="B1506" t="s">
        <v>2766</v>
      </c>
      <c r="C1506" t="s">
        <v>2767</v>
      </c>
      <c r="D1506" s="24" t="s">
        <v>2443</v>
      </c>
      <c r="E1506" s="24" t="s">
        <v>1194</v>
      </c>
      <c r="F1506" s="12">
        <v>42</v>
      </c>
      <c r="G1506" s="12">
        <v>-101</v>
      </c>
      <c r="H1506" s="12">
        <v>10.71</v>
      </c>
    </row>
    <row r="1507" spans="2:8" x14ac:dyDescent="0.25">
      <c r="B1507" t="s">
        <v>4358</v>
      </c>
      <c r="C1507" t="s">
        <v>4359</v>
      </c>
      <c r="D1507" s="24" t="s">
        <v>2443</v>
      </c>
      <c r="E1507" s="24" t="s">
        <v>1800</v>
      </c>
      <c r="F1507" s="12">
        <v>64.900000000000006</v>
      </c>
      <c r="G1507" s="12">
        <v>-148.19999999999999</v>
      </c>
      <c r="H1507" s="12">
        <v>10.71</v>
      </c>
    </row>
    <row r="1508" spans="2:8" x14ac:dyDescent="0.25">
      <c r="B1508" t="s">
        <v>2002</v>
      </c>
      <c r="C1508" t="s">
        <v>2003</v>
      </c>
      <c r="D1508" s="24" t="s">
        <v>2443</v>
      </c>
      <c r="E1508" s="24" t="s">
        <v>1253</v>
      </c>
      <c r="F1508" s="12">
        <v>39.200000000000003</v>
      </c>
      <c r="G1508" s="12">
        <v>-114.8</v>
      </c>
      <c r="H1508" s="12">
        <v>10.71</v>
      </c>
    </row>
    <row r="1509" spans="2:8" x14ac:dyDescent="0.25">
      <c r="B1509" t="s">
        <v>6724</v>
      </c>
      <c r="C1509" t="s">
        <v>6725</v>
      </c>
      <c r="D1509" s="24" t="s">
        <v>2443</v>
      </c>
      <c r="E1509" s="24" t="s">
        <v>1022</v>
      </c>
      <c r="F1509" s="12">
        <v>45.4</v>
      </c>
      <c r="G1509" s="12">
        <v>-94.8</v>
      </c>
      <c r="H1509" s="12">
        <v>10.67</v>
      </c>
    </row>
    <row r="1510" spans="2:8" x14ac:dyDescent="0.25">
      <c r="B1510" t="s">
        <v>6726</v>
      </c>
      <c r="C1510" t="s">
        <v>6727</v>
      </c>
      <c r="D1510" s="24" t="s">
        <v>2443</v>
      </c>
      <c r="E1510" s="24" t="s">
        <v>1580</v>
      </c>
      <c r="F1510" s="12">
        <v>43.4</v>
      </c>
      <c r="G1510" s="12">
        <v>-73.099999999999994</v>
      </c>
      <c r="H1510" s="12">
        <v>10.67</v>
      </c>
    </row>
    <row r="1511" spans="2:8" x14ac:dyDescent="0.25">
      <c r="B1511" t="s">
        <v>988</v>
      </c>
      <c r="C1511" t="s">
        <v>989</v>
      </c>
      <c r="D1511" s="24" t="s">
        <v>2443</v>
      </c>
      <c r="E1511" s="24" t="s">
        <v>969</v>
      </c>
      <c r="F1511" s="12">
        <v>42.4</v>
      </c>
      <c r="G1511" s="12">
        <v>-82.8</v>
      </c>
      <c r="H1511" s="12">
        <v>10.67</v>
      </c>
    </row>
    <row r="1512" spans="2:8" x14ac:dyDescent="0.25">
      <c r="B1512" t="s">
        <v>1214</v>
      </c>
      <c r="C1512" t="s">
        <v>1215</v>
      </c>
      <c r="D1512" s="24" t="s">
        <v>2443</v>
      </c>
      <c r="E1512" s="24" t="s">
        <v>1194</v>
      </c>
      <c r="F1512" s="12">
        <v>41.6</v>
      </c>
      <c r="G1512" s="12">
        <v>-103.9</v>
      </c>
      <c r="H1512" s="12">
        <v>10.67</v>
      </c>
    </row>
    <row r="1513" spans="2:8" x14ac:dyDescent="0.25">
      <c r="B1513" t="s">
        <v>2864</v>
      </c>
      <c r="C1513" t="s">
        <v>2865</v>
      </c>
      <c r="D1513" s="24" t="s">
        <v>548</v>
      </c>
      <c r="E1513" s="24" t="s">
        <v>494</v>
      </c>
      <c r="F1513" s="12">
        <v>53.6</v>
      </c>
      <c r="G1513" s="12">
        <v>-114.9</v>
      </c>
      <c r="H1513" s="12">
        <v>10.63</v>
      </c>
    </row>
    <row r="1514" spans="2:8" x14ac:dyDescent="0.25">
      <c r="B1514" t="s">
        <v>6728</v>
      </c>
      <c r="C1514" t="s">
        <v>6729</v>
      </c>
      <c r="D1514" s="24" t="s">
        <v>2443</v>
      </c>
      <c r="E1514" s="24" t="s">
        <v>1800</v>
      </c>
      <c r="F1514" s="12">
        <v>61.1</v>
      </c>
      <c r="G1514" s="12">
        <v>-149.9</v>
      </c>
      <c r="H1514" s="12">
        <v>10.63</v>
      </c>
    </row>
    <row r="1515" spans="2:8" x14ac:dyDescent="0.25">
      <c r="B1515" t="s">
        <v>6730</v>
      </c>
      <c r="C1515" t="s">
        <v>6731</v>
      </c>
      <c r="D1515" s="24" t="s">
        <v>2443</v>
      </c>
      <c r="E1515" s="24" t="s">
        <v>563</v>
      </c>
      <c r="F1515" s="12">
        <v>39.4</v>
      </c>
      <c r="G1515" s="12">
        <v>-105.5</v>
      </c>
      <c r="H1515" s="12">
        <v>10.63</v>
      </c>
    </row>
    <row r="1516" spans="2:8" x14ac:dyDescent="0.25">
      <c r="B1516" t="s">
        <v>6732</v>
      </c>
      <c r="C1516" t="s">
        <v>6733</v>
      </c>
      <c r="D1516" s="24" t="s">
        <v>2443</v>
      </c>
      <c r="E1516" s="24" t="s">
        <v>1022</v>
      </c>
      <c r="F1516" s="12">
        <v>45</v>
      </c>
      <c r="G1516" s="12">
        <v>-93.2</v>
      </c>
      <c r="H1516" s="12">
        <v>10.63</v>
      </c>
    </row>
    <row r="1517" spans="2:8" x14ac:dyDescent="0.25">
      <c r="B1517" t="s">
        <v>6734</v>
      </c>
      <c r="C1517" t="s">
        <v>6735</v>
      </c>
      <c r="D1517" s="24" t="s">
        <v>2443</v>
      </c>
      <c r="E1517" s="24" t="s">
        <v>1194</v>
      </c>
      <c r="F1517" s="12">
        <v>41.6</v>
      </c>
      <c r="G1517" s="12">
        <v>-98.3</v>
      </c>
      <c r="H1517" s="12">
        <v>10.59</v>
      </c>
    </row>
    <row r="1518" spans="2:8" x14ac:dyDescent="0.25">
      <c r="B1518" t="s">
        <v>6736</v>
      </c>
      <c r="C1518" t="s">
        <v>6737</v>
      </c>
      <c r="D1518" s="24" t="s">
        <v>2443</v>
      </c>
      <c r="E1518" s="24" t="s">
        <v>563</v>
      </c>
      <c r="F1518" s="12">
        <v>38.5</v>
      </c>
      <c r="G1518" s="12">
        <v>-107.7</v>
      </c>
      <c r="H1518" s="12">
        <v>10.59</v>
      </c>
    </row>
    <row r="1519" spans="2:8" x14ac:dyDescent="0.25">
      <c r="B1519" t="s">
        <v>6738</v>
      </c>
      <c r="C1519" t="s">
        <v>6739</v>
      </c>
      <c r="D1519" s="24" t="s">
        <v>2443</v>
      </c>
      <c r="E1519" s="24" t="s">
        <v>1022</v>
      </c>
      <c r="F1519" s="12">
        <v>43.6</v>
      </c>
      <c r="G1519" s="12">
        <v>-92.9</v>
      </c>
      <c r="H1519" s="12">
        <v>10.59</v>
      </c>
    </row>
    <row r="1520" spans="2:8" x14ac:dyDescent="0.25">
      <c r="B1520" t="s">
        <v>6740</v>
      </c>
      <c r="C1520" t="s">
        <v>6741</v>
      </c>
      <c r="D1520" s="24" t="s">
        <v>2443</v>
      </c>
      <c r="E1520" s="24" t="s">
        <v>1301</v>
      </c>
      <c r="F1520" s="12">
        <v>42.7</v>
      </c>
      <c r="G1520" s="12">
        <v>-78.8</v>
      </c>
      <c r="H1520" s="12">
        <v>10.59</v>
      </c>
    </row>
    <row r="1521" spans="2:8" x14ac:dyDescent="0.25">
      <c r="B1521" t="s">
        <v>2921</v>
      </c>
      <c r="C1521" t="s">
        <v>2922</v>
      </c>
      <c r="D1521" s="24" t="s">
        <v>2443</v>
      </c>
      <c r="E1521" s="24" t="s">
        <v>563</v>
      </c>
      <c r="F1521" s="12">
        <v>40.9</v>
      </c>
      <c r="G1521" s="12">
        <v>-103.8</v>
      </c>
      <c r="H1521" s="12">
        <v>10.59</v>
      </c>
    </row>
    <row r="1522" spans="2:8" x14ac:dyDescent="0.25">
      <c r="B1522" t="s">
        <v>6742</v>
      </c>
      <c r="C1522" t="s">
        <v>6743</v>
      </c>
      <c r="D1522" s="24" t="s">
        <v>2443</v>
      </c>
      <c r="E1522" s="24" t="s">
        <v>969</v>
      </c>
      <c r="F1522" s="12">
        <v>46.8</v>
      </c>
      <c r="G1522" s="12">
        <v>-88.6</v>
      </c>
      <c r="H1522" s="12">
        <v>10.59</v>
      </c>
    </row>
    <row r="1523" spans="2:8" x14ac:dyDescent="0.25">
      <c r="B1523" t="s">
        <v>6744</v>
      </c>
      <c r="C1523" t="s">
        <v>6745</v>
      </c>
      <c r="D1523" s="24" t="s">
        <v>2443</v>
      </c>
      <c r="E1523" s="24" t="s">
        <v>1675</v>
      </c>
      <c r="F1523" s="12">
        <v>43.3</v>
      </c>
      <c r="G1523" s="12">
        <v>-88.2</v>
      </c>
      <c r="H1523" s="12">
        <v>10.59</v>
      </c>
    </row>
    <row r="1524" spans="2:8" x14ac:dyDescent="0.25">
      <c r="B1524" t="s">
        <v>6746</v>
      </c>
      <c r="C1524" t="s">
        <v>6747</v>
      </c>
      <c r="D1524" s="24" t="s">
        <v>2443</v>
      </c>
      <c r="E1524" s="24" t="s">
        <v>563</v>
      </c>
      <c r="F1524" s="12">
        <v>40.1</v>
      </c>
      <c r="G1524" s="12">
        <v>-106.5</v>
      </c>
      <c r="H1524" s="12">
        <v>10.55</v>
      </c>
    </row>
    <row r="1525" spans="2:8" x14ac:dyDescent="0.25">
      <c r="B1525" t="s">
        <v>6748</v>
      </c>
      <c r="C1525" t="s">
        <v>6749</v>
      </c>
      <c r="D1525" s="24" t="s">
        <v>2443</v>
      </c>
      <c r="E1525" s="24" t="s">
        <v>1022</v>
      </c>
      <c r="F1525" s="12">
        <v>47.4</v>
      </c>
      <c r="G1525" s="12">
        <v>-92.6</v>
      </c>
      <c r="H1525" s="12">
        <v>10.55</v>
      </c>
    </row>
    <row r="1526" spans="2:8" x14ac:dyDescent="0.25">
      <c r="B1526" t="s">
        <v>6750</v>
      </c>
      <c r="C1526" t="s">
        <v>6751</v>
      </c>
      <c r="D1526" s="24" t="s">
        <v>2443</v>
      </c>
      <c r="E1526" s="24" t="s">
        <v>1277</v>
      </c>
      <c r="F1526" s="12">
        <v>34.9</v>
      </c>
      <c r="G1526" s="12">
        <v>-106.2</v>
      </c>
      <c r="H1526" s="12">
        <v>10.55</v>
      </c>
    </row>
    <row r="1527" spans="2:8" x14ac:dyDescent="0.25">
      <c r="B1527" t="s">
        <v>6752</v>
      </c>
      <c r="C1527" t="s">
        <v>6753</v>
      </c>
      <c r="D1527" s="24" t="s">
        <v>2443</v>
      </c>
      <c r="E1527" s="24" t="s">
        <v>1301</v>
      </c>
      <c r="F1527" s="12">
        <v>42.7</v>
      </c>
      <c r="G1527" s="12">
        <v>-78.8</v>
      </c>
      <c r="H1527" s="12">
        <v>10.55</v>
      </c>
    </row>
    <row r="1528" spans="2:8" x14ac:dyDescent="0.25">
      <c r="B1528" t="s">
        <v>6754</v>
      </c>
      <c r="C1528" t="s">
        <v>6755</v>
      </c>
      <c r="D1528" s="24" t="s">
        <v>2443</v>
      </c>
      <c r="E1528" s="24" t="s">
        <v>1675</v>
      </c>
      <c r="F1528" s="12">
        <v>42.5</v>
      </c>
      <c r="G1528" s="12">
        <v>-88.2</v>
      </c>
      <c r="H1528" s="12">
        <v>10.55</v>
      </c>
    </row>
    <row r="1529" spans="2:8" x14ac:dyDescent="0.25">
      <c r="B1529" t="s">
        <v>6756</v>
      </c>
      <c r="C1529" t="s">
        <v>6757</v>
      </c>
      <c r="D1529" s="24" t="s">
        <v>2443</v>
      </c>
      <c r="E1529" s="24" t="s">
        <v>1301</v>
      </c>
      <c r="F1529" s="12">
        <v>42.7</v>
      </c>
      <c r="G1529" s="12">
        <v>-78.900000000000006</v>
      </c>
      <c r="H1529" s="12">
        <v>10.55</v>
      </c>
    </row>
    <row r="1530" spans="2:8" x14ac:dyDescent="0.25">
      <c r="B1530" t="s">
        <v>6758</v>
      </c>
      <c r="C1530" t="s">
        <v>6759</v>
      </c>
      <c r="D1530" s="24" t="s">
        <v>2443</v>
      </c>
      <c r="E1530" s="24" t="s">
        <v>1301</v>
      </c>
      <c r="F1530" s="12">
        <v>43.6</v>
      </c>
      <c r="G1530" s="12">
        <v>-75.8</v>
      </c>
      <c r="H1530" s="12">
        <v>10.55</v>
      </c>
    </row>
    <row r="1531" spans="2:8" x14ac:dyDescent="0.25">
      <c r="B1531" t="s">
        <v>6760</v>
      </c>
      <c r="C1531" t="s">
        <v>6761</v>
      </c>
      <c r="D1531" s="24" t="s">
        <v>2443</v>
      </c>
      <c r="E1531" s="24" t="s">
        <v>1675</v>
      </c>
      <c r="F1531" s="12">
        <v>43.5</v>
      </c>
      <c r="G1531" s="12">
        <v>-90.6</v>
      </c>
      <c r="H1531" s="12">
        <v>10.55</v>
      </c>
    </row>
    <row r="1532" spans="2:8" x14ac:dyDescent="0.25">
      <c r="B1532" t="s">
        <v>6762</v>
      </c>
      <c r="C1532" t="s">
        <v>6763</v>
      </c>
      <c r="D1532" s="24" t="s">
        <v>548</v>
      </c>
      <c r="E1532" s="24" t="s">
        <v>510</v>
      </c>
      <c r="F1532" s="12">
        <v>42.2</v>
      </c>
      <c r="G1532" s="12">
        <v>-83</v>
      </c>
      <c r="H1532" s="12">
        <v>10.51</v>
      </c>
    </row>
    <row r="1533" spans="2:8" x14ac:dyDescent="0.25">
      <c r="B1533" t="s">
        <v>6764</v>
      </c>
      <c r="C1533" t="s">
        <v>6765</v>
      </c>
      <c r="D1533" s="24" t="s">
        <v>2443</v>
      </c>
      <c r="E1533" s="24" t="s">
        <v>1194</v>
      </c>
      <c r="F1533" s="12">
        <v>41.6</v>
      </c>
      <c r="G1533" s="12">
        <v>-97.9</v>
      </c>
      <c r="H1533" s="12">
        <v>10.51</v>
      </c>
    </row>
    <row r="1534" spans="2:8" x14ac:dyDescent="0.25">
      <c r="B1534" t="s">
        <v>6766</v>
      </c>
      <c r="C1534" t="s">
        <v>6767</v>
      </c>
      <c r="D1534" s="24" t="s">
        <v>2443</v>
      </c>
      <c r="E1534" s="24" t="s">
        <v>1194</v>
      </c>
      <c r="F1534" s="12">
        <v>40</v>
      </c>
      <c r="G1534" s="12">
        <v>-99.8</v>
      </c>
      <c r="H1534" s="12">
        <v>10.51</v>
      </c>
    </row>
    <row r="1535" spans="2:8" x14ac:dyDescent="0.25">
      <c r="B1535" t="s">
        <v>6768</v>
      </c>
      <c r="C1535" t="s">
        <v>6769</v>
      </c>
      <c r="D1535" s="24" t="s">
        <v>2443</v>
      </c>
      <c r="E1535" s="24" t="s">
        <v>1800</v>
      </c>
      <c r="F1535" s="12">
        <v>61.6</v>
      </c>
      <c r="G1535" s="12">
        <v>-149.5</v>
      </c>
      <c r="H1535" s="12">
        <v>10.51</v>
      </c>
    </row>
    <row r="1536" spans="2:8" x14ac:dyDescent="0.25">
      <c r="B1536" t="s">
        <v>6770</v>
      </c>
      <c r="C1536" t="s">
        <v>6771</v>
      </c>
      <c r="D1536" s="24" t="s">
        <v>2443</v>
      </c>
      <c r="E1536" s="24" t="s">
        <v>532</v>
      </c>
      <c r="F1536" s="12">
        <v>34.1</v>
      </c>
      <c r="G1536" s="12">
        <v>-110</v>
      </c>
      <c r="H1536" s="12">
        <v>10.51</v>
      </c>
    </row>
    <row r="1537" spans="2:8" x14ac:dyDescent="0.25">
      <c r="B1537" t="s">
        <v>6772</v>
      </c>
      <c r="C1537" t="s">
        <v>6773</v>
      </c>
      <c r="D1537" s="24" t="s">
        <v>2443</v>
      </c>
      <c r="E1537" s="24" t="s">
        <v>563</v>
      </c>
      <c r="F1537" s="12">
        <v>38.200000000000003</v>
      </c>
      <c r="G1537" s="12">
        <v>-107.7</v>
      </c>
      <c r="H1537" s="12">
        <v>10.51</v>
      </c>
    </row>
    <row r="1538" spans="2:8" x14ac:dyDescent="0.25">
      <c r="B1538" t="s">
        <v>6774</v>
      </c>
      <c r="C1538" t="s">
        <v>6775</v>
      </c>
      <c r="D1538" s="24" t="s">
        <v>2443</v>
      </c>
      <c r="E1538" s="24" t="s">
        <v>563</v>
      </c>
      <c r="F1538" s="12">
        <v>37.700000000000003</v>
      </c>
      <c r="G1538" s="12">
        <v>-106.5</v>
      </c>
      <c r="H1538" s="12">
        <v>10.51</v>
      </c>
    </row>
    <row r="1539" spans="2:8" x14ac:dyDescent="0.25">
      <c r="B1539" t="s">
        <v>6776</v>
      </c>
      <c r="C1539" t="s">
        <v>6777</v>
      </c>
      <c r="D1539" s="24" t="s">
        <v>2443</v>
      </c>
      <c r="E1539" s="24" t="s">
        <v>969</v>
      </c>
      <c r="F1539" s="12">
        <v>41.8</v>
      </c>
      <c r="G1539" s="12">
        <v>-86.3</v>
      </c>
      <c r="H1539" s="12">
        <v>10.51</v>
      </c>
    </row>
    <row r="1540" spans="2:8" x14ac:dyDescent="0.25">
      <c r="B1540" t="s">
        <v>6778</v>
      </c>
      <c r="C1540" t="s">
        <v>6779</v>
      </c>
      <c r="D1540" s="24" t="s">
        <v>2443</v>
      </c>
      <c r="E1540" s="24" t="s">
        <v>1022</v>
      </c>
      <c r="F1540" s="12">
        <v>44.5</v>
      </c>
      <c r="G1540" s="12">
        <v>-93.4</v>
      </c>
      <c r="H1540" s="12">
        <v>10.51</v>
      </c>
    </row>
    <row r="1541" spans="2:8" x14ac:dyDescent="0.25">
      <c r="B1541" t="s">
        <v>6780</v>
      </c>
      <c r="C1541" t="s">
        <v>6781</v>
      </c>
      <c r="D1541" s="24" t="s">
        <v>2443</v>
      </c>
      <c r="E1541" s="24" t="s">
        <v>1277</v>
      </c>
      <c r="F1541" s="12">
        <v>35.6</v>
      </c>
      <c r="G1541" s="12">
        <v>-105.2</v>
      </c>
      <c r="H1541" s="12">
        <v>10.51</v>
      </c>
    </row>
    <row r="1542" spans="2:8" x14ac:dyDescent="0.25">
      <c r="B1542" t="s">
        <v>6782</v>
      </c>
      <c r="C1542" t="s">
        <v>6783</v>
      </c>
      <c r="D1542" s="24" t="s">
        <v>2443</v>
      </c>
      <c r="E1542" s="24" t="s">
        <v>1301</v>
      </c>
      <c r="F1542" s="12">
        <v>43</v>
      </c>
      <c r="G1542" s="12">
        <v>-77.7</v>
      </c>
      <c r="H1542" s="12">
        <v>10.51</v>
      </c>
    </row>
    <row r="1543" spans="2:8" x14ac:dyDescent="0.25">
      <c r="B1543" t="s">
        <v>6784</v>
      </c>
      <c r="C1543" t="s">
        <v>6785</v>
      </c>
      <c r="D1543" s="24" t="s">
        <v>2443</v>
      </c>
      <c r="E1543" s="24" t="s">
        <v>1396</v>
      </c>
      <c r="F1543" s="12">
        <v>42.1</v>
      </c>
      <c r="G1543" s="12">
        <v>-121.9</v>
      </c>
      <c r="H1543" s="12">
        <v>10.51</v>
      </c>
    </row>
    <row r="1544" spans="2:8" x14ac:dyDescent="0.25">
      <c r="B1544" t="s">
        <v>6786</v>
      </c>
      <c r="C1544" t="s">
        <v>6787</v>
      </c>
      <c r="D1544" s="24" t="s">
        <v>2443</v>
      </c>
      <c r="E1544" s="24" t="s">
        <v>1457</v>
      </c>
      <c r="F1544" s="12">
        <v>43.9</v>
      </c>
      <c r="G1544" s="12">
        <v>-100</v>
      </c>
      <c r="H1544" s="12">
        <v>10.51</v>
      </c>
    </row>
    <row r="1545" spans="2:8" x14ac:dyDescent="0.25">
      <c r="B1545" t="s">
        <v>6788</v>
      </c>
      <c r="C1545" t="s">
        <v>6789</v>
      </c>
      <c r="D1545" s="24" t="s">
        <v>2443</v>
      </c>
      <c r="E1545" s="24" t="s">
        <v>1457</v>
      </c>
      <c r="F1545" s="12">
        <v>43.8</v>
      </c>
      <c r="G1545" s="12">
        <v>-102.1</v>
      </c>
      <c r="H1545" s="12">
        <v>10.51</v>
      </c>
    </row>
    <row r="1546" spans="2:8" x14ac:dyDescent="0.25">
      <c r="B1546" t="s">
        <v>6790</v>
      </c>
      <c r="C1546" t="s">
        <v>6791</v>
      </c>
      <c r="D1546" s="24" t="s">
        <v>2443</v>
      </c>
      <c r="E1546" s="24" t="s">
        <v>1545</v>
      </c>
      <c r="F1546" s="12">
        <v>37.700000000000003</v>
      </c>
      <c r="G1546" s="12">
        <v>-113.1</v>
      </c>
      <c r="H1546" s="12">
        <v>10.51</v>
      </c>
    </row>
    <row r="1547" spans="2:8" x14ac:dyDescent="0.25">
      <c r="B1547" t="s">
        <v>6792</v>
      </c>
      <c r="C1547" t="s">
        <v>6793</v>
      </c>
      <c r="D1547" s="24" t="s">
        <v>2443</v>
      </c>
      <c r="E1547" s="24" t="s">
        <v>1675</v>
      </c>
      <c r="F1547" s="12">
        <v>45.1</v>
      </c>
      <c r="G1547" s="12">
        <v>-91.2</v>
      </c>
      <c r="H1547" s="12">
        <v>10.51</v>
      </c>
    </row>
    <row r="1548" spans="2:8" x14ac:dyDescent="0.25">
      <c r="B1548" t="s">
        <v>6794</v>
      </c>
      <c r="C1548" t="s">
        <v>6795</v>
      </c>
      <c r="D1548" s="24" t="s">
        <v>2443</v>
      </c>
      <c r="E1548" s="24" t="s">
        <v>1675</v>
      </c>
      <c r="F1548" s="12">
        <v>45.4</v>
      </c>
      <c r="G1548" s="12">
        <v>-91.2</v>
      </c>
      <c r="H1548" s="12">
        <v>10.51</v>
      </c>
    </row>
    <row r="1549" spans="2:8" x14ac:dyDescent="0.25">
      <c r="B1549" t="s">
        <v>6796</v>
      </c>
      <c r="C1549" t="s">
        <v>6797</v>
      </c>
      <c r="D1549" s="24" t="s">
        <v>2443</v>
      </c>
      <c r="E1549" s="24" t="s">
        <v>1775</v>
      </c>
      <c r="F1549" s="12">
        <v>44.5</v>
      </c>
      <c r="G1549" s="12">
        <v>-109</v>
      </c>
      <c r="H1549" s="12">
        <v>10.51</v>
      </c>
    </row>
    <row r="1550" spans="2:8" x14ac:dyDescent="0.25">
      <c r="B1550" t="s">
        <v>369</v>
      </c>
      <c r="C1550" t="s">
        <v>2618</v>
      </c>
      <c r="D1550" s="24" t="s">
        <v>2443</v>
      </c>
      <c r="E1550" s="24" t="s">
        <v>563</v>
      </c>
      <c r="F1550" s="12">
        <v>39.700000000000003</v>
      </c>
      <c r="G1550" s="12">
        <v>-105.6</v>
      </c>
      <c r="H1550" s="12">
        <v>10.51</v>
      </c>
    </row>
    <row r="1551" spans="2:8" x14ac:dyDescent="0.25">
      <c r="B1551" t="s">
        <v>6798</v>
      </c>
      <c r="C1551" t="s">
        <v>6799</v>
      </c>
      <c r="D1551" s="24" t="s">
        <v>2443</v>
      </c>
      <c r="E1551" s="24" t="s">
        <v>969</v>
      </c>
      <c r="F1551" s="12">
        <v>43</v>
      </c>
      <c r="G1551" s="12">
        <v>-83.5</v>
      </c>
      <c r="H1551" s="12">
        <v>10.51</v>
      </c>
    </row>
    <row r="1552" spans="2:8" x14ac:dyDescent="0.25">
      <c r="B1552" t="s">
        <v>3719</v>
      </c>
      <c r="C1552" t="s">
        <v>3720</v>
      </c>
      <c r="D1552" s="24" t="s">
        <v>2443</v>
      </c>
      <c r="E1552" s="24" t="s">
        <v>969</v>
      </c>
      <c r="F1552" s="12">
        <v>44.6</v>
      </c>
      <c r="G1552" s="12">
        <v>-84.1</v>
      </c>
      <c r="H1552" s="12">
        <v>10.51</v>
      </c>
    </row>
    <row r="1553" spans="2:8" x14ac:dyDescent="0.25">
      <c r="B1553" t="s">
        <v>6800</v>
      </c>
      <c r="C1553" t="s">
        <v>6801</v>
      </c>
      <c r="D1553" s="24" t="s">
        <v>2443</v>
      </c>
      <c r="E1553" s="24" t="s">
        <v>1134</v>
      </c>
      <c r="F1553" s="12">
        <v>46.6</v>
      </c>
      <c r="G1553" s="12">
        <v>-109.7</v>
      </c>
      <c r="H1553" s="12">
        <v>10.51</v>
      </c>
    </row>
    <row r="1554" spans="2:8" x14ac:dyDescent="0.25">
      <c r="B1554" t="s">
        <v>4315</v>
      </c>
      <c r="C1554" t="s">
        <v>4316</v>
      </c>
      <c r="D1554" s="24" t="s">
        <v>2443</v>
      </c>
      <c r="E1554" s="24" t="s">
        <v>1259</v>
      </c>
      <c r="F1554" s="12">
        <v>45</v>
      </c>
      <c r="G1554" s="12">
        <v>-71.2</v>
      </c>
      <c r="H1554" s="12">
        <v>10.51</v>
      </c>
    </row>
    <row r="1555" spans="2:8" x14ac:dyDescent="0.25">
      <c r="B1555" t="s">
        <v>1539</v>
      </c>
      <c r="C1555" t="s">
        <v>3067</v>
      </c>
      <c r="D1555" s="24" t="s">
        <v>2443</v>
      </c>
      <c r="E1555" s="24" t="s">
        <v>1457</v>
      </c>
      <c r="F1555" s="12">
        <v>45.4</v>
      </c>
      <c r="G1555" s="12">
        <v>-99.3</v>
      </c>
      <c r="H1555" s="12">
        <v>10.51</v>
      </c>
    </row>
    <row r="1556" spans="2:8" x14ac:dyDescent="0.25">
      <c r="B1556" t="s">
        <v>1913</v>
      </c>
      <c r="C1556" t="s">
        <v>1914</v>
      </c>
      <c r="D1556" s="24" t="s">
        <v>2443</v>
      </c>
      <c r="E1556" s="24" t="s">
        <v>969</v>
      </c>
      <c r="F1556" s="12">
        <v>43.1</v>
      </c>
      <c r="G1556" s="12">
        <v>-86.2</v>
      </c>
      <c r="H1556" s="12">
        <v>10.51</v>
      </c>
    </row>
    <row r="1557" spans="2:8" x14ac:dyDescent="0.25">
      <c r="B1557" t="s">
        <v>2057</v>
      </c>
      <c r="C1557" t="s">
        <v>2058</v>
      </c>
      <c r="D1557" s="24" t="s">
        <v>2443</v>
      </c>
      <c r="E1557" s="24" t="s">
        <v>1134</v>
      </c>
      <c r="F1557" s="12">
        <v>46.6</v>
      </c>
      <c r="G1557" s="12">
        <v>-111.9</v>
      </c>
      <c r="H1557" s="12">
        <v>10.51</v>
      </c>
    </row>
    <row r="1558" spans="2:8" x14ac:dyDescent="0.25">
      <c r="B1558" t="s">
        <v>2830</v>
      </c>
      <c r="C1558" t="s">
        <v>2831</v>
      </c>
      <c r="D1558" s="24" t="s">
        <v>548</v>
      </c>
      <c r="E1558" s="24" t="s">
        <v>494</v>
      </c>
      <c r="F1558" s="12">
        <v>53.5</v>
      </c>
      <c r="G1558" s="12">
        <v>-114.1</v>
      </c>
      <c r="H1558" s="12">
        <v>10.47</v>
      </c>
    </row>
    <row r="1559" spans="2:8" x14ac:dyDescent="0.25">
      <c r="B1559" t="s">
        <v>3076</v>
      </c>
      <c r="C1559" t="s">
        <v>3077</v>
      </c>
      <c r="D1559" s="24" t="s">
        <v>548</v>
      </c>
      <c r="E1559" s="24" t="s">
        <v>497</v>
      </c>
      <c r="F1559" s="12">
        <v>51.1</v>
      </c>
      <c r="G1559" s="12">
        <v>-107.2</v>
      </c>
      <c r="H1559" s="12">
        <v>10.47</v>
      </c>
    </row>
    <row r="1560" spans="2:8" x14ac:dyDescent="0.25">
      <c r="B1560" t="s">
        <v>6802</v>
      </c>
      <c r="C1560" t="s">
        <v>6803</v>
      </c>
      <c r="D1560" s="24" t="s">
        <v>2443</v>
      </c>
      <c r="E1560" s="24" t="s">
        <v>532</v>
      </c>
      <c r="F1560" s="12">
        <v>34.5</v>
      </c>
      <c r="G1560" s="12">
        <v>-112.4</v>
      </c>
      <c r="H1560" s="12">
        <v>10.47</v>
      </c>
    </row>
    <row r="1561" spans="2:8" x14ac:dyDescent="0.25">
      <c r="B1561" t="s">
        <v>6804</v>
      </c>
      <c r="C1561" t="s">
        <v>6805</v>
      </c>
      <c r="D1561" s="24" t="s">
        <v>2443</v>
      </c>
      <c r="E1561" s="24" t="s">
        <v>563</v>
      </c>
      <c r="F1561" s="12">
        <v>40.299999999999997</v>
      </c>
      <c r="G1561" s="12">
        <v>-104.7</v>
      </c>
      <c r="H1561" s="12">
        <v>10.47</v>
      </c>
    </row>
    <row r="1562" spans="2:8" x14ac:dyDescent="0.25">
      <c r="B1562" t="s">
        <v>6806</v>
      </c>
      <c r="C1562" t="s">
        <v>6807</v>
      </c>
      <c r="D1562" s="24" t="s">
        <v>2443</v>
      </c>
      <c r="E1562" s="24" t="s">
        <v>1775</v>
      </c>
      <c r="F1562" s="12">
        <v>43.9</v>
      </c>
      <c r="G1562" s="12">
        <v>-104.2</v>
      </c>
      <c r="H1562" s="12">
        <v>10.47</v>
      </c>
    </row>
    <row r="1563" spans="2:8" x14ac:dyDescent="0.25">
      <c r="B1563" t="s">
        <v>3335</v>
      </c>
      <c r="C1563" t="s">
        <v>3336</v>
      </c>
      <c r="D1563" s="24" t="s">
        <v>2443</v>
      </c>
      <c r="E1563" s="24" t="s">
        <v>1022</v>
      </c>
      <c r="F1563" s="12">
        <v>47.6</v>
      </c>
      <c r="G1563" s="12">
        <v>-92.2</v>
      </c>
      <c r="H1563" s="12">
        <v>10.47</v>
      </c>
    </row>
    <row r="1564" spans="2:8" x14ac:dyDescent="0.25">
      <c r="B1564" t="s">
        <v>3443</v>
      </c>
      <c r="C1564" t="s">
        <v>3444</v>
      </c>
      <c r="D1564" s="24" t="s">
        <v>2443</v>
      </c>
      <c r="E1564" s="24" t="s">
        <v>1675</v>
      </c>
      <c r="F1564" s="12">
        <v>43.4</v>
      </c>
      <c r="G1564" s="12">
        <v>-88.8</v>
      </c>
      <c r="H1564" s="12">
        <v>10.47</v>
      </c>
    </row>
    <row r="1565" spans="2:8" x14ac:dyDescent="0.25">
      <c r="B1565" t="s">
        <v>4399</v>
      </c>
      <c r="C1565" t="s">
        <v>4400</v>
      </c>
      <c r="D1565" s="24" t="s">
        <v>2443</v>
      </c>
      <c r="E1565" s="24" t="s">
        <v>1800</v>
      </c>
      <c r="F1565" s="12">
        <v>61.1</v>
      </c>
      <c r="G1565" s="12">
        <v>-149.9</v>
      </c>
      <c r="H1565" s="12">
        <v>10.47</v>
      </c>
    </row>
    <row r="1566" spans="2:8" x14ac:dyDescent="0.25">
      <c r="B1566" t="s">
        <v>6808</v>
      </c>
      <c r="C1566" t="s">
        <v>6809</v>
      </c>
      <c r="D1566" s="24" t="s">
        <v>2443</v>
      </c>
      <c r="E1566" s="24" t="s">
        <v>563</v>
      </c>
      <c r="F1566" s="12">
        <v>40.4</v>
      </c>
      <c r="G1566" s="12">
        <v>-104.6</v>
      </c>
      <c r="H1566" s="12">
        <v>10.43</v>
      </c>
    </row>
    <row r="1567" spans="2:8" x14ac:dyDescent="0.25">
      <c r="B1567" t="s">
        <v>6810</v>
      </c>
      <c r="C1567" t="s">
        <v>6811</v>
      </c>
      <c r="D1567" s="24" t="s">
        <v>2443</v>
      </c>
      <c r="E1567" s="24" t="s">
        <v>1022</v>
      </c>
      <c r="F1567" s="12">
        <v>44.7</v>
      </c>
      <c r="G1567" s="12">
        <v>-93.1</v>
      </c>
      <c r="H1567" s="12">
        <v>10.43</v>
      </c>
    </row>
    <row r="1568" spans="2:8" x14ac:dyDescent="0.25">
      <c r="B1568" t="s">
        <v>6812</v>
      </c>
      <c r="C1568" t="s">
        <v>6813</v>
      </c>
      <c r="D1568" s="24" t="s">
        <v>2443</v>
      </c>
      <c r="E1568" s="24" t="s">
        <v>1675</v>
      </c>
      <c r="F1568" s="12">
        <v>46.5</v>
      </c>
      <c r="G1568" s="12">
        <v>-90.8</v>
      </c>
      <c r="H1568" s="12">
        <v>10.43</v>
      </c>
    </row>
    <row r="1569" spans="2:8" x14ac:dyDescent="0.25">
      <c r="B1569" t="s">
        <v>6814</v>
      </c>
      <c r="C1569" t="s">
        <v>6815</v>
      </c>
      <c r="D1569" s="24" t="s">
        <v>2443</v>
      </c>
      <c r="E1569" s="24" t="s">
        <v>1675</v>
      </c>
      <c r="F1569" s="12">
        <v>43.4</v>
      </c>
      <c r="G1569" s="12">
        <v>-88</v>
      </c>
      <c r="H1569" s="12">
        <v>10.43</v>
      </c>
    </row>
    <row r="1570" spans="2:8" x14ac:dyDescent="0.25">
      <c r="B1570" t="s">
        <v>6816</v>
      </c>
      <c r="C1570" t="s">
        <v>6817</v>
      </c>
      <c r="D1570" s="24" t="s">
        <v>2443</v>
      </c>
      <c r="E1570" s="24" t="s">
        <v>1775</v>
      </c>
      <c r="F1570" s="12">
        <v>42.8</v>
      </c>
      <c r="G1570" s="12">
        <v>-106.2</v>
      </c>
      <c r="H1570" s="12">
        <v>10.43</v>
      </c>
    </row>
    <row r="1571" spans="2:8" x14ac:dyDescent="0.25">
      <c r="B1571" t="s">
        <v>2034</v>
      </c>
      <c r="C1571" t="s">
        <v>2035</v>
      </c>
      <c r="D1571" s="24" t="s">
        <v>2443</v>
      </c>
      <c r="E1571" s="24" t="s">
        <v>1194</v>
      </c>
      <c r="F1571" s="12">
        <v>42.8</v>
      </c>
      <c r="G1571" s="12">
        <v>-100.5</v>
      </c>
      <c r="H1571" s="12">
        <v>10.43</v>
      </c>
    </row>
    <row r="1572" spans="2:8" x14ac:dyDescent="0.25">
      <c r="B1572" t="s">
        <v>3974</v>
      </c>
      <c r="C1572" t="s">
        <v>3975</v>
      </c>
      <c r="D1572" s="24" t="s">
        <v>548</v>
      </c>
      <c r="E1572" s="24" t="s">
        <v>510</v>
      </c>
      <c r="F1572" s="12">
        <v>44.4</v>
      </c>
      <c r="G1572" s="12">
        <v>-76.900000000000006</v>
      </c>
      <c r="H1572" s="12">
        <v>10.39</v>
      </c>
    </row>
    <row r="1573" spans="2:8" x14ac:dyDescent="0.25">
      <c r="B1573" t="s">
        <v>6818</v>
      </c>
      <c r="C1573" t="s">
        <v>6819</v>
      </c>
      <c r="D1573" s="24" t="s">
        <v>2443</v>
      </c>
      <c r="E1573" s="24" t="s">
        <v>1194</v>
      </c>
      <c r="F1573" s="12">
        <v>41.9</v>
      </c>
      <c r="G1573" s="12">
        <v>-103.9</v>
      </c>
      <c r="H1573" s="12">
        <v>10.39</v>
      </c>
    </row>
    <row r="1574" spans="2:8" x14ac:dyDescent="0.25">
      <c r="B1574" t="s">
        <v>6820</v>
      </c>
      <c r="C1574" t="s">
        <v>6821</v>
      </c>
      <c r="D1574" s="24" t="s">
        <v>2443</v>
      </c>
      <c r="E1574" s="24" t="s">
        <v>1022</v>
      </c>
      <c r="F1574" s="12">
        <v>43.6</v>
      </c>
      <c r="G1574" s="12">
        <v>-93.3</v>
      </c>
      <c r="H1574" s="12">
        <v>10.39</v>
      </c>
    </row>
    <row r="1575" spans="2:8" x14ac:dyDescent="0.25">
      <c r="B1575" t="s">
        <v>6822</v>
      </c>
      <c r="C1575" t="s">
        <v>6823</v>
      </c>
      <c r="D1575" s="24" t="s">
        <v>2443</v>
      </c>
      <c r="E1575" s="24" t="s">
        <v>1301</v>
      </c>
      <c r="F1575" s="12">
        <v>43</v>
      </c>
      <c r="G1575" s="12">
        <v>-78.7</v>
      </c>
      <c r="H1575" s="12">
        <v>10.39</v>
      </c>
    </row>
    <row r="1576" spans="2:8" x14ac:dyDescent="0.25">
      <c r="B1576" t="s">
        <v>1339</v>
      </c>
      <c r="C1576" t="s">
        <v>1340</v>
      </c>
      <c r="D1576" s="24" t="s">
        <v>2443</v>
      </c>
      <c r="E1576" s="24" t="s">
        <v>1338</v>
      </c>
      <c r="F1576" s="12">
        <v>48.8</v>
      </c>
      <c r="G1576" s="12">
        <v>-100.4</v>
      </c>
      <c r="H1576" s="12">
        <v>10.39</v>
      </c>
    </row>
    <row r="1577" spans="2:8" x14ac:dyDescent="0.25">
      <c r="B1577" t="s">
        <v>962</v>
      </c>
      <c r="C1577" t="s">
        <v>6824</v>
      </c>
      <c r="D1577" s="24" t="s">
        <v>2443</v>
      </c>
      <c r="E1577" s="24" t="s">
        <v>1675</v>
      </c>
      <c r="F1577" s="12">
        <v>43</v>
      </c>
      <c r="G1577" s="12">
        <v>-89.5</v>
      </c>
      <c r="H1577" s="12">
        <v>10.39</v>
      </c>
    </row>
    <row r="1578" spans="2:8" x14ac:dyDescent="0.25">
      <c r="B1578" t="s">
        <v>6825</v>
      </c>
      <c r="C1578" t="s">
        <v>6826</v>
      </c>
      <c r="D1578" s="24" t="s">
        <v>2443</v>
      </c>
      <c r="E1578" s="24" t="s">
        <v>563</v>
      </c>
      <c r="F1578" s="12">
        <v>40.799999999999997</v>
      </c>
      <c r="G1578" s="12">
        <v>-105</v>
      </c>
      <c r="H1578" s="12">
        <v>10.35</v>
      </c>
    </row>
    <row r="1579" spans="2:8" x14ac:dyDescent="0.25">
      <c r="B1579" t="s">
        <v>6827</v>
      </c>
      <c r="C1579" t="s">
        <v>6828</v>
      </c>
      <c r="D1579" s="24" t="s">
        <v>2443</v>
      </c>
      <c r="E1579" s="24" t="s">
        <v>1301</v>
      </c>
      <c r="F1579" s="12">
        <v>43</v>
      </c>
      <c r="G1579" s="12">
        <v>-78.8</v>
      </c>
      <c r="H1579" s="12">
        <v>10.35</v>
      </c>
    </row>
    <row r="1580" spans="2:8" x14ac:dyDescent="0.25">
      <c r="B1580" t="s">
        <v>6829</v>
      </c>
      <c r="C1580" t="s">
        <v>6830</v>
      </c>
      <c r="D1580" s="24" t="s">
        <v>2443</v>
      </c>
      <c r="E1580" s="24" t="s">
        <v>1301</v>
      </c>
      <c r="F1580" s="12">
        <v>43</v>
      </c>
      <c r="G1580" s="12">
        <v>-78.599999999999994</v>
      </c>
      <c r="H1580" s="12">
        <v>10.35</v>
      </c>
    </row>
    <row r="1581" spans="2:8" x14ac:dyDescent="0.25">
      <c r="B1581" t="s">
        <v>6831</v>
      </c>
      <c r="C1581" t="s">
        <v>6832</v>
      </c>
      <c r="D1581" s="24" t="s">
        <v>2443</v>
      </c>
      <c r="E1581" s="24" t="s">
        <v>1457</v>
      </c>
      <c r="F1581" s="12">
        <v>43.8</v>
      </c>
      <c r="G1581" s="12">
        <v>-101.5</v>
      </c>
      <c r="H1581" s="12">
        <v>10.35</v>
      </c>
    </row>
    <row r="1582" spans="2:8" x14ac:dyDescent="0.25">
      <c r="B1582" t="s">
        <v>3230</v>
      </c>
      <c r="C1582" t="s">
        <v>3231</v>
      </c>
      <c r="D1582" s="24" t="s">
        <v>2443</v>
      </c>
      <c r="E1582" s="24" t="s">
        <v>1022</v>
      </c>
      <c r="F1582" s="12">
        <v>45</v>
      </c>
      <c r="G1582" s="12">
        <v>-93.3</v>
      </c>
      <c r="H1582" s="12">
        <v>10.35</v>
      </c>
    </row>
    <row r="1583" spans="2:8" x14ac:dyDescent="0.25">
      <c r="B1583" t="s">
        <v>6833</v>
      </c>
      <c r="C1583" t="s">
        <v>6834</v>
      </c>
      <c r="D1583" s="24" t="s">
        <v>2443</v>
      </c>
      <c r="E1583" s="24" t="s">
        <v>1194</v>
      </c>
      <c r="F1583" s="12">
        <v>41.6</v>
      </c>
      <c r="G1583" s="12">
        <v>-99</v>
      </c>
      <c r="H1583" s="12">
        <v>10.31</v>
      </c>
    </row>
    <row r="1584" spans="2:8" x14ac:dyDescent="0.25">
      <c r="B1584" t="s">
        <v>6835</v>
      </c>
      <c r="C1584" t="s">
        <v>6836</v>
      </c>
      <c r="D1584" s="24" t="s">
        <v>2443</v>
      </c>
      <c r="E1584" s="24" t="s">
        <v>532</v>
      </c>
      <c r="F1584" s="12">
        <v>35.200000000000003</v>
      </c>
      <c r="G1584" s="12">
        <v>-111.4</v>
      </c>
      <c r="H1584" s="12">
        <v>10.31</v>
      </c>
    </row>
    <row r="1585" spans="2:8" x14ac:dyDescent="0.25">
      <c r="B1585" t="s">
        <v>6837</v>
      </c>
      <c r="C1585" t="s">
        <v>6838</v>
      </c>
      <c r="D1585" s="24" t="s">
        <v>2443</v>
      </c>
      <c r="E1585" s="24" t="s">
        <v>548</v>
      </c>
      <c r="F1585" s="12">
        <v>37.5</v>
      </c>
      <c r="G1585" s="12">
        <v>-118.6</v>
      </c>
      <c r="H1585" s="12">
        <v>10.31</v>
      </c>
    </row>
    <row r="1586" spans="2:8" x14ac:dyDescent="0.25">
      <c r="B1586" t="s">
        <v>6839</v>
      </c>
      <c r="C1586" t="s">
        <v>6840</v>
      </c>
      <c r="D1586" s="24" t="s">
        <v>2443</v>
      </c>
      <c r="E1586" s="24" t="s">
        <v>563</v>
      </c>
      <c r="F1586" s="12">
        <v>39.6</v>
      </c>
      <c r="G1586" s="12">
        <v>-104.9</v>
      </c>
      <c r="H1586" s="12">
        <v>10.31</v>
      </c>
    </row>
    <row r="1587" spans="2:8" x14ac:dyDescent="0.25">
      <c r="B1587" t="s">
        <v>6841</v>
      </c>
      <c r="C1587" t="s">
        <v>6842</v>
      </c>
      <c r="D1587" s="24" t="s">
        <v>2443</v>
      </c>
      <c r="E1587" s="24" t="s">
        <v>563</v>
      </c>
      <c r="F1587" s="12">
        <v>38.799999999999997</v>
      </c>
      <c r="G1587" s="12">
        <v>-104.8</v>
      </c>
      <c r="H1587" s="12">
        <v>10.31</v>
      </c>
    </row>
    <row r="1588" spans="2:8" x14ac:dyDescent="0.25">
      <c r="B1588" t="s">
        <v>6843</v>
      </c>
      <c r="C1588" t="s">
        <v>6844</v>
      </c>
      <c r="D1588" s="24" t="s">
        <v>2443</v>
      </c>
      <c r="E1588" s="24" t="s">
        <v>563</v>
      </c>
      <c r="F1588" s="12">
        <v>39.799999999999997</v>
      </c>
      <c r="G1588" s="12">
        <v>-106.3</v>
      </c>
      <c r="H1588" s="12">
        <v>10.31</v>
      </c>
    </row>
    <row r="1589" spans="2:8" x14ac:dyDescent="0.25">
      <c r="B1589" t="s">
        <v>6845</v>
      </c>
      <c r="C1589" t="s">
        <v>6846</v>
      </c>
      <c r="D1589" s="24" t="s">
        <v>2443</v>
      </c>
      <c r="E1589" s="24" t="s">
        <v>563</v>
      </c>
      <c r="F1589" s="12">
        <v>40.299999999999997</v>
      </c>
      <c r="G1589" s="12">
        <v>-104.7</v>
      </c>
      <c r="H1589" s="12">
        <v>10.31</v>
      </c>
    </row>
    <row r="1590" spans="2:8" x14ac:dyDescent="0.25">
      <c r="B1590" t="s">
        <v>6847</v>
      </c>
      <c r="C1590" t="s">
        <v>6848</v>
      </c>
      <c r="D1590" s="24" t="s">
        <v>2443</v>
      </c>
      <c r="E1590" s="24" t="s">
        <v>1022</v>
      </c>
      <c r="F1590" s="12">
        <v>47.9</v>
      </c>
      <c r="G1590" s="12">
        <v>-91.8</v>
      </c>
      <c r="H1590" s="12">
        <v>10.31</v>
      </c>
    </row>
    <row r="1591" spans="2:8" x14ac:dyDescent="0.25">
      <c r="B1591" t="s">
        <v>6849</v>
      </c>
      <c r="C1591" t="s">
        <v>6850</v>
      </c>
      <c r="D1591" s="24" t="s">
        <v>2443</v>
      </c>
      <c r="E1591" s="24" t="s">
        <v>1277</v>
      </c>
      <c r="F1591" s="12">
        <v>35.700000000000003</v>
      </c>
      <c r="G1591" s="12">
        <v>-106</v>
      </c>
      <c r="H1591" s="12">
        <v>10.31</v>
      </c>
    </row>
    <row r="1592" spans="2:8" x14ac:dyDescent="0.25">
      <c r="B1592" t="s">
        <v>6851</v>
      </c>
      <c r="C1592" t="s">
        <v>6852</v>
      </c>
      <c r="D1592" s="24" t="s">
        <v>2443</v>
      </c>
      <c r="E1592" s="24" t="s">
        <v>1545</v>
      </c>
      <c r="F1592" s="12">
        <v>37.6</v>
      </c>
      <c r="G1592" s="12">
        <v>-113.1</v>
      </c>
      <c r="H1592" s="12">
        <v>10.31</v>
      </c>
    </row>
    <row r="1593" spans="2:8" x14ac:dyDescent="0.25">
      <c r="B1593" t="s">
        <v>6853</v>
      </c>
      <c r="C1593" t="s">
        <v>6854</v>
      </c>
      <c r="D1593" s="24" t="s">
        <v>2443</v>
      </c>
      <c r="E1593" s="24" t="s">
        <v>1675</v>
      </c>
      <c r="F1593" s="12">
        <v>45.3</v>
      </c>
      <c r="G1593" s="12">
        <v>-90.8</v>
      </c>
      <c r="H1593" s="12">
        <v>10.31</v>
      </c>
    </row>
    <row r="1594" spans="2:8" x14ac:dyDescent="0.25">
      <c r="B1594" t="s">
        <v>6855</v>
      </c>
      <c r="C1594" t="s">
        <v>6856</v>
      </c>
      <c r="D1594" s="24" t="s">
        <v>2443</v>
      </c>
      <c r="E1594" s="24" t="s">
        <v>1675</v>
      </c>
      <c r="F1594" s="12">
        <v>43</v>
      </c>
      <c r="G1594" s="12">
        <v>-88.2</v>
      </c>
      <c r="H1594" s="12">
        <v>10.31</v>
      </c>
    </row>
    <row r="1595" spans="2:8" x14ac:dyDescent="0.25">
      <c r="B1595" t="s">
        <v>6857</v>
      </c>
      <c r="C1595" t="s">
        <v>6858</v>
      </c>
      <c r="D1595" s="24" t="s">
        <v>2443</v>
      </c>
      <c r="E1595" s="24" t="s">
        <v>1022</v>
      </c>
      <c r="F1595" s="12">
        <v>44</v>
      </c>
      <c r="G1595" s="12">
        <v>-92.2</v>
      </c>
      <c r="H1595" s="12">
        <v>10.31</v>
      </c>
    </row>
    <row r="1596" spans="2:8" x14ac:dyDescent="0.25">
      <c r="B1596" t="s">
        <v>1139</v>
      </c>
      <c r="C1596" t="s">
        <v>1140</v>
      </c>
      <c r="D1596" s="24" t="s">
        <v>2443</v>
      </c>
      <c r="E1596" s="24" t="s">
        <v>1134</v>
      </c>
      <c r="F1596" s="12">
        <v>45.8</v>
      </c>
      <c r="G1596" s="12">
        <v>-106.2</v>
      </c>
      <c r="H1596" s="12">
        <v>10.31</v>
      </c>
    </row>
    <row r="1597" spans="2:8" x14ac:dyDescent="0.25">
      <c r="B1597" t="s">
        <v>3733</v>
      </c>
      <c r="C1597" t="s">
        <v>3734</v>
      </c>
      <c r="D1597" s="24" t="s">
        <v>2443</v>
      </c>
      <c r="E1597" s="24" t="s">
        <v>1301</v>
      </c>
      <c r="F1597" s="12">
        <v>43.2</v>
      </c>
      <c r="G1597" s="12">
        <v>-79</v>
      </c>
      <c r="H1597" s="12">
        <v>10.31</v>
      </c>
    </row>
    <row r="1598" spans="2:8" x14ac:dyDescent="0.25">
      <c r="B1598" t="s">
        <v>1697</v>
      </c>
      <c r="C1598" t="s">
        <v>1698</v>
      </c>
      <c r="D1598" s="24" t="s">
        <v>2443</v>
      </c>
      <c r="E1598" s="24" t="s">
        <v>1675</v>
      </c>
      <c r="F1598" s="12">
        <v>44.7</v>
      </c>
      <c r="G1598" s="12">
        <v>-92.4</v>
      </c>
      <c r="H1598" s="12">
        <v>10.31</v>
      </c>
    </row>
    <row r="1599" spans="2:8" x14ac:dyDescent="0.25">
      <c r="B1599" t="s">
        <v>1964</v>
      </c>
      <c r="C1599" t="s">
        <v>1965</v>
      </c>
      <c r="D1599" s="24" t="s">
        <v>2443</v>
      </c>
      <c r="E1599" s="24" t="s">
        <v>1194</v>
      </c>
      <c r="F1599" s="12">
        <v>41.9</v>
      </c>
      <c r="G1599" s="12">
        <v>-97.4</v>
      </c>
      <c r="H1599" s="12">
        <v>10.31</v>
      </c>
    </row>
    <row r="1600" spans="2:8" x14ac:dyDescent="0.25">
      <c r="B1600" t="s">
        <v>6859</v>
      </c>
      <c r="C1600" t="s">
        <v>6860</v>
      </c>
      <c r="D1600" s="24" t="s">
        <v>548</v>
      </c>
      <c r="E1600" s="24" t="s">
        <v>4403</v>
      </c>
      <c r="F1600" s="12">
        <v>45.9</v>
      </c>
      <c r="G1600" s="12">
        <v>-66.8</v>
      </c>
      <c r="H1600" s="12">
        <v>10.28</v>
      </c>
    </row>
    <row r="1601" spans="2:8" x14ac:dyDescent="0.25">
      <c r="B1601" t="s">
        <v>6861</v>
      </c>
      <c r="C1601" t="s">
        <v>6862</v>
      </c>
      <c r="D1601" s="24" t="s">
        <v>2443</v>
      </c>
      <c r="E1601" s="24" t="s">
        <v>1022</v>
      </c>
      <c r="F1601" s="12">
        <v>43.7</v>
      </c>
      <c r="G1601" s="12">
        <v>-91.4</v>
      </c>
      <c r="H1601" s="12">
        <v>10.28</v>
      </c>
    </row>
    <row r="1602" spans="2:8" x14ac:dyDescent="0.25">
      <c r="B1602" t="s">
        <v>6863</v>
      </c>
      <c r="C1602" t="s">
        <v>6864</v>
      </c>
      <c r="D1602" s="24" t="s">
        <v>2443</v>
      </c>
      <c r="E1602" s="24" t="s">
        <v>1675</v>
      </c>
      <c r="F1602" s="12">
        <v>43.3</v>
      </c>
      <c r="G1602" s="12">
        <v>-89</v>
      </c>
      <c r="H1602" s="12">
        <v>10.28</v>
      </c>
    </row>
    <row r="1603" spans="2:8" x14ac:dyDescent="0.25">
      <c r="B1603" t="s">
        <v>6865</v>
      </c>
      <c r="C1603" t="s">
        <v>6866</v>
      </c>
      <c r="D1603" s="24" t="s">
        <v>2443</v>
      </c>
      <c r="E1603" s="24" t="s">
        <v>1134</v>
      </c>
      <c r="F1603" s="12">
        <v>45.6</v>
      </c>
      <c r="G1603" s="12">
        <v>-110.4</v>
      </c>
      <c r="H1603" s="12">
        <v>10.28</v>
      </c>
    </row>
    <row r="1604" spans="2:8" x14ac:dyDescent="0.25">
      <c r="B1604" t="s">
        <v>3984</v>
      </c>
      <c r="C1604" t="s">
        <v>3985</v>
      </c>
      <c r="D1604" s="24" t="s">
        <v>548</v>
      </c>
      <c r="E1604" s="24" t="s">
        <v>510</v>
      </c>
      <c r="F1604" s="12">
        <v>43.1</v>
      </c>
      <c r="G1604" s="12">
        <v>-79.5</v>
      </c>
      <c r="H1604" s="12">
        <v>10.24</v>
      </c>
    </row>
    <row r="1605" spans="2:8" x14ac:dyDescent="0.25">
      <c r="B1605" t="s">
        <v>4087</v>
      </c>
      <c r="C1605" t="s">
        <v>4088</v>
      </c>
      <c r="D1605" s="24" t="s">
        <v>548</v>
      </c>
      <c r="E1605" s="24" t="s">
        <v>510</v>
      </c>
      <c r="F1605" s="12">
        <v>43.8</v>
      </c>
      <c r="G1605" s="12">
        <v>-78.8</v>
      </c>
      <c r="H1605" s="12">
        <v>10.24</v>
      </c>
    </row>
    <row r="1606" spans="2:8" x14ac:dyDescent="0.25">
      <c r="B1606" t="s">
        <v>6867</v>
      </c>
      <c r="C1606" t="s">
        <v>6868</v>
      </c>
      <c r="D1606" s="24" t="s">
        <v>548</v>
      </c>
      <c r="E1606" s="24" t="s">
        <v>510</v>
      </c>
      <c r="F1606" s="12">
        <v>43.4</v>
      </c>
      <c r="G1606" s="12">
        <v>-80.2</v>
      </c>
      <c r="H1606" s="12">
        <v>10.24</v>
      </c>
    </row>
    <row r="1607" spans="2:8" x14ac:dyDescent="0.25">
      <c r="B1607" t="s">
        <v>6869</v>
      </c>
      <c r="C1607" t="s">
        <v>6870</v>
      </c>
      <c r="D1607" s="24" t="s">
        <v>2443</v>
      </c>
      <c r="E1607" s="24" t="s">
        <v>648</v>
      </c>
      <c r="F1607" s="12">
        <v>42.2</v>
      </c>
      <c r="G1607" s="12">
        <v>-88.4</v>
      </c>
      <c r="H1607" s="12">
        <v>10.24</v>
      </c>
    </row>
    <row r="1608" spans="2:8" x14ac:dyDescent="0.25">
      <c r="B1608" t="s">
        <v>6871</v>
      </c>
      <c r="C1608" t="s">
        <v>6872</v>
      </c>
      <c r="D1608" s="24" t="s">
        <v>2443</v>
      </c>
      <c r="E1608" s="24" t="s">
        <v>969</v>
      </c>
      <c r="F1608" s="12">
        <v>42.6</v>
      </c>
      <c r="G1608" s="12">
        <v>-82.7</v>
      </c>
      <c r="H1608" s="12">
        <v>10.24</v>
      </c>
    </row>
    <row r="1609" spans="2:8" x14ac:dyDescent="0.25">
      <c r="B1609" t="s">
        <v>6873</v>
      </c>
      <c r="C1609" t="s">
        <v>6874</v>
      </c>
      <c r="D1609" s="24" t="s">
        <v>2443</v>
      </c>
      <c r="E1609" s="24" t="s">
        <v>1022</v>
      </c>
      <c r="F1609" s="12">
        <v>43.8</v>
      </c>
      <c r="G1609" s="12">
        <v>-92.8</v>
      </c>
      <c r="H1609" s="12">
        <v>10.24</v>
      </c>
    </row>
    <row r="1610" spans="2:8" x14ac:dyDescent="0.25">
      <c r="B1610" t="s">
        <v>6875</v>
      </c>
      <c r="C1610" t="s">
        <v>6876</v>
      </c>
      <c r="D1610" s="24" t="s">
        <v>2443</v>
      </c>
      <c r="E1610" s="24" t="s">
        <v>1022</v>
      </c>
      <c r="F1610" s="12">
        <v>45</v>
      </c>
      <c r="G1610" s="12">
        <v>-93.3</v>
      </c>
      <c r="H1610" s="12">
        <v>10.24</v>
      </c>
    </row>
    <row r="1611" spans="2:8" x14ac:dyDescent="0.25">
      <c r="B1611" t="s">
        <v>6877</v>
      </c>
      <c r="C1611" t="s">
        <v>6878</v>
      </c>
      <c r="D1611" s="24" t="s">
        <v>2443</v>
      </c>
      <c r="E1611" s="24" t="s">
        <v>1022</v>
      </c>
      <c r="F1611" s="12">
        <v>45</v>
      </c>
      <c r="G1611" s="12">
        <v>-93</v>
      </c>
      <c r="H1611" s="12">
        <v>10.24</v>
      </c>
    </row>
    <row r="1612" spans="2:8" x14ac:dyDescent="0.25">
      <c r="B1612" t="s">
        <v>6879</v>
      </c>
      <c r="C1612" t="s">
        <v>6880</v>
      </c>
      <c r="D1612" s="24" t="s">
        <v>2443</v>
      </c>
      <c r="E1612" s="24" t="s">
        <v>1134</v>
      </c>
      <c r="F1612" s="12">
        <v>45.5</v>
      </c>
      <c r="G1612" s="12">
        <v>-109</v>
      </c>
      <c r="H1612" s="12">
        <v>10.24</v>
      </c>
    </row>
    <row r="1613" spans="2:8" x14ac:dyDescent="0.25">
      <c r="B1613" t="s">
        <v>6881</v>
      </c>
      <c r="C1613" t="s">
        <v>6882</v>
      </c>
      <c r="D1613" s="24" t="s">
        <v>2443</v>
      </c>
      <c r="E1613" s="24" t="s">
        <v>1457</v>
      </c>
      <c r="F1613" s="12">
        <v>43.6</v>
      </c>
      <c r="G1613" s="12">
        <v>-101.1</v>
      </c>
      <c r="H1613" s="12">
        <v>10.24</v>
      </c>
    </row>
    <row r="1614" spans="2:8" x14ac:dyDescent="0.25">
      <c r="B1614" t="s">
        <v>6883</v>
      </c>
      <c r="C1614" t="s">
        <v>6884</v>
      </c>
      <c r="D1614" s="24" t="s">
        <v>2443</v>
      </c>
      <c r="E1614" s="24" t="s">
        <v>1675</v>
      </c>
      <c r="F1614" s="12">
        <v>44.8</v>
      </c>
      <c r="G1614" s="12">
        <v>-91.4</v>
      </c>
      <c r="H1614" s="12">
        <v>10.24</v>
      </c>
    </row>
    <row r="1615" spans="2:8" x14ac:dyDescent="0.25">
      <c r="B1615" t="s">
        <v>6885</v>
      </c>
      <c r="C1615" t="s">
        <v>6886</v>
      </c>
      <c r="D1615" s="24" t="s">
        <v>2443</v>
      </c>
      <c r="E1615" s="24" t="s">
        <v>1675</v>
      </c>
      <c r="F1615" s="12">
        <v>42.9</v>
      </c>
      <c r="G1615" s="12">
        <v>-88</v>
      </c>
      <c r="H1615" s="12">
        <v>10.24</v>
      </c>
    </row>
    <row r="1616" spans="2:8" x14ac:dyDescent="0.25">
      <c r="B1616" t="s">
        <v>6887</v>
      </c>
      <c r="C1616" t="s">
        <v>6888</v>
      </c>
      <c r="D1616" s="24" t="s">
        <v>2443</v>
      </c>
      <c r="E1616" s="24" t="s">
        <v>563</v>
      </c>
      <c r="F1616" s="12">
        <v>38.799999999999997</v>
      </c>
      <c r="G1616" s="12">
        <v>-104.8</v>
      </c>
      <c r="H1616" s="12">
        <v>10.199999999999999</v>
      </c>
    </row>
    <row r="1617" spans="2:8" x14ac:dyDescent="0.25">
      <c r="B1617" t="s">
        <v>6889</v>
      </c>
      <c r="C1617" t="s">
        <v>6890</v>
      </c>
      <c r="D1617" s="24" t="s">
        <v>2443</v>
      </c>
      <c r="E1617" s="24" t="s">
        <v>563</v>
      </c>
      <c r="F1617" s="12">
        <v>37.200000000000003</v>
      </c>
      <c r="G1617" s="12">
        <v>-107.9</v>
      </c>
      <c r="H1617" s="12">
        <v>10.199999999999999</v>
      </c>
    </row>
    <row r="1618" spans="2:8" x14ac:dyDescent="0.25">
      <c r="B1618" t="s">
        <v>6891</v>
      </c>
      <c r="C1618" t="s">
        <v>6892</v>
      </c>
      <c r="D1618" s="24" t="s">
        <v>2443</v>
      </c>
      <c r="E1618" s="24" t="s">
        <v>648</v>
      </c>
      <c r="F1618" s="12">
        <v>42</v>
      </c>
      <c r="G1618" s="12">
        <v>-88.3</v>
      </c>
      <c r="H1618" s="12">
        <v>10.199999999999999</v>
      </c>
    </row>
    <row r="1619" spans="2:8" x14ac:dyDescent="0.25">
      <c r="B1619" t="s">
        <v>6893</v>
      </c>
      <c r="C1619" t="s">
        <v>6894</v>
      </c>
      <c r="D1619" s="24" t="s">
        <v>2443</v>
      </c>
      <c r="E1619" s="24" t="s">
        <v>648</v>
      </c>
      <c r="F1619" s="12">
        <v>42.1</v>
      </c>
      <c r="G1619" s="12">
        <v>-87.9</v>
      </c>
      <c r="H1619" s="12">
        <v>10.199999999999999</v>
      </c>
    </row>
    <row r="1620" spans="2:8" x14ac:dyDescent="0.25">
      <c r="B1620" t="s">
        <v>6895</v>
      </c>
      <c r="C1620" t="s">
        <v>6896</v>
      </c>
      <c r="D1620" s="24" t="s">
        <v>2443</v>
      </c>
      <c r="E1620" s="24" t="s">
        <v>867</v>
      </c>
      <c r="F1620" s="12">
        <v>39.799999999999997</v>
      </c>
      <c r="G1620" s="12">
        <v>-100.2</v>
      </c>
      <c r="H1620" s="12">
        <v>10.199999999999999</v>
      </c>
    </row>
    <row r="1621" spans="2:8" x14ac:dyDescent="0.25">
      <c r="B1621" t="s">
        <v>6897</v>
      </c>
      <c r="C1621" t="s">
        <v>6898</v>
      </c>
      <c r="D1621" s="24" t="s">
        <v>2443</v>
      </c>
      <c r="E1621" s="24" t="s">
        <v>867</v>
      </c>
      <c r="F1621" s="12">
        <v>39.700000000000003</v>
      </c>
      <c r="G1621" s="12">
        <v>-100.1</v>
      </c>
      <c r="H1621" s="12">
        <v>10.199999999999999</v>
      </c>
    </row>
    <row r="1622" spans="2:8" x14ac:dyDescent="0.25">
      <c r="B1622" t="s">
        <v>6899</v>
      </c>
      <c r="C1622" t="s">
        <v>6900</v>
      </c>
      <c r="D1622" s="24" t="s">
        <v>2443</v>
      </c>
      <c r="E1622" s="24" t="s">
        <v>969</v>
      </c>
      <c r="F1622" s="12">
        <v>42.5</v>
      </c>
      <c r="G1622" s="12">
        <v>-83.3</v>
      </c>
      <c r="H1622" s="12">
        <v>10.199999999999999</v>
      </c>
    </row>
    <row r="1623" spans="2:8" x14ac:dyDescent="0.25">
      <c r="B1623" t="s">
        <v>6901</v>
      </c>
      <c r="C1623" t="s">
        <v>6902</v>
      </c>
      <c r="D1623" s="24" t="s">
        <v>2443</v>
      </c>
      <c r="E1623" s="24" t="s">
        <v>969</v>
      </c>
      <c r="F1623" s="12">
        <v>42.2</v>
      </c>
      <c r="G1623" s="12">
        <v>-83.8</v>
      </c>
      <c r="H1623" s="12">
        <v>10.199999999999999</v>
      </c>
    </row>
    <row r="1624" spans="2:8" x14ac:dyDescent="0.25">
      <c r="B1624" t="s">
        <v>6903</v>
      </c>
      <c r="C1624" t="s">
        <v>6904</v>
      </c>
      <c r="D1624" s="24" t="s">
        <v>2443</v>
      </c>
      <c r="E1624" s="24" t="s">
        <v>1194</v>
      </c>
      <c r="F1624" s="12">
        <v>41.4</v>
      </c>
      <c r="G1624" s="12">
        <v>-99.7</v>
      </c>
      <c r="H1624" s="12">
        <v>10.199999999999999</v>
      </c>
    </row>
    <row r="1625" spans="2:8" x14ac:dyDescent="0.25">
      <c r="B1625" t="s">
        <v>6905</v>
      </c>
      <c r="C1625" t="s">
        <v>6906</v>
      </c>
      <c r="D1625" s="24" t="s">
        <v>2443</v>
      </c>
      <c r="E1625" s="24" t="s">
        <v>1277</v>
      </c>
      <c r="F1625" s="12">
        <v>35.6</v>
      </c>
      <c r="G1625" s="12">
        <v>-105.4</v>
      </c>
      <c r="H1625" s="12">
        <v>10.199999999999999</v>
      </c>
    </row>
    <row r="1626" spans="2:8" x14ac:dyDescent="0.25">
      <c r="B1626" t="s">
        <v>6907</v>
      </c>
      <c r="C1626" t="s">
        <v>6908</v>
      </c>
      <c r="D1626" s="24" t="s">
        <v>2443</v>
      </c>
      <c r="E1626" s="24" t="s">
        <v>749</v>
      </c>
      <c r="F1626" s="12">
        <v>43.1</v>
      </c>
      <c r="G1626" s="12">
        <v>-95.3</v>
      </c>
      <c r="H1626" s="12">
        <v>10.199999999999999</v>
      </c>
    </row>
    <row r="1627" spans="2:8" x14ac:dyDescent="0.25">
      <c r="B1627" t="s">
        <v>3107</v>
      </c>
      <c r="C1627" t="s">
        <v>3108</v>
      </c>
      <c r="D1627" s="24" t="s">
        <v>2443</v>
      </c>
      <c r="E1627" s="24" t="s">
        <v>749</v>
      </c>
      <c r="F1627" s="12">
        <v>41.8</v>
      </c>
      <c r="G1627" s="12">
        <v>-96</v>
      </c>
      <c r="H1627" s="12">
        <v>10.199999999999999</v>
      </c>
    </row>
    <row r="1628" spans="2:8" x14ac:dyDescent="0.25">
      <c r="B1628" t="s">
        <v>6909</v>
      </c>
      <c r="C1628" t="s">
        <v>6910</v>
      </c>
      <c r="D1628" s="24" t="s">
        <v>2443</v>
      </c>
      <c r="E1628" s="24" t="s">
        <v>867</v>
      </c>
      <c r="F1628" s="12">
        <v>39.799999999999997</v>
      </c>
      <c r="G1628" s="12">
        <v>-100.2</v>
      </c>
      <c r="H1628" s="12">
        <v>10.199999999999999</v>
      </c>
    </row>
    <row r="1629" spans="2:8" x14ac:dyDescent="0.25">
      <c r="B1629" t="s">
        <v>628</v>
      </c>
      <c r="C1629" t="s">
        <v>2780</v>
      </c>
      <c r="D1629" s="24" t="s">
        <v>2443</v>
      </c>
      <c r="E1629" s="24" t="s">
        <v>1194</v>
      </c>
      <c r="F1629" s="12">
        <v>40.200000000000003</v>
      </c>
      <c r="G1629" s="12">
        <v>-100.1</v>
      </c>
      <c r="H1629" s="12">
        <v>10.199999999999999</v>
      </c>
    </row>
    <row r="1630" spans="2:8" x14ac:dyDescent="0.25">
      <c r="B1630" t="s">
        <v>6911</v>
      </c>
      <c r="C1630" t="s">
        <v>6912</v>
      </c>
      <c r="D1630" s="24" t="s">
        <v>2443</v>
      </c>
      <c r="E1630" s="24" t="s">
        <v>1194</v>
      </c>
      <c r="F1630" s="12">
        <v>41.4</v>
      </c>
      <c r="G1630" s="12">
        <v>-102.6</v>
      </c>
      <c r="H1630" s="12">
        <v>10.199999999999999</v>
      </c>
    </row>
    <row r="1631" spans="2:8" x14ac:dyDescent="0.25">
      <c r="B1631" t="s">
        <v>1467</v>
      </c>
      <c r="C1631" t="s">
        <v>1468</v>
      </c>
      <c r="D1631" s="24" t="s">
        <v>2443</v>
      </c>
      <c r="E1631" s="24" t="s">
        <v>1457</v>
      </c>
      <c r="F1631" s="12">
        <v>45</v>
      </c>
      <c r="G1631" s="12">
        <v>-99.1</v>
      </c>
      <c r="H1631" s="12">
        <v>10.199999999999999</v>
      </c>
    </row>
    <row r="1632" spans="2:8" x14ac:dyDescent="0.25">
      <c r="B1632" t="s">
        <v>2047</v>
      </c>
      <c r="C1632" t="s">
        <v>2048</v>
      </c>
      <c r="D1632" s="24" t="s">
        <v>2443</v>
      </c>
      <c r="E1632" s="24" t="s">
        <v>1545</v>
      </c>
      <c r="F1632" s="12">
        <v>40.700000000000003</v>
      </c>
      <c r="G1632" s="12">
        <v>-111.9</v>
      </c>
      <c r="H1632" s="12">
        <v>10.199999999999999</v>
      </c>
    </row>
    <row r="1633" spans="2:8" x14ac:dyDescent="0.25">
      <c r="B1633" t="s">
        <v>6913</v>
      </c>
      <c r="C1633" t="s">
        <v>6914</v>
      </c>
      <c r="D1633" s="24" t="s">
        <v>2443</v>
      </c>
      <c r="E1633" s="24" t="s">
        <v>563</v>
      </c>
      <c r="F1633" s="12">
        <v>40.5</v>
      </c>
      <c r="G1633" s="12">
        <v>-104.6</v>
      </c>
      <c r="H1633" s="12">
        <v>10.16</v>
      </c>
    </row>
    <row r="1634" spans="2:8" x14ac:dyDescent="0.25">
      <c r="B1634" t="s">
        <v>6915</v>
      </c>
      <c r="C1634" t="s">
        <v>6916</v>
      </c>
      <c r="D1634" s="24" t="s">
        <v>2443</v>
      </c>
      <c r="E1634" s="24" t="s">
        <v>969</v>
      </c>
      <c r="F1634" s="12">
        <v>43.5</v>
      </c>
      <c r="G1634" s="12">
        <v>-85.2</v>
      </c>
      <c r="H1634" s="12">
        <v>10.16</v>
      </c>
    </row>
    <row r="1635" spans="2:8" x14ac:dyDescent="0.25">
      <c r="B1635" t="s">
        <v>6917</v>
      </c>
      <c r="C1635" t="s">
        <v>6918</v>
      </c>
      <c r="D1635" s="24" t="s">
        <v>2443</v>
      </c>
      <c r="E1635" s="24" t="s">
        <v>1022</v>
      </c>
      <c r="F1635" s="12">
        <v>46.7</v>
      </c>
      <c r="G1635" s="12">
        <v>-92.3</v>
      </c>
      <c r="H1635" s="12">
        <v>10.16</v>
      </c>
    </row>
    <row r="1636" spans="2:8" x14ac:dyDescent="0.25">
      <c r="B1636" t="s">
        <v>6919</v>
      </c>
      <c r="C1636" t="s">
        <v>6920</v>
      </c>
      <c r="D1636" s="24" t="s">
        <v>2443</v>
      </c>
      <c r="E1636" s="24" t="s">
        <v>1134</v>
      </c>
      <c r="F1636" s="12">
        <v>46.4</v>
      </c>
      <c r="G1636" s="12">
        <v>-108.4</v>
      </c>
      <c r="H1636" s="12">
        <v>10.16</v>
      </c>
    </row>
    <row r="1637" spans="2:8" x14ac:dyDescent="0.25">
      <c r="B1637" t="s">
        <v>6921</v>
      </c>
      <c r="C1637" t="s">
        <v>6922</v>
      </c>
      <c r="D1637" s="24" t="s">
        <v>2443</v>
      </c>
      <c r="E1637" s="24" t="s">
        <v>1775</v>
      </c>
      <c r="F1637" s="12">
        <v>44.7</v>
      </c>
      <c r="G1637" s="12">
        <v>-106.9</v>
      </c>
      <c r="H1637" s="12">
        <v>10.16</v>
      </c>
    </row>
    <row r="1638" spans="2:8" x14ac:dyDescent="0.25">
      <c r="B1638" t="s">
        <v>6923</v>
      </c>
      <c r="C1638" t="s">
        <v>6924</v>
      </c>
      <c r="D1638" s="24" t="s">
        <v>2443</v>
      </c>
      <c r="E1638" s="24" t="s">
        <v>1022</v>
      </c>
      <c r="F1638" s="12">
        <v>45.1</v>
      </c>
      <c r="G1638" s="12">
        <v>-93.3</v>
      </c>
      <c r="H1638" s="12">
        <v>10.119999999999999</v>
      </c>
    </row>
    <row r="1639" spans="2:8" x14ac:dyDescent="0.25">
      <c r="B1639" t="s">
        <v>6925</v>
      </c>
      <c r="C1639" t="s">
        <v>6926</v>
      </c>
      <c r="D1639" s="24" t="s">
        <v>2443</v>
      </c>
      <c r="E1639" s="24" t="s">
        <v>1022</v>
      </c>
      <c r="F1639" s="12">
        <v>45</v>
      </c>
      <c r="G1639" s="12">
        <v>-93.4</v>
      </c>
      <c r="H1639" s="12">
        <v>10.119999999999999</v>
      </c>
    </row>
    <row r="1640" spans="2:8" x14ac:dyDescent="0.25">
      <c r="B1640" t="s">
        <v>6927</v>
      </c>
      <c r="C1640" t="s">
        <v>6928</v>
      </c>
      <c r="D1640" s="24" t="s">
        <v>2443</v>
      </c>
      <c r="E1640" s="24" t="s">
        <v>1301</v>
      </c>
      <c r="F1640" s="12">
        <v>43.9</v>
      </c>
      <c r="G1640" s="12">
        <v>-75.8</v>
      </c>
      <c r="H1640" s="12">
        <v>10.119999999999999</v>
      </c>
    </row>
    <row r="1641" spans="2:8" x14ac:dyDescent="0.25">
      <c r="B1641" t="s">
        <v>6929</v>
      </c>
      <c r="C1641" t="s">
        <v>6930</v>
      </c>
      <c r="D1641" s="24" t="s">
        <v>2443</v>
      </c>
      <c r="E1641" s="24" t="s">
        <v>1396</v>
      </c>
      <c r="F1641" s="12">
        <v>44</v>
      </c>
      <c r="G1641" s="12">
        <v>-121.3</v>
      </c>
      <c r="H1641" s="12">
        <v>10.119999999999999</v>
      </c>
    </row>
    <row r="1642" spans="2:8" x14ac:dyDescent="0.25">
      <c r="B1642" t="s">
        <v>6931</v>
      </c>
      <c r="C1642" t="s">
        <v>6932</v>
      </c>
      <c r="D1642" s="24" t="s">
        <v>2443</v>
      </c>
      <c r="E1642" s="24" t="s">
        <v>1457</v>
      </c>
      <c r="F1642" s="12">
        <v>44.9</v>
      </c>
      <c r="G1642" s="12">
        <v>-102.7</v>
      </c>
      <c r="H1642" s="12">
        <v>10.119999999999999</v>
      </c>
    </row>
    <row r="1643" spans="2:8" x14ac:dyDescent="0.25">
      <c r="B1643" t="s">
        <v>6933</v>
      </c>
      <c r="C1643" t="s">
        <v>6934</v>
      </c>
      <c r="D1643" s="24" t="s">
        <v>2443</v>
      </c>
      <c r="E1643" s="24" t="s">
        <v>1675</v>
      </c>
      <c r="F1643" s="12">
        <v>43.5</v>
      </c>
      <c r="G1643" s="12">
        <v>-88.4</v>
      </c>
      <c r="H1643" s="12">
        <v>10.119999999999999</v>
      </c>
    </row>
    <row r="1644" spans="2:8" x14ac:dyDescent="0.25">
      <c r="B1644" t="s">
        <v>6935</v>
      </c>
      <c r="C1644" t="s">
        <v>6936</v>
      </c>
      <c r="D1644" s="24" t="s">
        <v>2443</v>
      </c>
      <c r="E1644" s="24" t="s">
        <v>1675</v>
      </c>
      <c r="F1644" s="12">
        <v>45.8</v>
      </c>
      <c r="G1644" s="12">
        <v>-88.1</v>
      </c>
      <c r="H1644" s="12">
        <v>10.119999999999999</v>
      </c>
    </row>
    <row r="1645" spans="2:8" x14ac:dyDescent="0.25">
      <c r="B1645" t="s">
        <v>6937</v>
      </c>
      <c r="C1645" t="s">
        <v>6938</v>
      </c>
      <c r="D1645" s="24" t="s">
        <v>2443</v>
      </c>
      <c r="E1645" s="24" t="s">
        <v>1775</v>
      </c>
      <c r="F1645" s="12">
        <v>42.2</v>
      </c>
      <c r="G1645" s="12">
        <v>-104.7</v>
      </c>
      <c r="H1645" s="12">
        <v>10.119999999999999</v>
      </c>
    </row>
    <row r="1646" spans="2:8" x14ac:dyDescent="0.25">
      <c r="B1646" t="s">
        <v>2543</v>
      </c>
      <c r="C1646" t="s">
        <v>2544</v>
      </c>
      <c r="D1646" s="24" t="s">
        <v>2443</v>
      </c>
      <c r="E1646" s="24" t="s">
        <v>563</v>
      </c>
      <c r="F1646" s="12">
        <v>39.5</v>
      </c>
      <c r="G1646" s="12">
        <v>-103.2</v>
      </c>
      <c r="H1646" s="12">
        <v>10.119999999999999</v>
      </c>
    </row>
    <row r="1647" spans="2:8" x14ac:dyDescent="0.25">
      <c r="B1647" t="s">
        <v>1336</v>
      </c>
      <c r="C1647" t="s">
        <v>1337</v>
      </c>
      <c r="D1647" s="24" t="s">
        <v>2443</v>
      </c>
      <c r="E1647" s="24" t="s">
        <v>1338</v>
      </c>
      <c r="F1647" s="12">
        <v>46</v>
      </c>
      <c r="G1647" s="12">
        <v>-99.3</v>
      </c>
      <c r="H1647" s="12">
        <v>10.119999999999999</v>
      </c>
    </row>
    <row r="1648" spans="2:8" x14ac:dyDescent="0.25">
      <c r="B1648" t="s">
        <v>6939</v>
      </c>
      <c r="C1648" t="s">
        <v>6940</v>
      </c>
      <c r="D1648" s="24" t="s">
        <v>548</v>
      </c>
      <c r="E1648" s="24" t="s">
        <v>510</v>
      </c>
      <c r="F1648" s="12">
        <v>48.3</v>
      </c>
      <c r="G1648" s="12">
        <v>-89.2</v>
      </c>
      <c r="H1648" s="12">
        <v>10.08</v>
      </c>
    </row>
    <row r="1649" spans="2:8" x14ac:dyDescent="0.25">
      <c r="B1649" t="s">
        <v>6941</v>
      </c>
      <c r="C1649" t="s">
        <v>6942</v>
      </c>
      <c r="D1649" s="24" t="s">
        <v>2443</v>
      </c>
      <c r="E1649" s="24" t="s">
        <v>1022</v>
      </c>
      <c r="F1649" s="12">
        <v>44.9</v>
      </c>
      <c r="G1649" s="12">
        <v>-93.2</v>
      </c>
      <c r="H1649" s="12">
        <v>10.08</v>
      </c>
    </row>
    <row r="1650" spans="2:8" x14ac:dyDescent="0.25">
      <c r="B1650" t="s">
        <v>6943</v>
      </c>
      <c r="C1650" t="s">
        <v>6944</v>
      </c>
      <c r="D1650" s="24" t="s">
        <v>2443</v>
      </c>
      <c r="E1650" s="24" t="s">
        <v>1022</v>
      </c>
      <c r="F1650" s="12">
        <v>47</v>
      </c>
      <c r="G1650" s="12">
        <v>-91.7</v>
      </c>
      <c r="H1650" s="12">
        <v>10.08</v>
      </c>
    </row>
    <row r="1651" spans="2:8" x14ac:dyDescent="0.25">
      <c r="B1651" t="s">
        <v>6945</v>
      </c>
      <c r="C1651" t="s">
        <v>6946</v>
      </c>
      <c r="D1651" s="24" t="s">
        <v>2443</v>
      </c>
      <c r="E1651" s="24" t="s">
        <v>1022</v>
      </c>
      <c r="F1651" s="12">
        <v>45</v>
      </c>
      <c r="G1651" s="12">
        <v>-93</v>
      </c>
      <c r="H1651" s="12">
        <v>10.08</v>
      </c>
    </row>
    <row r="1652" spans="2:8" x14ac:dyDescent="0.25">
      <c r="B1652" t="s">
        <v>6947</v>
      </c>
      <c r="C1652" t="s">
        <v>6948</v>
      </c>
      <c r="D1652" s="24" t="s">
        <v>2443</v>
      </c>
      <c r="E1652" s="24" t="s">
        <v>1545</v>
      </c>
      <c r="F1652" s="12">
        <v>40.4</v>
      </c>
      <c r="G1652" s="12">
        <v>-111.4</v>
      </c>
      <c r="H1652" s="12">
        <v>10.08</v>
      </c>
    </row>
    <row r="1653" spans="2:8" x14ac:dyDescent="0.25">
      <c r="B1653" t="s">
        <v>1027</v>
      </c>
      <c r="C1653" t="s">
        <v>1028</v>
      </c>
      <c r="D1653" s="24" t="s">
        <v>2443</v>
      </c>
      <c r="E1653" s="24" t="s">
        <v>1022</v>
      </c>
      <c r="F1653" s="12">
        <v>43.6</v>
      </c>
      <c r="G1653" s="12">
        <v>-91.5</v>
      </c>
      <c r="H1653" s="12">
        <v>10.08</v>
      </c>
    </row>
    <row r="1654" spans="2:8" x14ac:dyDescent="0.25">
      <c r="B1654" t="s">
        <v>1678</v>
      </c>
      <c r="C1654" t="s">
        <v>1679</v>
      </c>
      <c r="D1654" s="24" t="s">
        <v>2443</v>
      </c>
      <c r="E1654" s="24" t="s">
        <v>1675</v>
      </c>
      <c r="F1654" s="12">
        <v>43.3</v>
      </c>
      <c r="G1654" s="12">
        <v>-89.3</v>
      </c>
      <c r="H1654" s="12">
        <v>10.08</v>
      </c>
    </row>
    <row r="1655" spans="2:8" x14ac:dyDescent="0.25">
      <c r="B1655" t="s">
        <v>6949</v>
      </c>
      <c r="C1655" t="s">
        <v>6950</v>
      </c>
      <c r="D1655" s="24" t="s">
        <v>2443</v>
      </c>
      <c r="E1655" s="24" t="s">
        <v>648</v>
      </c>
      <c r="F1655" s="12">
        <v>42.1</v>
      </c>
      <c r="G1655" s="12">
        <v>-88.2</v>
      </c>
      <c r="H1655" s="12">
        <v>10.039999999999999</v>
      </c>
    </row>
    <row r="1656" spans="2:8" x14ac:dyDescent="0.25">
      <c r="B1656" t="s">
        <v>6951</v>
      </c>
      <c r="C1656" t="s">
        <v>6952</v>
      </c>
      <c r="D1656" s="24" t="s">
        <v>2443</v>
      </c>
      <c r="E1656" s="24" t="s">
        <v>1301</v>
      </c>
      <c r="F1656" s="12">
        <v>43</v>
      </c>
      <c r="G1656" s="12">
        <v>-78.599999999999994</v>
      </c>
      <c r="H1656" s="12">
        <v>10.039999999999999</v>
      </c>
    </row>
    <row r="1657" spans="2:8" x14ac:dyDescent="0.25">
      <c r="B1657" t="s">
        <v>6953</v>
      </c>
      <c r="C1657" t="s">
        <v>6954</v>
      </c>
      <c r="D1657" s="24" t="s">
        <v>2443</v>
      </c>
      <c r="E1657" s="24" t="s">
        <v>1457</v>
      </c>
      <c r="F1657" s="12">
        <v>43</v>
      </c>
      <c r="G1657" s="12">
        <v>-100.5</v>
      </c>
      <c r="H1657" s="12">
        <v>10.039999999999999</v>
      </c>
    </row>
    <row r="1658" spans="2:8" x14ac:dyDescent="0.25">
      <c r="B1658" t="s">
        <v>3254</v>
      </c>
      <c r="C1658" t="s">
        <v>3255</v>
      </c>
      <c r="D1658" s="24" t="s">
        <v>2443</v>
      </c>
      <c r="E1658" s="24" t="s">
        <v>1338</v>
      </c>
      <c r="F1658" s="12">
        <v>46.1</v>
      </c>
      <c r="G1658" s="12">
        <v>-98.4</v>
      </c>
      <c r="H1658" s="12">
        <v>10.039999999999999</v>
      </c>
    </row>
    <row r="1659" spans="2:8" x14ac:dyDescent="0.25">
      <c r="B1659" t="s">
        <v>1520</v>
      </c>
      <c r="C1659" t="s">
        <v>2384</v>
      </c>
      <c r="D1659" s="24" t="s">
        <v>2443</v>
      </c>
      <c r="E1659" s="24" t="s">
        <v>1545</v>
      </c>
      <c r="F1659" s="12">
        <v>40.4</v>
      </c>
      <c r="G1659" s="12">
        <v>-111.7</v>
      </c>
      <c r="H1659" s="12">
        <v>10.039999999999999</v>
      </c>
    </row>
    <row r="1660" spans="2:8" x14ac:dyDescent="0.25">
      <c r="B1660" t="s">
        <v>6955</v>
      </c>
      <c r="C1660" t="s">
        <v>6956</v>
      </c>
      <c r="D1660" s="24" t="s">
        <v>2443</v>
      </c>
      <c r="E1660" s="24" t="s">
        <v>1194</v>
      </c>
      <c r="F1660" s="12">
        <v>41.4</v>
      </c>
      <c r="G1660" s="12">
        <v>-99.4</v>
      </c>
      <c r="H1660" s="12">
        <v>10</v>
      </c>
    </row>
    <row r="1661" spans="2:8" x14ac:dyDescent="0.25">
      <c r="B1661" t="s">
        <v>6957</v>
      </c>
      <c r="C1661" t="s">
        <v>6958</v>
      </c>
      <c r="D1661" s="24" t="s">
        <v>2443</v>
      </c>
      <c r="E1661" s="24" t="s">
        <v>532</v>
      </c>
      <c r="F1661" s="12">
        <v>34.5</v>
      </c>
      <c r="G1661" s="12">
        <v>-112.5</v>
      </c>
      <c r="H1661" s="12">
        <v>10</v>
      </c>
    </row>
    <row r="1662" spans="2:8" x14ac:dyDescent="0.25">
      <c r="B1662" t="s">
        <v>6959</v>
      </c>
      <c r="C1662" t="s">
        <v>6960</v>
      </c>
      <c r="D1662" s="24" t="s">
        <v>2443</v>
      </c>
      <c r="E1662" s="24" t="s">
        <v>532</v>
      </c>
      <c r="F1662" s="12">
        <v>34.5</v>
      </c>
      <c r="G1662" s="12">
        <v>-112.4</v>
      </c>
      <c r="H1662" s="12">
        <v>10</v>
      </c>
    </row>
    <row r="1663" spans="2:8" x14ac:dyDescent="0.25">
      <c r="B1663" t="s">
        <v>6961</v>
      </c>
      <c r="C1663" t="s">
        <v>6962</v>
      </c>
      <c r="D1663" s="24" t="s">
        <v>2443</v>
      </c>
      <c r="E1663" s="24" t="s">
        <v>548</v>
      </c>
      <c r="F1663" s="12">
        <v>41.5</v>
      </c>
      <c r="G1663" s="12">
        <v>-122.9</v>
      </c>
      <c r="H1663" s="12">
        <v>10</v>
      </c>
    </row>
    <row r="1664" spans="2:8" x14ac:dyDescent="0.25">
      <c r="B1664" t="s">
        <v>6963</v>
      </c>
      <c r="C1664" t="s">
        <v>6964</v>
      </c>
      <c r="D1664" s="24" t="s">
        <v>2443</v>
      </c>
      <c r="E1664" s="24" t="s">
        <v>563</v>
      </c>
      <c r="F1664" s="12">
        <v>39.9</v>
      </c>
      <c r="G1664" s="12">
        <v>-104.8</v>
      </c>
      <c r="H1664" s="12">
        <v>10</v>
      </c>
    </row>
    <row r="1665" spans="2:8" x14ac:dyDescent="0.25">
      <c r="B1665" t="s">
        <v>6965</v>
      </c>
      <c r="C1665" t="s">
        <v>6966</v>
      </c>
      <c r="D1665" s="24" t="s">
        <v>2443</v>
      </c>
      <c r="E1665" s="24" t="s">
        <v>563</v>
      </c>
      <c r="F1665" s="12">
        <v>39</v>
      </c>
      <c r="G1665" s="12">
        <v>-104</v>
      </c>
      <c r="H1665" s="12">
        <v>10</v>
      </c>
    </row>
    <row r="1666" spans="2:8" x14ac:dyDescent="0.25">
      <c r="B1666" t="s">
        <v>6967</v>
      </c>
      <c r="C1666" t="s">
        <v>6968</v>
      </c>
      <c r="D1666" s="24" t="s">
        <v>2443</v>
      </c>
      <c r="E1666" s="24" t="s">
        <v>563</v>
      </c>
      <c r="F1666" s="12">
        <v>38.9</v>
      </c>
      <c r="G1666" s="12">
        <v>-104.8</v>
      </c>
      <c r="H1666" s="12">
        <v>10</v>
      </c>
    </row>
    <row r="1667" spans="2:8" x14ac:dyDescent="0.25">
      <c r="B1667" t="s">
        <v>6969</v>
      </c>
      <c r="C1667" t="s">
        <v>6970</v>
      </c>
      <c r="D1667" s="24" t="s">
        <v>2443</v>
      </c>
      <c r="E1667" s="24" t="s">
        <v>563</v>
      </c>
      <c r="F1667" s="12">
        <v>37.299999999999997</v>
      </c>
      <c r="G1667" s="12">
        <v>-107.6</v>
      </c>
      <c r="H1667" s="12">
        <v>10</v>
      </c>
    </row>
    <row r="1668" spans="2:8" x14ac:dyDescent="0.25">
      <c r="B1668" t="s">
        <v>6971</v>
      </c>
      <c r="C1668" t="s">
        <v>6972</v>
      </c>
      <c r="D1668" s="24" t="s">
        <v>2443</v>
      </c>
      <c r="E1668" s="24" t="s">
        <v>563</v>
      </c>
      <c r="F1668" s="12">
        <v>40.700000000000003</v>
      </c>
      <c r="G1668" s="12">
        <v>-105</v>
      </c>
      <c r="H1668" s="12">
        <v>10</v>
      </c>
    </row>
    <row r="1669" spans="2:8" x14ac:dyDescent="0.25">
      <c r="B1669" t="s">
        <v>6973</v>
      </c>
      <c r="C1669" t="s">
        <v>6974</v>
      </c>
      <c r="D1669" s="24" t="s">
        <v>2443</v>
      </c>
      <c r="E1669" s="24" t="s">
        <v>867</v>
      </c>
      <c r="F1669" s="12">
        <v>39.4</v>
      </c>
      <c r="G1669" s="12">
        <v>-101.6</v>
      </c>
      <c r="H1669" s="12">
        <v>10</v>
      </c>
    </row>
    <row r="1670" spans="2:8" x14ac:dyDescent="0.25">
      <c r="B1670" t="s">
        <v>6975</v>
      </c>
      <c r="C1670" t="s">
        <v>6976</v>
      </c>
      <c r="D1670" s="24" t="s">
        <v>2443</v>
      </c>
      <c r="E1670" s="24" t="s">
        <v>1022</v>
      </c>
      <c r="F1670" s="12">
        <v>44.9</v>
      </c>
      <c r="G1670" s="12">
        <v>-93.6</v>
      </c>
      <c r="H1670" s="12">
        <v>10</v>
      </c>
    </row>
    <row r="1671" spans="2:8" x14ac:dyDescent="0.25">
      <c r="B1671" t="s">
        <v>6977</v>
      </c>
      <c r="C1671" t="s">
        <v>6978</v>
      </c>
      <c r="D1671" s="24" t="s">
        <v>2443</v>
      </c>
      <c r="E1671" s="24" t="s">
        <v>1134</v>
      </c>
      <c r="F1671" s="12">
        <v>46.4</v>
      </c>
      <c r="G1671" s="12">
        <v>-110</v>
      </c>
      <c r="H1671" s="12">
        <v>10</v>
      </c>
    </row>
    <row r="1672" spans="2:8" x14ac:dyDescent="0.25">
      <c r="B1672" t="s">
        <v>6979</v>
      </c>
      <c r="C1672" t="s">
        <v>6980</v>
      </c>
      <c r="D1672" s="24" t="s">
        <v>2443</v>
      </c>
      <c r="E1672" s="24" t="s">
        <v>1194</v>
      </c>
      <c r="F1672" s="12">
        <v>41.6</v>
      </c>
      <c r="G1672" s="12">
        <v>-100.7</v>
      </c>
      <c r="H1672" s="12">
        <v>10</v>
      </c>
    </row>
    <row r="1673" spans="2:8" x14ac:dyDescent="0.25">
      <c r="B1673" t="s">
        <v>6981</v>
      </c>
      <c r="C1673" t="s">
        <v>6982</v>
      </c>
      <c r="D1673" s="24" t="s">
        <v>2443</v>
      </c>
      <c r="E1673" s="24" t="s">
        <v>1277</v>
      </c>
      <c r="F1673" s="12">
        <v>35.1</v>
      </c>
      <c r="G1673" s="12">
        <v>-106.2</v>
      </c>
      <c r="H1673" s="12">
        <v>10</v>
      </c>
    </row>
    <row r="1674" spans="2:8" x14ac:dyDescent="0.25">
      <c r="B1674" t="s">
        <v>6983</v>
      </c>
      <c r="C1674" t="s">
        <v>6984</v>
      </c>
      <c r="D1674" s="24" t="s">
        <v>2443</v>
      </c>
      <c r="E1674" s="24" t="s">
        <v>1301</v>
      </c>
      <c r="F1674" s="12">
        <v>42.6</v>
      </c>
      <c r="G1674" s="12">
        <v>-78.599999999999994</v>
      </c>
      <c r="H1674" s="12">
        <v>10</v>
      </c>
    </row>
    <row r="1675" spans="2:8" x14ac:dyDescent="0.25">
      <c r="B1675" t="s">
        <v>6985</v>
      </c>
      <c r="C1675" t="s">
        <v>6986</v>
      </c>
      <c r="D1675" s="24" t="s">
        <v>2443</v>
      </c>
      <c r="E1675" s="24" t="s">
        <v>1301</v>
      </c>
      <c r="F1675" s="12">
        <v>44</v>
      </c>
      <c r="G1675" s="12">
        <v>-75.3</v>
      </c>
      <c r="H1675" s="12">
        <v>10</v>
      </c>
    </row>
    <row r="1676" spans="2:8" x14ac:dyDescent="0.25">
      <c r="B1676" t="s">
        <v>6987</v>
      </c>
      <c r="C1676" t="s">
        <v>6988</v>
      </c>
      <c r="D1676" s="24" t="s">
        <v>2443</v>
      </c>
      <c r="E1676" s="24" t="s">
        <v>1396</v>
      </c>
      <c r="F1676" s="12">
        <v>44.3</v>
      </c>
      <c r="G1676" s="12">
        <v>-121.1</v>
      </c>
      <c r="H1676" s="12">
        <v>10</v>
      </c>
    </row>
    <row r="1677" spans="2:8" x14ac:dyDescent="0.25">
      <c r="B1677" t="s">
        <v>6989</v>
      </c>
      <c r="C1677" t="s">
        <v>6990</v>
      </c>
      <c r="D1677" s="24" t="s">
        <v>2443</v>
      </c>
      <c r="E1677" s="24" t="s">
        <v>1457</v>
      </c>
      <c r="F1677" s="12">
        <v>43.3</v>
      </c>
      <c r="G1677" s="12">
        <v>-99.4</v>
      </c>
      <c r="H1677" s="12">
        <v>10</v>
      </c>
    </row>
    <row r="1678" spans="2:8" x14ac:dyDescent="0.25">
      <c r="B1678" t="s">
        <v>6991</v>
      </c>
      <c r="C1678" t="s">
        <v>6992</v>
      </c>
      <c r="D1678" s="24" t="s">
        <v>2443</v>
      </c>
      <c r="E1678" s="24" t="s">
        <v>1457</v>
      </c>
      <c r="F1678" s="12">
        <v>43.9</v>
      </c>
      <c r="G1678" s="12">
        <v>-99.5</v>
      </c>
      <c r="H1678" s="12">
        <v>10</v>
      </c>
    </row>
    <row r="1679" spans="2:8" x14ac:dyDescent="0.25">
      <c r="B1679" t="s">
        <v>6993</v>
      </c>
      <c r="C1679" t="s">
        <v>6994</v>
      </c>
      <c r="D1679" s="24" t="s">
        <v>2443</v>
      </c>
      <c r="E1679" s="24" t="s">
        <v>1675</v>
      </c>
      <c r="F1679" s="12">
        <v>46.3</v>
      </c>
      <c r="G1679" s="12">
        <v>-91.5</v>
      </c>
      <c r="H1679" s="12">
        <v>10</v>
      </c>
    </row>
    <row r="1680" spans="2:8" x14ac:dyDescent="0.25">
      <c r="B1680" t="s">
        <v>3869</v>
      </c>
      <c r="C1680" t="s">
        <v>3870</v>
      </c>
      <c r="D1680" s="24" t="s">
        <v>2443</v>
      </c>
      <c r="E1680" s="24" t="s">
        <v>548</v>
      </c>
      <c r="F1680" s="12">
        <v>38.200000000000003</v>
      </c>
      <c r="G1680" s="12">
        <v>-119</v>
      </c>
      <c r="H1680" s="12">
        <v>10</v>
      </c>
    </row>
    <row r="1681" spans="2:8" x14ac:dyDescent="0.25">
      <c r="B1681" t="s">
        <v>549</v>
      </c>
      <c r="C1681" t="s">
        <v>550</v>
      </c>
      <c r="D1681" s="24" t="s">
        <v>2443</v>
      </c>
      <c r="E1681" s="24" t="s">
        <v>548</v>
      </c>
      <c r="F1681" s="12">
        <v>40.299999999999997</v>
      </c>
      <c r="G1681" s="12">
        <v>-121.2</v>
      </c>
      <c r="H1681" s="12">
        <v>10</v>
      </c>
    </row>
    <row r="1682" spans="2:8" x14ac:dyDescent="0.25">
      <c r="B1682" t="s">
        <v>6995</v>
      </c>
      <c r="C1682" t="s">
        <v>6996</v>
      </c>
      <c r="D1682" s="24" t="s">
        <v>2443</v>
      </c>
      <c r="E1682" s="24" t="s">
        <v>548</v>
      </c>
      <c r="F1682" s="12">
        <v>35.299999999999997</v>
      </c>
      <c r="G1682" s="12">
        <v>-118.4</v>
      </c>
      <c r="H1682" s="12">
        <v>10</v>
      </c>
    </row>
    <row r="1683" spans="2:8" x14ac:dyDescent="0.25">
      <c r="B1683" t="s">
        <v>6997</v>
      </c>
      <c r="C1683" t="s">
        <v>6998</v>
      </c>
      <c r="D1683" s="24" t="s">
        <v>2443</v>
      </c>
      <c r="E1683" s="24" t="s">
        <v>648</v>
      </c>
      <c r="F1683" s="12">
        <v>42.4</v>
      </c>
      <c r="G1683" s="12">
        <v>-88.9</v>
      </c>
      <c r="H1683" s="12">
        <v>10</v>
      </c>
    </row>
    <row r="1684" spans="2:8" x14ac:dyDescent="0.25">
      <c r="B1684" t="s">
        <v>6999</v>
      </c>
      <c r="C1684" t="s">
        <v>7000</v>
      </c>
      <c r="D1684" s="24" t="s">
        <v>2443</v>
      </c>
      <c r="E1684" s="24" t="s">
        <v>937</v>
      </c>
      <c r="F1684" s="12">
        <v>44.3</v>
      </c>
      <c r="G1684" s="12">
        <v>-70.7</v>
      </c>
      <c r="H1684" s="12">
        <v>10</v>
      </c>
    </row>
    <row r="1685" spans="2:8" x14ac:dyDescent="0.25">
      <c r="B1685" t="s">
        <v>3610</v>
      </c>
      <c r="C1685" t="s">
        <v>3611</v>
      </c>
      <c r="D1685" s="24" t="s">
        <v>2443</v>
      </c>
      <c r="E1685" s="24" t="s">
        <v>969</v>
      </c>
      <c r="F1685" s="12">
        <v>46.4</v>
      </c>
      <c r="G1685" s="12">
        <v>-87.6</v>
      </c>
      <c r="H1685" s="12">
        <v>10</v>
      </c>
    </row>
    <row r="1686" spans="2:8" x14ac:dyDescent="0.25">
      <c r="B1686" t="s">
        <v>7001</v>
      </c>
      <c r="C1686" t="s">
        <v>7002</v>
      </c>
      <c r="D1686" s="24" t="s">
        <v>2443</v>
      </c>
      <c r="E1686" s="24" t="s">
        <v>1194</v>
      </c>
      <c r="F1686" s="12">
        <v>40.1</v>
      </c>
      <c r="G1686" s="12">
        <v>-100.1</v>
      </c>
      <c r="H1686" s="12">
        <v>10</v>
      </c>
    </row>
    <row r="1687" spans="2:8" x14ac:dyDescent="0.25">
      <c r="B1687" t="s">
        <v>2884</v>
      </c>
      <c r="C1687" t="s">
        <v>2885</v>
      </c>
      <c r="D1687" s="24" t="s">
        <v>2443</v>
      </c>
      <c r="E1687" s="24" t="s">
        <v>1253</v>
      </c>
      <c r="F1687" s="12">
        <v>37.5</v>
      </c>
      <c r="G1687" s="12">
        <v>-115.2</v>
      </c>
      <c r="H1687" s="12">
        <v>10</v>
      </c>
    </row>
    <row r="1688" spans="2:8" x14ac:dyDescent="0.25">
      <c r="B1688" t="s">
        <v>3007</v>
      </c>
      <c r="C1688" t="s">
        <v>3008</v>
      </c>
      <c r="D1688" s="24" t="s">
        <v>2443</v>
      </c>
      <c r="E1688" s="24" t="s">
        <v>1457</v>
      </c>
      <c r="F1688" s="12">
        <v>45.5</v>
      </c>
      <c r="G1688" s="12">
        <v>-103.9</v>
      </c>
      <c r="H1688" s="12">
        <v>10</v>
      </c>
    </row>
    <row r="1689" spans="2:8" x14ac:dyDescent="0.25">
      <c r="B1689" t="s">
        <v>7003</v>
      </c>
      <c r="C1689" t="s">
        <v>7004</v>
      </c>
      <c r="D1689" s="24" t="s">
        <v>2443</v>
      </c>
      <c r="E1689" s="24" t="s">
        <v>1545</v>
      </c>
      <c r="F1689" s="12">
        <v>38.6</v>
      </c>
      <c r="G1689" s="12">
        <v>-109.3</v>
      </c>
      <c r="H1689" s="12">
        <v>10</v>
      </c>
    </row>
    <row r="1690" spans="2:8" x14ac:dyDescent="0.25">
      <c r="B1690" t="s">
        <v>1548</v>
      </c>
      <c r="C1690" t="s">
        <v>1549</v>
      </c>
      <c r="D1690" s="24" t="s">
        <v>2443</v>
      </c>
      <c r="E1690" s="24" t="s">
        <v>1545</v>
      </c>
      <c r="F1690" s="12">
        <v>40.4</v>
      </c>
      <c r="G1690" s="12">
        <v>-111.5</v>
      </c>
      <c r="H1690" s="12">
        <v>10</v>
      </c>
    </row>
    <row r="1691" spans="2:8" x14ac:dyDescent="0.25">
      <c r="B1691" t="s">
        <v>1958</v>
      </c>
      <c r="C1691" t="s">
        <v>1959</v>
      </c>
      <c r="D1691" s="24" t="s">
        <v>2443</v>
      </c>
      <c r="E1691" s="24" t="s">
        <v>1194</v>
      </c>
      <c r="F1691" s="12">
        <v>40.9</v>
      </c>
      <c r="G1691" s="12">
        <v>-98.3</v>
      </c>
      <c r="H1691" s="12">
        <v>10</v>
      </c>
    </row>
    <row r="1692" spans="2:8" x14ac:dyDescent="0.25">
      <c r="B1692" t="s">
        <v>7005</v>
      </c>
      <c r="C1692" t="s">
        <v>7006</v>
      </c>
      <c r="D1692" s="24" t="s">
        <v>2443</v>
      </c>
      <c r="E1692" s="24" t="s">
        <v>563</v>
      </c>
      <c r="F1692" s="12">
        <v>38.799999999999997</v>
      </c>
      <c r="G1692" s="12">
        <v>-104.8</v>
      </c>
      <c r="H1692" s="12">
        <v>9.9600000000000009</v>
      </c>
    </row>
    <row r="1693" spans="2:8" x14ac:dyDescent="0.25">
      <c r="B1693" t="s">
        <v>7007</v>
      </c>
      <c r="C1693" t="s">
        <v>7008</v>
      </c>
      <c r="D1693" s="24" t="s">
        <v>2443</v>
      </c>
      <c r="E1693" s="24" t="s">
        <v>969</v>
      </c>
      <c r="F1693" s="12">
        <v>42.7</v>
      </c>
      <c r="G1693" s="12">
        <v>-83.8</v>
      </c>
      <c r="H1693" s="12">
        <v>9.9600000000000009</v>
      </c>
    </row>
    <row r="1694" spans="2:8" x14ac:dyDescent="0.25">
      <c r="B1694" t="s">
        <v>7009</v>
      </c>
      <c r="C1694" t="s">
        <v>7010</v>
      </c>
      <c r="D1694" s="24" t="s">
        <v>2443</v>
      </c>
      <c r="E1694" s="24" t="s">
        <v>1277</v>
      </c>
      <c r="F1694" s="12">
        <v>35.700000000000003</v>
      </c>
      <c r="G1694" s="12">
        <v>-106</v>
      </c>
      <c r="H1694" s="12">
        <v>9.9600000000000009</v>
      </c>
    </row>
    <row r="1695" spans="2:8" x14ac:dyDescent="0.25">
      <c r="B1695" t="s">
        <v>7011</v>
      </c>
      <c r="C1695" t="s">
        <v>7012</v>
      </c>
      <c r="D1695" s="24" t="s">
        <v>2443</v>
      </c>
      <c r="E1695" s="24" t="s">
        <v>1457</v>
      </c>
      <c r="F1695" s="12">
        <v>43.8</v>
      </c>
      <c r="G1695" s="12">
        <v>-102.9</v>
      </c>
      <c r="H1695" s="12">
        <v>9.9600000000000009</v>
      </c>
    </row>
    <row r="1696" spans="2:8" x14ac:dyDescent="0.25">
      <c r="B1696" t="s">
        <v>7013</v>
      </c>
      <c r="C1696" t="s">
        <v>7014</v>
      </c>
      <c r="D1696" s="24" t="s">
        <v>2443</v>
      </c>
      <c r="E1696" s="24" t="s">
        <v>1675</v>
      </c>
      <c r="F1696" s="12">
        <v>46.4</v>
      </c>
      <c r="G1696" s="12">
        <v>-92</v>
      </c>
      <c r="H1696" s="12">
        <v>9.9600000000000009</v>
      </c>
    </row>
    <row r="1697" spans="2:8" x14ac:dyDescent="0.25">
      <c r="B1697" t="s">
        <v>7015</v>
      </c>
      <c r="C1697" t="s">
        <v>7016</v>
      </c>
      <c r="D1697" s="24" t="s">
        <v>2443</v>
      </c>
      <c r="E1697" s="24" t="s">
        <v>1134</v>
      </c>
      <c r="F1697" s="12">
        <v>46.9</v>
      </c>
      <c r="G1697" s="12">
        <v>-104.1</v>
      </c>
      <c r="H1697" s="12">
        <v>9.9600000000000009</v>
      </c>
    </row>
    <row r="1698" spans="2:8" x14ac:dyDescent="0.25">
      <c r="B1698" t="s">
        <v>1787</v>
      </c>
      <c r="C1698" t="s">
        <v>1788</v>
      </c>
      <c r="D1698" s="24" t="s">
        <v>2443</v>
      </c>
      <c r="E1698" s="24" t="s">
        <v>1775</v>
      </c>
      <c r="F1698" s="12">
        <v>43.7</v>
      </c>
      <c r="G1698" s="12">
        <v>-106.6</v>
      </c>
      <c r="H1698" s="12">
        <v>9.9600000000000009</v>
      </c>
    </row>
    <row r="1699" spans="2:8" x14ac:dyDescent="0.25">
      <c r="B1699" t="s">
        <v>7017</v>
      </c>
      <c r="C1699" t="s">
        <v>7018</v>
      </c>
      <c r="D1699" s="24" t="s">
        <v>2443</v>
      </c>
      <c r="E1699" s="24" t="s">
        <v>563</v>
      </c>
      <c r="F1699" s="12">
        <v>38.799999999999997</v>
      </c>
      <c r="G1699" s="12">
        <v>-106.2</v>
      </c>
      <c r="H1699" s="12">
        <v>9.92</v>
      </c>
    </row>
    <row r="1700" spans="2:8" x14ac:dyDescent="0.25">
      <c r="B1700" t="s">
        <v>7019</v>
      </c>
      <c r="C1700" t="s">
        <v>7020</v>
      </c>
      <c r="D1700" s="24" t="s">
        <v>2443</v>
      </c>
      <c r="E1700" s="24" t="s">
        <v>563</v>
      </c>
      <c r="F1700" s="12">
        <v>38.9</v>
      </c>
      <c r="G1700" s="12">
        <v>-105.1</v>
      </c>
      <c r="H1700" s="12">
        <v>9.92</v>
      </c>
    </row>
    <row r="1701" spans="2:8" x14ac:dyDescent="0.25">
      <c r="B1701" t="s">
        <v>7021</v>
      </c>
      <c r="C1701" t="s">
        <v>7022</v>
      </c>
      <c r="D1701" s="24" t="s">
        <v>2443</v>
      </c>
      <c r="E1701" s="24" t="s">
        <v>969</v>
      </c>
      <c r="F1701" s="12">
        <v>42.2</v>
      </c>
      <c r="G1701" s="12">
        <v>-83.8</v>
      </c>
      <c r="H1701" s="12">
        <v>9.92</v>
      </c>
    </row>
    <row r="1702" spans="2:8" x14ac:dyDescent="0.25">
      <c r="B1702" t="s">
        <v>7023</v>
      </c>
      <c r="C1702" t="s">
        <v>7024</v>
      </c>
      <c r="D1702" s="24" t="s">
        <v>2443</v>
      </c>
      <c r="E1702" s="24" t="s">
        <v>1194</v>
      </c>
      <c r="F1702" s="12">
        <v>41.9</v>
      </c>
      <c r="G1702" s="12">
        <v>-100.3</v>
      </c>
      <c r="H1702" s="12">
        <v>9.92</v>
      </c>
    </row>
    <row r="1703" spans="2:8" x14ac:dyDescent="0.25">
      <c r="B1703" t="s">
        <v>7025</v>
      </c>
      <c r="C1703" t="s">
        <v>7026</v>
      </c>
      <c r="D1703" s="24" t="s">
        <v>2443</v>
      </c>
      <c r="E1703" s="24" t="s">
        <v>1301</v>
      </c>
      <c r="F1703" s="12">
        <v>42.3</v>
      </c>
      <c r="G1703" s="12">
        <v>-74.5</v>
      </c>
      <c r="H1703" s="12">
        <v>9.92</v>
      </c>
    </row>
    <row r="1704" spans="2:8" x14ac:dyDescent="0.25">
      <c r="B1704" t="s">
        <v>7027</v>
      </c>
      <c r="C1704" t="s">
        <v>7028</v>
      </c>
      <c r="D1704" s="24" t="s">
        <v>2443</v>
      </c>
      <c r="E1704" s="24" t="s">
        <v>1457</v>
      </c>
      <c r="F1704" s="12">
        <v>44.5</v>
      </c>
      <c r="G1704" s="12">
        <v>-103.6</v>
      </c>
      <c r="H1704" s="12">
        <v>9.92</v>
      </c>
    </row>
    <row r="1705" spans="2:8" x14ac:dyDescent="0.25">
      <c r="B1705" t="s">
        <v>7029</v>
      </c>
      <c r="C1705" t="s">
        <v>7030</v>
      </c>
      <c r="D1705" s="24" t="s">
        <v>2443</v>
      </c>
      <c r="E1705" s="24" t="s">
        <v>1580</v>
      </c>
      <c r="F1705" s="12">
        <v>44.2</v>
      </c>
      <c r="G1705" s="12">
        <v>-72.599999999999994</v>
      </c>
      <c r="H1705" s="12">
        <v>9.92</v>
      </c>
    </row>
    <row r="1706" spans="2:8" x14ac:dyDescent="0.25">
      <c r="B1706" t="s">
        <v>7031</v>
      </c>
      <c r="C1706" t="s">
        <v>7032</v>
      </c>
      <c r="D1706" s="24" t="s">
        <v>2443</v>
      </c>
      <c r="E1706" s="24" t="s">
        <v>1675</v>
      </c>
      <c r="F1706" s="12">
        <v>45.2</v>
      </c>
      <c r="G1706" s="12">
        <v>-91.6</v>
      </c>
      <c r="H1706" s="12">
        <v>9.92</v>
      </c>
    </row>
    <row r="1707" spans="2:8" x14ac:dyDescent="0.25">
      <c r="B1707" t="s">
        <v>3905</v>
      </c>
      <c r="C1707" t="s">
        <v>3906</v>
      </c>
      <c r="D1707" s="24" t="s">
        <v>2443</v>
      </c>
      <c r="E1707" s="24" t="s">
        <v>969</v>
      </c>
      <c r="F1707" s="12">
        <v>42.3</v>
      </c>
      <c r="G1707" s="12">
        <v>-84</v>
      </c>
      <c r="H1707" s="12">
        <v>9.92</v>
      </c>
    </row>
    <row r="1708" spans="2:8" x14ac:dyDescent="0.25">
      <c r="B1708" t="s">
        <v>7033</v>
      </c>
      <c r="C1708" t="s">
        <v>7034</v>
      </c>
      <c r="D1708" s="24" t="s">
        <v>548</v>
      </c>
      <c r="E1708" s="24" t="s">
        <v>494</v>
      </c>
      <c r="F1708" s="12">
        <v>50.8</v>
      </c>
      <c r="G1708" s="12">
        <v>-114.3</v>
      </c>
      <c r="H1708" s="12">
        <v>9.8800000000000008</v>
      </c>
    </row>
    <row r="1709" spans="2:8" x14ac:dyDescent="0.25">
      <c r="B1709" t="s">
        <v>7035</v>
      </c>
      <c r="C1709" t="s">
        <v>7036</v>
      </c>
      <c r="D1709" s="24" t="s">
        <v>2443</v>
      </c>
      <c r="E1709" s="24" t="s">
        <v>563</v>
      </c>
      <c r="F1709" s="12">
        <v>38.700000000000003</v>
      </c>
      <c r="G1709" s="12">
        <v>-104.8</v>
      </c>
      <c r="H1709" s="12">
        <v>9.8800000000000008</v>
      </c>
    </row>
    <row r="1710" spans="2:8" x14ac:dyDescent="0.25">
      <c r="B1710" t="s">
        <v>7037</v>
      </c>
      <c r="C1710" t="s">
        <v>7038</v>
      </c>
      <c r="D1710" s="24" t="s">
        <v>2443</v>
      </c>
      <c r="E1710" s="24" t="s">
        <v>563</v>
      </c>
      <c r="F1710" s="12">
        <v>40.9</v>
      </c>
      <c r="G1710" s="12">
        <v>-106.3</v>
      </c>
      <c r="H1710" s="12">
        <v>9.8800000000000008</v>
      </c>
    </row>
    <row r="1711" spans="2:8" x14ac:dyDescent="0.25">
      <c r="B1711" t="s">
        <v>7039</v>
      </c>
      <c r="C1711" t="s">
        <v>7040</v>
      </c>
      <c r="D1711" s="24" t="s">
        <v>2443</v>
      </c>
      <c r="E1711" s="24" t="s">
        <v>969</v>
      </c>
      <c r="F1711" s="12">
        <v>42.4</v>
      </c>
      <c r="G1711" s="12">
        <v>-83.1</v>
      </c>
      <c r="H1711" s="12">
        <v>9.8800000000000008</v>
      </c>
    </row>
    <row r="1712" spans="2:8" x14ac:dyDescent="0.25">
      <c r="B1712" t="s">
        <v>7041</v>
      </c>
      <c r="C1712" t="s">
        <v>7042</v>
      </c>
      <c r="D1712" s="24" t="s">
        <v>2443</v>
      </c>
      <c r="E1712" s="24" t="s">
        <v>969</v>
      </c>
      <c r="F1712" s="12">
        <v>42.7</v>
      </c>
      <c r="G1712" s="12">
        <v>-83.5</v>
      </c>
      <c r="H1712" s="12">
        <v>9.8800000000000008</v>
      </c>
    </row>
    <row r="1713" spans="2:8" x14ac:dyDescent="0.25">
      <c r="B1713" t="s">
        <v>7043</v>
      </c>
      <c r="C1713" t="s">
        <v>7044</v>
      </c>
      <c r="D1713" s="24" t="s">
        <v>2443</v>
      </c>
      <c r="E1713" s="24" t="s">
        <v>969</v>
      </c>
      <c r="F1713" s="12">
        <v>42.3</v>
      </c>
      <c r="G1713" s="12">
        <v>-83.4</v>
      </c>
      <c r="H1713" s="12">
        <v>9.8800000000000008</v>
      </c>
    </row>
    <row r="1714" spans="2:8" x14ac:dyDescent="0.25">
      <c r="B1714" t="s">
        <v>7045</v>
      </c>
      <c r="C1714" t="s">
        <v>7046</v>
      </c>
      <c r="D1714" s="24" t="s">
        <v>2443</v>
      </c>
      <c r="E1714" s="24" t="s">
        <v>1301</v>
      </c>
      <c r="F1714" s="12">
        <v>42.6</v>
      </c>
      <c r="G1714" s="12">
        <v>-78.8</v>
      </c>
      <c r="H1714" s="12">
        <v>9.8800000000000008</v>
      </c>
    </row>
    <row r="1715" spans="2:8" x14ac:dyDescent="0.25">
      <c r="B1715" t="s">
        <v>7047</v>
      </c>
      <c r="C1715" t="s">
        <v>7048</v>
      </c>
      <c r="D1715" s="24" t="s">
        <v>2443</v>
      </c>
      <c r="E1715" s="24" t="s">
        <v>1457</v>
      </c>
      <c r="F1715" s="12">
        <v>43.8</v>
      </c>
      <c r="G1715" s="12">
        <v>-103.1</v>
      </c>
      <c r="H1715" s="12">
        <v>9.8800000000000008</v>
      </c>
    </row>
    <row r="1716" spans="2:8" x14ac:dyDescent="0.25">
      <c r="B1716" t="s">
        <v>7049</v>
      </c>
      <c r="C1716" t="s">
        <v>7050</v>
      </c>
      <c r="D1716" s="24" t="s">
        <v>2443</v>
      </c>
      <c r="E1716" s="24" t="s">
        <v>548</v>
      </c>
      <c r="F1716" s="12">
        <v>36.700000000000003</v>
      </c>
      <c r="G1716" s="12">
        <v>-118.9</v>
      </c>
      <c r="H1716" s="12">
        <v>9.8800000000000008</v>
      </c>
    </row>
    <row r="1717" spans="2:8" x14ac:dyDescent="0.25">
      <c r="B1717" t="s">
        <v>1308</v>
      </c>
      <c r="C1717" t="s">
        <v>1309</v>
      </c>
      <c r="D1717" s="24" t="s">
        <v>2443</v>
      </c>
      <c r="E1717" s="24" t="s">
        <v>1301</v>
      </c>
      <c r="F1717" s="12">
        <v>43.4</v>
      </c>
      <c r="G1717" s="12">
        <v>-75.3</v>
      </c>
      <c r="H1717" s="12">
        <v>9.8800000000000008</v>
      </c>
    </row>
    <row r="1718" spans="2:8" x14ac:dyDescent="0.25">
      <c r="B1718" t="s">
        <v>2882</v>
      </c>
      <c r="C1718" t="s">
        <v>2883</v>
      </c>
      <c r="D1718" s="24" t="s">
        <v>548</v>
      </c>
      <c r="E1718" s="24" t="s">
        <v>494</v>
      </c>
      <c r="F1718" s="12">
        <v>49.8</v>
      </c>
      <c r="G1718" s="12">
        <v>-112.1</v>
      </c>
      <c r="H1718" s="12">
        <v>9.84</v>
      </c>
    </row>
    <row r="1719" spans="2:8" x14ac:dyDescent="0.25">
      <c r="B1719" t="s">
        <v>7051</v>
      </c>
      <c r="C1719" t="s">
        <v>7052</v>
      </c>
      <c r="D1719" s="24" t="s">
        <v>2443</v>
      </c>
      <c r="E1719" s="24" t="s">
        <v>563</v>
      </c>
      <c r="F1719" s="12">
        <v>38.299999999999997</v>
      </c>
      <c r="G1719" s="12">
        <v>-107</v>
      </c>
      <c r="H1719" s="12">
        <v>9.84</v>
      </c>
    </row>
    <row r="1720" spans="2:8" x14ac:dyDescent="0.25">
      <c r="B1720" t="s">
        <v>7053</v>
      </c>
      <c r="C1720" t="s">
        <v>7054</v>
      </c>
      <c r="D1720" s="24" t="s">
        <v>2443</v>
      </c>
      <c r="E1720" s="24" t="s">
        <v>648</v>
      </c>
      <c r="F1720" s="12">
        <v>42.4</v>
      </c>
      <c r="G1720" s="12">
        <v>-88</v>
      </c>
      <c r="H1720" s="12">
        <v>9.84</v>
      </c>
    </row>
    <row r="1721" spans="2:8" x14ac:dyDescent="0.25">
      <c r="B1721" t="s">
        <v>7055</v>
      </c>
      <c r="C1721" t="s">
        <v>7056</v>
      </c>
      <c r="D1721" s="24" t="s">
        <v>2443</v>
      </c>
      <c r="E1721" s="24" t="s">
        <v>709</v>
      </c>
      <c r="F1721" s="12">
        <v>41.3</v>
      </c>
      <c r="G1721" s="12">
        <v>-85.7</v>
      </c>
      <c r="H1721" s="12">
        <v>9.84</v>
      </c>
    </row>
    <row r="1722" spans="2:8" x14ac:dyDescent="0.25">
      <c r="B1722" t="s">
        <v>7057</v>
      </c>
      <c r="C1722" t="s">
        <v>7058</v>
      </c>
      <c r="D1722" s="24" t="s">
        <v>2443</v>
      </c>
      <c r="E1722" s="24" t="s">
        <v>1022</v>
      </c>
      <c r="F1722" s="12">
        <v>47.7</v>
      </c>
      <c r="G1722" s="12">
        <v>-90.4</v>
      </c>
      <c r="H1722" s="12">
        <v>9.84</v>
      </c>
    </row>
    <row r="1723" spans="2:8" x14ac:dyDescent="0.25">
      <c r="B1723" t="s">
        <v>7059</v>
      </c>
      <c r="C1723" t="s">
        <v>7060</v>
      </c>
      <c r="D1723" s="24" t="s">
        <v>2443</v>
      </c>
      <c r="E1723" s="24" t="s">
        <v>1022</v>
      </c>
      <c r="F1723" s="12">
        <v>45.1</v>
      </c>
      <c r="G1723" s="12">
        <v>-93.4</v>
      </c>
      <c r="H1723" s="12">
        <v>9.84</v>
      </c>
    </row>
    <row r="1724" spans="2:8" x14ac:dyDescent="0.25">
      <c r="B1724" t="s">
        <v>7061</v>
      </c>
      <c r="C1724" t="s">
        <v>7062</v>
      </c>
      <c r="D1724" s="24" t="s">
        <v>2443</v>
      </c>
      <c r="E1724" s="24" t="s">
        <v>1134</v>
      </c>
      <c r="F1724" s="12">
        <v>46.1</v>
      </c>
      <c r="G1724" s="12">
        <v>-113</v>
      </c>
      <c r="H1724" s="12">
        <v>9.84</v>
      </c>
    </row>
    <row r="1725" spans="2:8" x14ac:dyDescent="0.25">
      <c r="B1725" t="s">
        <v>7063</v>
      </c>
      <c r="C1725" t="s">
        <v>7064</v>
      </c>
      <c r="D1725" s="24" t="s">
        <v>2443</v>
      </c>
      <c r="E1725" s="24" t="s">
        <v>1457</v>
      </c>
      <c r="F1725" s="12">
        <v>43.4</v>
      </c>
      <c r="G1725" s="12">
        <v>-103.5</v>
      </c>
      <c r="H1725" s="12">
        <v>9.84</v>
      </c>
    </row>
    <row r="1726" spans="2:8" x14ac:dyDescent="0.25">
      <c r="B1726" t="s">
        <v>1318</v>
      </c>
      <c r="C1726" t="s">
        <v>1319</v>
      </c>
      <c r="D1726" s="24" t="s">
        <v>2443</v>
      </c>
      <c r="E1726" s="24" t="s">
        <v>1301</v>
      </c>
      <c r="F1726" s="12">
        <v>43.7</v>
      </c>
      <c r="G1726" s="12">
        <v>-74.2</v>
      </c>
      <c r="H1726" s="12">
        <v>9.84</v>
      </c>
    </row>
    <row r="1727" spans="2:8" x14ac:dyDescent="0.25">
      <c r="B1727" t="s">
        <v>7065</v>
      </c>
      <c r="C1727" t="s">
        <v>7066</v>
      </c>
      <c r="D1727" s="24" t="s">
        <v>548</v>
      </c>
      <c r="E1727" s="24" t="s">
        <v>522</v>
      </c>
      <c r="F1727" s="12">
        <v>45.2</v>
      </c>
      <c r="G1727" s="12">
        <v>-62.7</v>
      </c>
      <c r="H1727" s="12">
        <v>9.8000000000000007</v>
      </c>
    </row>
    <row r="1728" spans="2:8" x14ac:dyDescent="0.25">
      <c r="B1728" t="s">
        <v>7067</v>
      </c>
      <c r="C1728" t="s">
        <v>7068</v>
      </c>
      <c r="D1728" s="24" t="s">
        <v>2443</v>
      </c>
      <c r="E1728" s="24" t="s">
        <v>1194</v>
      </c>
      <c r="F1728" s="12">
        <v>40.1</v>
      </c>
      <c r="G1728" s="12">
        <v>-99.8</v>
      </c>
      <c r="H1728" s="12">
        <v>9.8000000000000007</v>
      </c>
    </row>
    <row r="1729" spans="2:8" x14ac:dyDescent="0.25">
      <c r="B1729" t="s">
        <v>7069</v>
      </c>
      <c r="C1729" t="s">
        <v>7070</v>
      </c>
      <c r="D1729" s="24" t="s">
        <v>2443</v>
      </c>
      <c r="E1729" s="24" t="s">
        <v>1022</v>
      </c>
      <c r="F1729" s="12">
        <v>44.7</v>
      </c>
      <c r="G1729" s="12">
        <v>-93.5</v>
      </c>
      <c r="H1729" s="12">
        <v>9.8000000000000007</v>
      </c>
    </row>
    <row r="1730" spans="2:8" x14ac:dyDescent="0.25">
      <c r="B1730" t="s">
        <v>7071</v>
      </c>
      <c r="C1730" t="s">
        <v>7072</v>
      </c>
      <c r="D1730" s="24" t="s">
        <v>2443</v>
      </c>
      <c r="E1730" s="24" t="s">
        <v>1134</v>
      </c>
      <c r="F1730" s="12">
        <v>46.3</v>
      </c>
      <c r="G1730" s="12">
        <v>-108.4</v>
      </c>
      <c r="H1730" s="12">
        <v>9.8000000000000007</v>
      </c>
    </row>
    <row r="1731" spans="2:8" x14ac:dyDescent="0.25">
      <c r="B1731" t="s">
        <v>7073</v>
      </c>
      <c r="C1731" t="s">
        <v>7074</v>
      </c>
      <c r="D1731" s="24" t="s">
        <v>2443</v>
      </c>
      <c r="E1731" s="24" t="s">
        <v>1194</v>
      </c>
      <c r="F1731" s="12">
        <v>41.2</v>
      </c>
      <c r="G1731" s="12">
        <v>-100</v>
      </c>
      <c r="H1731" s="12">
        <v>9.8000000000000007</v>
      </c>
    </row>
    <row r="1732" spans="2:8" x14ac:dyDescent="0.25">
      <c r="B1732" t="s">
        <v>1212</v>
      </c>
      <c r="C1732" t="s">
        <v>1213</v>
      </c>
      <c r="D1732" s="24" t="s">
        <v>2443</v>
      </c>
      <c r="E1732" s="24" t="s">
        <v>1194</v>
      </c>
      <c r="F1732" s="12">
        <v>41.5</v>
      </c>
      <c r="G1732" s="12">
        <v>-98.5</v>
      </c>
      <c r="H1732" s="12">
        <v>9.8000000000000007</v>
      </c>
    </row>
    <row r="1733" spans="2:8" x14ac:dyDescent="0.25">
      <c r="B1733" t="s">
        <v>7075</v>
      </c>
      <c r="C1733" t="s">
        <v>7076</v>
      </c>
      <c r="D1733" s="24" t="s">
        <v>2443</v>
      </c>
      <c r="E1733" s="24" t="s">
        <v>1194</v>
      </c>
      <c r="F1733" s="12">
        <v>41.7</v>
      </c>
      <c r="G1733" s="12">
        <v>-98.2</v>
      </c>
      <c r="H1733" s="12">
        <v>9.8000000000000007</v>
      </c>
    </row>
    <row r="1734" spans="2:8" x14ac:dyDescent="0.25">
      <c r="B1734" t="s">
        <v>1761</v>
      </c>
      <c r="C1734" t="s">
        <v>1762</v>
      </c>
      <c r="D1734" s="24" t="s">
        <v>2443</v>
      </c>
      <c r="E1734" s="24" t="s">
        <v>1675</v>
      </c>
      <c r="F1734" s="12">
        <v>43.5</v>
      </c>
      <c r="G1734" s="12">
        <v>-90.8</v>
      </c>
      <c r="H1734" s="12">
        <v>9.8000000000000007</v>
      </c>
    </row>
    <row r="1735" spans="2:8" x14ac:dyDescent="0.25">
      <c r="B1735" t="s">
        <v>7077</v>
      </c>
      <c r="C1735" t="s">
        <v>7078</v>
      </c>
      <c r="D1735" s="24" t="s">
        <v>548</v>
      </c>
      <c r="E1735" s="24" t="s">
        <v>494</v>
      </c>
      <c r="F1735" s="12">
        <v>53.5</v>
      </c>
      <c r="G1735" s="12">
        <v>-113</v>
      </c>
      <c r="H1735" s="12">
        <v>9.76</v>
      </c>
    </row>
    <row r="1736" spans="2:8" x14ac:dyDescent="0.25">
      <c r="B1736" t="s">
        <v>7079</v>
      </c>
      <c r="C1736" t="s">
        <v>7080</v>
      </c>
      <c r="D1736" s="24" t="s">
        <v>2443</v>
      </c>
      <c r="E1736" s="24" t="s">
        <v>969</v>
      </c>
      <c r="F1736" s="12">
        <v>45</v>
      </c>
      <c r="G1736" s="12">
        <v>-83.4</v>
      </c>
      <c r="H1736" s="12">
        <v>9.76</v>
      </c>
    </row>
    <row r="1737" spans="2:8" x14ac:dyDescent="0.25">
      <c r="B1737" t="s">
        <v>7081</v>
      </c>
      <c r="C1737" t="s">
        <v>7082</v>
      </c>
      <c r="D1737" s="24" t="s">
        <v>2443</v>
      </c>
      <c r="E1737" s="24" t="s">
        <v>1580</v>
      </c>
      <c r="F1737" s="12">
        <v>44.6</v>
      </c>
      <c r="G1737" s="12">
        <v>-73.099999999999994</v>
      </c>
      <c r="H1737" s="12">
        <v>9.76</v>
      </c>
    </row>
    <row r="1738" spans="2:8" x14ac:dyDescent="0.25">
      <c r="B1738" t="s">
        <v>3783</v>
      </c>
      <c r="C1738" t="s">
        <v>3784</v>
      </c>
      <c r="D1738" s="24" t="s">
        <v>2443</v>
      </c>
      <c r="E1738" s="24" t="s">
        <v>969</v>
      </c>
      <c r="F1738" s="12">
        <v>43.8</v>
      </c>
      <c r="G1738" s="12">
        <v>-82.6</v>
      </c>
      <c r="H1738" s="12">
        <v>9.76</v>
      </c>
    </row>
    <row r="1739" spans="2:8" x14ac:dyDescent="0.25">
      <c r="B1739" t="s">
        <v>3877</v>
      </c>
      <c r="C1739" t="s">
        <v>3878</v>
      </c>
      <c r="D1739" s="24" t="s">
        <v>2443</v>
      </c>
      <c r="E1739" s="24" t="s">
        <v>1421</v>
      </c>
      <c r="F1739" s="12">
        <v>41.8</v>
      </c>
      <c r="G1739" s="12">
        <v>-80.400000000000006</v>
      </c>
      <c r="H1739" s="12">
        <v>9.76</v>
      </c>
    </row>
    <row r="1740" spans="2:8" x14ac:dyDescent="0.25">
      <c r="B1740" t="s">
        <v>1941</v>
      </c>
      <c r="C1740" t="s">
        <v>1942</v>
      </c>
      <c r="D1740" s="24" t="s">
        <v>2443</v>
      </c>
      <c r="E1740" s="24" t="s">
        <v>1022</v>
      </c>
      <c r="F1740" s="12">
        <v>48.5</v>
      </c>
      <c r="G1740" s="12">
        <v>-93.3</v>
      </c>
      <c r="H1740" s="12">
        <v>9.76</v>
      </c>
    </row>
    <row r="1741" spans="2:8" x14ac:dyDescent="0.25">
      <c r="B1741" t="s">
        <v>7083</v>
      </c>
      <c r="C1741" t="s">
        <v>7084</v>
      </c>
      <c r="D1741" s="24" t="s">
        <v>2443</v>
      </c>
      <c r="E1741" s="24" t="s">
        <v>563</v>
      </c>
      <c r="F1741" s="12">
        <v>40.299999999999997</v>
      </c>
      <c r="G1741" s="12">
        <v>-102.1</v>
      </c>
      <c r="H1741" s="12">
        <v>9.7200000000000006</v>
      </c>
    </row>
    <row r="1742" spans="2:8" x14ac:dyDescent="0.25">
      <c r="B1742" t="s">
        <v>7085</v>
      </c>
      <c r="C1742" t="s">
        <v>7086</v>
      </c>
      <c r="D1742" s="24" t="s">
        <v>2443</v>
      </c>
      <c r="E1742" s="24" t="s">
        <v>709</v>
      </c>
      <c r="F1742" s="12">
        <v>41.3</v>
      </c>
      <c r="G1742" s="12">
        <v>-85.7</v>
      </c>
      <c r="H1742" s="12">
        <v>9.7200000000000006</v>
      </c>
    </row>
    <row r="1743" spans="2:8" x14ac:dyDescent="0.25">
      <c r="B1743" t="s">
        <v>7087</v>
      </c>
      <c r="C1743" t="s">
        <v>7088</v>
      </c>
      <c r="D1743" s="24" t="s">
        <v>2443</v>
      </c>
      <c r="E1743" s="24" t="s">
        <v>969</v>
      </c>
      <c r="F1743" s="12">
        <v>42.6</v>
      </c>
      <c r="G1743" s="12">
        <v>-83.5</v>
      </c>
      <c r="H1743" s="12">
        <v>9.7200000000000006</v>
      </c>
    </row>
    <row r="1744" spans="2:8" x14ac:dyDescent="0.25">
      <c r="B1744" t="s">
        <v>7089</v>
      </c>
      <c r="C1744" t="s">
        <v>7090</v>
      </c>
      <c r="D1744" s="24" t="s">
        <v>2443</v>
      </c>
      <c r="E1744" s="24" t="s">
        <v>969</v>
      </c>
      <c r="F1744" s="12">
        <v>42.7</v>
      </c>
      <c r="G1744" s="12">
        <v>-83.4</v>
      </c>
      <c r="H1744" s="12">
        <v>9.7200000000000006</v>
      </c>
    </row>
    <row r="1745" spans="2:8" x14ac:dyDescent="0.25">
      <c r="B1745" t="s">
        <v>7091</v>
      </c>
      <c r="C1745" t="s">
        <v>7092</v>
      </c>
      <c r="D1745" s="24" t="s">
        <v>2443</v>
      </c>
      <c r="E1745" s="24" t="s">
        <v>1022</v>
      </c>
      <c r="F1745" s="12">
        <v>44.7</v>
      </c>
      <c r="G1745" s="12">
        <v>-92.8</v>
      </c>
      <c r="H1745" s="12">
        <v>9.7200000000000006</v>
      </c>
    </row>
    <row r="1746" spans="2:8" x14ac:dyDescent="0.25">
      <c r="B1746" t="s">
        <v>7093</v>
      </c>
      <c r="C1746" t="s">
        <v>7094</v>
      </c>
      <c r="D1746" s="24" t="s">
        <v>2443</v>
      </c>
      <c r="E1746" s="24" t="s">
        <v>1022</v>
      </c>
      <c r="F1746" s="12">
        <v>45</v>
      </c>
      <c r="G1746" s="12">
        <v>-93.1</v>
      </c>
      <c r="H1746" s="12">
        <v>9.7200000000000006</v>
      </c>
    </row>
    <row r="1747" spans="2:8" x14ac:dyDescent="0.25">
      <c r="B1747" t="s">
        <v>7095</v>
      </c>
      <c r="C1747" t="s">
        <v>7096</v>
      </c>
      <c r="D1747" s="24" t="s">
        <v>2443</v>
      </c>
      <c r="E1747" s="24" t="s">
        <v>1134</v>
      </c>
      <c r="F1747" s="12">
        <v>45.8</v>
      </c>
      <c r="G1747" s="12">
        <v>-108.4</v>
      </c>
      <c r="H1747" s="12">
        <v>9.7200000000000006</v>
      </c>
    </row>
    <row r="1748" spans="2:8" x14ac:dyDescent="0.25">
      <c r="B1748" t="s">
        <v>7097</v>
      </c>
      <c r="C1748" t="s">
        <v>7098</v>
      </c>
      <c r="D1748" s="24" t="s">
        <v>2443</v>
      </c>
      <c r="E1748" s="24" t="s">
        <v>1675</v>
      </c>
      <c r="F1748" s="12">
        <v>43</v>
      </c>
      <c r="G1748" s="12">
        <v>-89.5</v>
      </c>
      <c r="H1748" s="12">
        <v>9.7200000000000006</v>
      </c>
    </row>
    <row r="1749" spans="2:8" x14ac:dyDescent="0.25">
      <c r="B1749" t="s">
        <v>7099</v>
      </c>
      <c r="C1749" t="s">
        <v>7100</v>
      </c>
      <c r="D1749" s="24" t="s">
        <v>2443</v>
      </c>
      <c r="E1749" s="24" t="s">
        <v>1675</v>
      </c>
      <c r="F1749" s="12">
        <v>43.7</v>
      </c>
      <c r="G1749" s="12">
        <v>-87.7</v>
      </c>
      <c r="H1749" s="12">
        <v>9.7200000000000006</v>
      </c>
    </row>
    <row r="1750" spans="2:8" x14ac:dyDescent="0.25">
      <c r="B1750" t="s">
        <v>7101</v>
      </c>
      <c r="C1750" t="s">
        <v>7102</v>
      </c>
      <c r="D1750" s="24" t="s">
        <v>2443</v>
      </c>
      <c r="E1750" s="24" t="s">
        <v>709</v>
      </c>
      <c r="F1750" s="12">
        <v>41.3</v>
      </c>
      <c r="G1750" s="12">
        <v>-85.6</v>
      </c>
      <c r="H1750" s="12">
        <v>9.7200000000000006</v>
      </c>
    </row>
    <row r="1751" spans="2:8" x14ac:dyDescent="0.25">
      <c r="B1751" t="s">
        <v>1041</v>
      </c>
      <c r="C1751" t="s">
        <v>1042</v>
      </c>
      <c r="D1751" s="24" t="s">
        <v>2443</v>
      </c>
      <c r="E1751" s="24" t="s">
        <v>1022</v>
      </c>
      <c r="F1751" s="12">
        <v>44.2</v>
      </c>
      <c r="G1751" s="12">
        <v>-95.3</v>
      </c>
      <c r="H1751" s="12">
        <v>9.7200000000000006</v>
      </c>
    </row>
    <row r="1752" spans="2:8" x14ac:dyDescent="0.25">
      <c r="B1752" t="s">
        <v>2539</v>
      </c>
      <c r="C1752" t="s">
        <v>2540</v>
      </c>
      <c r="D1752" s="24" t="s">
        <v>2443</v>
      </c>
      <c r="E1752" s="24" t="s">
        <v>1277</v>
      </c>
      <c r="F1752" s="12">
        <v>35</v>
      </c>
      <c r="G1752" s="12">
        <v>-106</v>
      </c>
      <c r="H1752" s="12">
        <v>9.7200000000000006</v>
      </c>
    </row>
    <row r="1753" spans="2:8" x14ac:dyDescent="0.25">
      <c r="B1753" t="s">
        <v>2053</v>
      </c>
      <c r="C1753" t="s">
        <v>2054</v>
      </c>
      <c r="D1753" s="24" t="s">
        <v>2443</v>
      </c>
      <c r="E1753" s="24" t="s">
        <v>1134</v>
      </c>
      <c r="F1753" s="12">
        <v>45.7</v>
      </c>
      <c r="G1753" s="12">
        <v>-111.1</v>
      </c>
      <c r="H1753" s="12">
        <v>9.7200000000000006</v>
      </c>
    </row>
    <row r="1754" spans="2:8" x14ac:dyDescent="0.25">
      <c r="B1754" t="s">
        <v>3238</v>
      </c>
      <c r="C1754" t="s">
        <v>3239</v>
      </c>
      <c r="D1754" s="24" t="s">
        <v>548</v>
      </c>
      <c r="E1754" s="24" t="s">
        <v>497</v>
      </c>
      <c r="F1754" s="12">
        <v>52.3</v>
      </c>
      <c r="G1754" s="12">
        <v>-107.7</v>
      </c>
      <c r="H1754" s="12">
        <v>9.69</v>
      </c>
    </row>
    <row r="1755" spans="2:8" x14ac:dyDescent="0.25">
      <c r="B1755" t="s">
        <v>4072</v>
      </c>
      <c r="C1755" t="s">
        <v>4073</v>
      </c>
      <c r="D1755" s="24" t="s">
        <v>548</v>
      </c>
      <c r="E1755" s="24" t="s">
        <v>510</v>
      </c>
      <c r="F1755" s="12">
        <v>45</v>
      </c>
      <c r="G1755" s="12">
        <v>-76.7</v>
      </c>
      <c r="H1755" s="12">
        <v>9.69</v>
      </c>
    </row>
    <row r="1756" spans="2:8" x14ac:dyDescent="0.25">
      <c r="B1756" t="s">
        <v>7103</v>
      </c>
      <c r="C1756" t="s">
        <v>7104</v>
      </c>
      <c r="D1756" s="24" t="s">
        <v>548</v>
      </c>
      <c r="E1756" s="24" t="s">
        <v>510</v>
      </c>
      <c r="F1756" s="12">
        <v>42.9</v>
      </c>
      <c r="G1756" s="12">
        <v>-81.599999999999994</v>
      </c>
      <c r="H1756" s="12">
        <v>9.69</v>
      </c>
    </row>
    <row r="1757" spans="2:8" x14ac:dyDescent="0.25">
      <c r="B1757" t="s">
        <v>7105</v>
      </c>
      <c r="C1757" t="s">
        <v>7106</v>
      </c>
      <c r="D1757" s="24" t="s">
        <v>2443</v>
      </c>
      <c r="E1757" s="24" t="s">
        <v>563</v>
      </c>
      <c r="F1757" s="12">
        <v>38.799999999999997</v>
      </c>
      <c r="G1757" s="12">
        <v>-104.8</v>
      </c>
      <c r="H1757" s="12">
        <v>9.69</v>
      </c>
    </row>
    <row r="1758" spans="2:8" x14ac:dyDescent="0.25">
      <c r="B1758" t="s">
        <v>7107</v>
      </c>
      <c r="C1758" t="s">
        <v>7108</v>
      </c>
      <c r="D1758" s="24" t="s">
        <v>2443</v>
      </c>
      <c r="E1758" s="24" t="s">
        <v>1675</v>
      </c>
      <c r="F1758" s="12">
        <v>43.3</v>
      </c>
      <c r="G1758" s="12">
        <v>-88.3</v>
      </c>
      <c r="H1758" s="12">
        <v>9.69</v>
      </c>
    </row>
    <row r="1759" spans="2:8" x14ac:dyDescent="0.25">
      <c r="B1759" t="s">
        <v>7109</v>
      </c>
      <c r="C1759" t="s">
        <v>7110</v>
      </c>
      <c r="D1759" s="24" t="s">
        <v>2443</v>
      </c>
      <c r="E1759" s="24" t="s">
        <v>1775</v>
      </c>
      <c r="F1759" s="12">
        <v>44.7</v>
      </c>
      <c r="G1759" s="12">
        <v>-105.2</v>
      </c>
      <c r="H1759" s="12">
        <v>9.69</v>
      </c>
    </row>
    <row r="1760" spans="2:8" x14ac:dyDescent="0.25">
      <c r="B1760" t="s">
        <v>3121</v>
      </c>
      <c r="C1760" t="s">
        <v>3122</v>
      </c>
      <c r="D1760" s="24" t="s">
        <v>2443</v>
      </c>
      <c r="E1760" s="24" t="s">
        <v>749</v>
      </c>
      <c r="F1760" s="12">
        <v>43.1</v>
      </c>
      <c r="G1760" s="12">
        <v>-95.6</v>
      </c>
      <c r="H1760" s="12">
        <v>9.69</v>
      </c>
    </row>
    <row r="1761" spans="2:8" x14ac:dyDescent="0.25">
      <c r="B1761" t="s">
        <v>7111</v>
      </c>
      <c r="C1761" t="s">
        <v>7112</v>
      </c>
      <c r="D1761" s="24" t="s">
        <v>2443</v>
      </c>
      <c r="E1761" s="24" t="s">
        <v>1194</v>
      </c>
      <c r="F1761" s="12">
        <v>40.9</v>
      </c>
      <c r="G1761" s="12">
        <v>-99.3</v>
      </c>
      <c r="H1761" s="12">
        <v>9.69</v>
      </c>
    </row>
    <row r="1762" spans="2:8" x14ac:dyDescent="0.25">
      <c r="B1762" t="s">
        <v>2894</v>
      </c>
      <c r="C1762" t="s">
        <v>2895</v>
      </c>
      <c r="D1762" s="24" t="s">
        <v>2443</v>
      </c>
      <c r="E1762" s="24" t="s">
        <v>1277</v>
      </c>
      <c r="F1762" s="12">
        <v>34.6</v>
      </c>
      <c r="G1762" s="12">
        <v>-106.3</v>
      </c>
      <c r="H1762" s="12">
        <v>9.69</v>
      </c>
    </row>
    <row r="1763" spans="2:8" x14ac:dyDescent="0.25">
      <c r="B1763" t="s">
        <v>7113</v>
      </c>
      <c r="C1763" t="s">
        <v>7114</v>
      </c>
      <c r="D1763" s="24" t="s">
        <v>2443</v>
      </c>
      <c r="E1763" s="24" t="s">
        <v>563</v>
      </c>
      <c r="F1763" s="12">
        <v>39.700000000000003</v>
      </c>
      <c r="G1763" s="12">
        <v>-105</v>
      </c>
      <c r="H1763" s="12">
        <v>9.65</v>
      </c>
    </row>
    <row r="1764" spans="2:8" x14ac:dyDescent="0.25">
      <c r="B1764" t="s">
        <v>7115</v>
      </c>
      <c r="C1764" t="s">
        <v>7116</v>
      </c>
      <c r="D1764" s="24" t="s">
        <v>2443</v>
      </c>
      <c r="E1764" s="24" t="s">
        <v>1022</v>
      </c>
      <c r="F1764" s="12">
        <v>45.3</v>
      </c>
      <c r="G1764" s="12">
        <v>-93.4</v>
      </c>
      <c r="H1764" s="12">
        <v>9.65</v>
      </c>
    </row>
    <row r="1765" spans="2:8" x14ac:dyDescent="0.25">
      <c r="B1765" t="s">
        <v>7117</v>
      </c>
      <c r="C1765" t="s">
        <v>7118</v>
      </c>
      <c r="D1765" s="24" t="s">
        <v>2443</v>
      </c>
      <c r="E1765" s="24" t="s">
        <v>1022</v>
      </c>
      <c r="F1765" s="12">
        <v>44.8</v>
      </c>
      <c r="G1765" s="12">
        <v>-93.5</v>
      </c>
      <c r="H1765" s="12">
        <v>9.65</v>
      </c>
    </row>
    <row r="1766" spans="2:8" x14ac:dyDescent="0.25">
      <c r="B1766" t="s">
        <v>7119</v>
      </c>
      <c r="C1766" t="s">
        <v>7120</v>
      </c>
      <c r="D1766" s="24" t="s">
        <v>2443</v>
      </c>
      <c r="E1766" s="24" t="s">
        <v>1022</v>
      </c>
      <c r="F1766" s="12">
        <v>46.7</v>
      </c>
      <c r="G1766" s="12">
        <v>-92</v>
      </c>
      <c r="H1766" s="12">
        <v>9.65</v>
      </c>
    </row>
    <row r="1767" spans="2:8" x14ac:dyDescent="0.25">
      <c r="B1767" t="s">
        <v>7121</v>
      </c>
      <c r="C1767" t="s">
        <v>7122</v>
      </c>
      <c r="D1767" s="24" t="s">
        <v>2443</v>
      </c>
      <c r="E1767" s="24" t="s">
        <v>1022</v>
      </c>
      <c r="F1767" s="12">
        <v>45.3</v>
      </c>
      <c r="G1767" s="12">
        <v>-94</v>
      </c>
      <c r="H1767" s="12">
        <v>9.65</v>
      </c>
    </row>
    <row r="1768" spans="2:8" x14ac:dyDescent="0.25">
      <c r="B1768" t="s">
        <v>7123</v>
      </c>
      <c r="C1768" t="s">
        <v>7124</v>
      </c>
      <c r="D1768" s="24" t="s">
        <v>2443</v>
      </c>
      <c r="E1768" s="24" t="s">
        <v>1675</v>
      </c>
      <c r="F1768" s="12">
        <v>42.5</v>
      </c>
      <c r="G1768" s="12">
        <v>-88.4</v>
      </c>
      <c r="H1768" s="12">
        <v>9.65</v>
      </c>
    </row>
    <row r="1769" spans="2:8" x14ac:dyDescent="0.25">
      <c r="B1769" t="s">
        <v>7125</v>
      </c>
      <c r="C1769" t="s">
        <v>7126</v>
      </c>
      <c r="D1769" s="24" t="s">
        <v>2443</v>
      </c>
      <c r="E1769" s="24" t="s">
        <v>969</v>
      </c>
      <c r="F1769" s="12">
        <v>42.8</v>
      </c>
      <c r="G1769" s="12">
        <v>-82.7</v>
      </c>
      <c r="H1769" s="12">
        <v>9.65</v>
      </c>
    </row>
    <row r="1770" spans="2:8" x14ac:dyDescent="0.25">
      <c r="B1770" t="s">
        <v>7127</v>
      </c>
      <c r="C1770" t="s">
        <v>7128</v>
      </c>
      <c r="D1770" s="24" t="s">
        <v>548</v>
      </c>
      <c r="E1770" s="24" t="s">
        <v>522</v>
      </c>
      <c r="F1770" s="12">
        <v>46.9</v>
      </c>
      <c r="G1770" s="12">
        <v>-60.4</v>
      </c>
      <c r="H1770" s="12">
        <v>9.61</v>
      </c>
    </row>
    <row r="1771" spans="2:8" x14ac:dyDescent="0.25">
      <c r="B1771" t="s">
        <v>7129</v>
      </c>
      <c r="C1771" t="s">
        <v>7130</v>
      </c>
      <c r="D1771" s="24" t="s">
        <v>2443</v>
      </c>
      <c r="E1771" s="24" t="s">
        <v>1194</v>
      </c>
      <c r="F1771" s="12">
        <v>42.7</v>
      </c>
      <c r="G1771" s="12">
        <v>-97.3</v>
      </c>
      <c r="H1771" s="12">
        <v>9.61</v>
      </c>
    </row>
    <row r="1772" spans="2:8" x14ac:dyDescent="0.25">
      <c r="B1772" t="s">
        <v>7131</v>
      </c>
      <c r="C1772" t="s">
        <v>7132</v>
      </c>
      <c r="D1772" s="24" t="s">
        <v>2443</v>
      </c>
      <c r="E1772" s="24" t="s">
        <v>1022</v>
      </c>
      <c r="F1772" s="12">
        <v>46.9</v>
      </c>
      <c r="G1772" s="12">
        <v>-92.3</v>
      </c>
      <c r="H1772" s="12">
        <v>9.61</v>
      </c>
    </row>
    <row r="1773" spans="2:8" x14ac:dyDescent="0.25">
      <c r="B1773" t="s">
        <v>7133</v>
      </c>
      <c r="C1773" t="s">
        <v>7134</v>
      </c>
      <c r="D1773" s="24" t="s">
        <v>2443</v>
      </c>
      <c r="E1773" s="24" t="s">
        <v>1277</v>
      </c>
      <c r="F1773" s="12">
        <v>35</v>
      </c>
      <c r="G1773" s="12">
        <v>-106.7</v>
      </c>
      <c r="H1773" s="12">
        <v>9.61</v>
      </c>
    </row>
    <row r="1774" spans="2:8" x14ac:dyDescent="0.25">
      <c r="B1774" t="s">
        <v>7135</v>
      </c>
      <c r="C1774" t="s">
        <v>7136</v>
      </c>
      <c r="D1774" s="24" t="s">
        <v>2443</v>
      </c>
      <c r="E1774" s="24" t="s">
        <v>1301</v>
      </c>
      <c r="F1774" s="12">
        <v>42.6</v>
      </c>
      <c r="G1774" s="12">
        <v>-75</v>
      </c>
      <c r="H1774" s="12">
        <v>9.61</v>
      </c>
    </row>
    <row r="1775" spans="2:8" x14ac:dyDescent="0.25">
      <c r="B1775" t="s">
        <v>7137</v>
      </c>
      <c r="C1775" t="s">
        <v>7138</v>
      </c>
      <c r="D1775" s="24" t="s">
        <v>2443</v>
      </c>
      <c r="E1775" s="24" t="s">
        <v>1363</v>
      </c>
      <c r="F1775" s="12">
        <v>41.2</v>
      </c>
      <c r="G1775" s="12">
        <v>-81.3</v>
      </c>
      <c r="H1775" s="12">
        <v>9.61</v>
      </c>
    </row>
    <row r="1776" spans="2:8" x14ac:dyDescent="0.25">
      <c r="B1776" t="s">
        <v>7139</v>
      </c>
      <c r="C1776" t="s">
        <v>7140</v>
      </c>
      <c r="D1776" s="24" t="s">
        <v>2443</v>
      </c>
      <c r="E1776" s="24" t="s">
        <v>1457</v>
      </c>
      <c r="F1776" s="12">
        <v>45.7</v>
      </c>
      <c r="G1776" s="12">
        <v>-99.6</v>
      </c>
      <c r="H1776" s="12">
        <v>9.61</v>
      </c>
    </row>
    <row r="1777" spans="2:8" x14ac:dyDescent="0.25">
      <c r="B1777" t="s">
        <v>7141</v>
      </c>
      <c r="C1777" t="s">
        <v>7142</v>
      </c>
      <c r="D1777" s="24" t="s">
        <v>2443</v>
      </c>
      <c r="E1777" s="24" t="s">
        <v>1022</v>
      </c>
      <c r="F1777" s="12">
        <v>43.7</v>
      </c>
      <c r="G1777" s="12">
        <v>-91.4</v>
      </c>
      <c r="H1777" s="12">
        <v>9.61</v>
      </c>
    </row>
    <row r="1778" spans="2:8" x14ac:dyDescent="0.25">
      <c r="B1778" t="s">
        <v>7143</v>
      </c>
      <c r="C1778" t="s">
        <v>7144</v>
      </c>
      <c r="D1778" s="24" t="s">
        <v>2443</v>
      </c>
      <c r="E1778" s="24" t="s">
        <v>1022</v>
      </c>
      <c r="F1778" s="12">
        <v>43.5</v>
      </c>
      <c r="G1778" s="12">
        <v>-91.7</v>
      </c>
      <c r="H1778" s="12">
        <v>9.61</v>
      </c>
    </row>
    <row r="1779" spans="2:8" x14ac:dyDescent="0.25">
      <c r="B1779" t="s">
        <v>4204</v>
      </c>
      <c r="C1779" t="s">
        <v>4205</v>
      </c>
      <c r="D1779" s="24" t="s">
        <v>2443</v>
      </c>
      <c r="E1779" s="24" t="s">
        <v>1301</v>
      </c>
      <c r="F1779" s="12">
        <v>42.6</v>
      </c>
      <c r="G1779" s="12">
        <v>-78.2</v>
      </c>
      <c r="H1779" s="12">
        <v>9.61</v>
      </c>
    </row>
    <row r="1780" spans="2:8" x14ac:dyDescent="0.25">
      <c r="B1780" t="s">
        <v>2191</v>
      </c>
      <c r="C1780" t="s">
        <v>2368</v>
      </c>
      <c r="D1780" s="24" t="s">
        <v>2443</v>
      </c>
      <c r="E1780" s="24" t="s">
        <v>1457</v>
      </c>
      <c r="F1780" s="12">
        <v>45.7</v>
      </c>
      <c r="G1780" s="12">
        <v>-99.6</v>
      </c>
      <c r="H1780" s="12">
        <v>9.61</v>
      </c>
    </row>
    <row r="1781" spans="2:8" x14ac:dyDescent="0.25">
      <c r="B1781" t="s">
        <v>1729</v>
      </c>
      <c r="C1781" t="s">
        <v>1730</v>
      </c>
      <c r="D1781" s="24" t="s">
        <v>2443</v>
      </c>
      <c r="E1781" s="24" t="s">
        <v>1675</v>
      </c>
      <c r="F1781" s="12">
        <v>45.1</v>
      </c>
      <c r="G1781" s="12">
        <v>-89.6</v>
      </c>
      <c r="H1781" s="12">
        <v>9.61</v>
      </c>
    </row>
    <row r="1782" spans="2:8" x14ac:dyDescent="0.25">
      <c r="B1782" t="s">
        <v>7145</v>
      </c>
      <c r="C1782" t="s">
        <v>7146</v>
      </c>
      <c r="D1782" s="24" t="s">
        <v>2443</v>
      </c>
      <c r="E1782" s="24" t="s">
        <v>709</v>
      </c>
      <c r="F1782" s="12">
        <v>41.5</v>
      </c>
      <c r="G1782" s="12">
        <v>-86.3</v>
      </c>
      <c r="H1782" s="12">
        <v>9.57</v>
      </c>
    </row>
    <row r="1783" spans="2:8" x14ac:dyDescent="0.25">
      <c r="B1783" t="s">
        <v>3531</v>
      </c>
      <c r="C1783" t="s">
        <v>3532</v>
      </c>
      <c r="D1783" s="24" t="s">
        <v>2443</v>
      </c>
      <c r="E1783" s="24" t="s">
        <v>1022</v>
      </c>
      <c r="F1783" s="12">
        <v>47.1</v>
      </c>
      <c r="G1783" s="12">
        <v>-91.7</v>
      </c>
      <c r="H1783" s="12">
        <v>9.57</v>
      </c>
    </row>
    <row r="1784" spans="2:8" x14ac:dyDescent="0.25">
      <c r="B1784" t="s">
        <v>1931</v>
      </c>
      <c r="C1784" t="s">
        <v>1932</v>
      </c>
      <c r="D1784" s="24" t="s">
        <v>2443</v>
      </c>
      <c r="E1784" s="24" t="s">
        <v>1675</v>
      </c>
      <c r="F1784" s="12">
        <v>44.9</v>
      </c>
      <c r="G1784" s="12">
        <v>-89.6</v>
      </c>
      <c r="H1784" s="12">
        <v>9.57</v>
      </c>
    </row>
    <row r="1785" spans="2:8" x14ac:dyDescent="0.25">
      <c r="B1785" t="s">
        <v>3875</v>
      </c>
      <c r="C1785" t="s">
        <v>3876</v>
      </c>
      <c r="D1785" s="24" t="s">
        <v>548</v>
      </c>
      <c r="E1785" s="24" t="s">
        <v>510</v>
      </c>
      <c r="F1785" s="12">
        <v>44.4</v>
      </c>
      <c r="G1785" s="12">
        <v>-79.599999999999994</v>
      </c>
      <c r="H1785" s="12">
        <v>9.5299999999999994</v>
      </c>
    </row>
    <row r="1786" spans="2:8" x14ac:dyDescent="0.25">
      <c r="B1786" t="s">
        <v>7147</v>
      </c>
      <c r="C1786" t="s">
        <v>7148</v>
      </c>
      <c r="D1786" s="24" t="s">
        <v>2443</v>
      </c>
      <c r="E1786" s="24" t="s">
        <v>563</v>
      </c>
      <c r="F1786" s="12">
        <v>39.6</v>
      </c>
      <c r="G1786" s="12">
        <v>-105</v>
      </c>
      <c r="H1786" s="12">
        <v>9.5299999999999994</v>
      </c>
    </row>
    <row r="1787" spans="2:8" x14ac:dyDescent="0.25">
      <c r="B1787" t="s">
        <v>7149</v>
      </c>
      <c r="C1787" t="s">
        <v>7150</v>
      </c>
      <c r="D1787" s="24" t="s">
        <v>2443</v>
      </c>
      <c r="E1787" s="24" t="s">
        <v>969</v>
      </c>
      <c r="F1787" s="12">
        <v>42.8</v>
      </c>
      <c r="G1787" s="12">
        <v>-83.5</v>
      </c>
      <c r="H1787" s="12">
        <v>9.5299999999999994</v>
      </c>
    </row>
    <row r="1788" spans="2:8" x14ac:dyDescent="0.25">
      <c r="B1788" t="s">
        <v>7151</v>
      </c>
      <c r="C1788" t="s">
        <v>7152</v>
      </c>
      <c r="D1788" s="24" t="s">
        <v>2443</v>
      </c>
      <c r="E1788" s="24" t="s">
        <v>1022</v>
      </c>
      <c r="F1788" s="12">
        <v>44.4</v>
      </c>
      <c r="G1788" s="12">
        <v>-93.1</v>
      </c>
      <c r="H1788" s="12">
        <v>9.5299999999999994</v>
      </c>
    </row>
    <row r="1789" spans="2:8" x14ac:dyDescent="0.25">
      <c r="B1789" t="s">
        <v>7153</v>
      </c>
      <c r="C1789" t="s">
        <v>7154</v>
      </c>
      <c r="D1789" s="24" t="s">
        <v>2443</v>
      </c>
      <c r="E1789" s="24" t="s">
        <v>1022</v>
      </c>
      <c r="F1789" s="12">
        <v>44.2</v>
      </c>
      <c r="G1789" s="12">
        <v>-94</v>
      </c>
      <c r="H1789" s="12">
        <v>9.5299999999999994</v>
      </c>
    </row>
    <row r="1790" spans="2:8" x14ac:dyDescent="0.25">
      <c r="B1790" t="s">
        <v>7155</v>
      </c>
      <c r="C1790" t="s">
        <v>7156</v>
      </c>
      <c r="D1790" s="24" t="s">
        <v>2443</v>
      </c>
      <c r="E1790" s="24" t="s">
        <v>1363</v>
      </c>
      <c r="F1790" s="12">
        <v>41.1</v>
      </c>
      <c r="G1790" s="12">
        <v>-81.3</v>
      </c>
      <c r="H1790" s="12">
        <v>9.5299999999999994</v>
      </c>
    </row>
    <row r="1791" spans="2:8" x14ac:dyDescent="0.25">
      <c r="B1791" t="s">
        <v>7157</v>
      </c>
      <c r="C1791" t="s">
        <v>7158</v>
      </c>
      <c r="D1791" s="24" t="s">
        <v>2443</v>
      </c>
      <c r="E1791" s="24" t="s">
        <v>1675</v>
      </c>
      <c r="F1791" s="12">
        <v>42.9</v>
      </c>
      <c r="G1791" s="12">
        <v>-88.5</v>
      </c>
      <c r="H1791" s="12">
        <v>9.5299999999999994</v>
      </c>
    </row>
    <row r="1792" spans="2:8" x14ac:dyDescent="0.25">
      <c r="B1792" t="s">
        <v>7159</v>
      </c>
      <c r="C1792" t="s">
        <v>7160</v>
      </c>
      <c r="D1792" s="24" t="s">
        <v>2443</v>
      </c>
      <c r="E1792" s="24" t="s">
        <v>1675</v>
      </c>
      <c r="F1792" s="12">
        <v>42.7</v>
      </c>
      <c r="G1792" s="12">
        <v>-87.8</v>
      </c>
      <c r="H1792" s="12">
        <v>9.5299999999999994</v>
      </c>
    </row>
    <row r="1793" spans="2:8" x14ac:dyDescent="0.25">
      <c r="B1793" t="s">
        <v>2614</v>
      </c>
      <c r="C1793" t="s">
        <v>2615</v>
      </c>
      <c r="D1793" s="24" t="s">
        <v>2443</v>
      </c>
      <c r="E1793" s="24" t="s">
        <v>563</v>
      </c>
      <c r="F1793" s="12">
        <v>40.1</v>
      </c>
      <c r="G1793" s="12">
        <v>-103.1</v>
      </c>
      <c r="H1793" s="12">
        <v>9.5299999999999994</v>
      </c>
    </row>
    <row r="1794" spans="2:8" x14ac:dyDescent="0.25">
      <c r="B1794" t="s">
        <v>2263</v>
      </c>
      <c r="C1794" t="s">
        <v>2264</v>
      </c>
      <c r="D1794" s="24" t="s">
        <v>2443</v>
      </c>
      <c r="E1794" s="24" t="s">
        <v>969</v>
      </c>
      <c r="F1794" s="12">
        <v>45.3</v>
      </c>
      <c r="G1794" s="12">
        <v>-85.2</v>
      </c>
      <c r="H1794" s="12">
        <v>9.5299999999999994</v>
      </c>
    </row>
    <row r="1795" spans="2:8" x14ac:dyDescent="0.25">
      <c r="B1795" t="s">
        <v>3113</v>
      </c>
      <c r="C1795" t="s">
        <v>3114</v>
      </c>
      <c r="D1795" s="24" t="s">
        <v>2443</v>
      </c>
      <c r="E1795" s="24" t="s">
        <v>1022</v>
      </c>
      <c r="F1795" s="12">
        <v>45.1</v>
      </c>
      <c r="G1795" s="12">
        <v>-95</v>
      </c>
      <c r="H1795" s="12">
        <v>9.5299999999999994</v>
      </c>
    </row>
    <row r="1796" spans="2:8" x14ac:dyDescent="0.25">
      <c r="B1796" t="s">
        <v>7161</v>
      </c>
      <c r="C1796" t="s">
        <v>7162</v>
      </c>
      <c r="D1796" s="24" t="s">
        <v>2443</v>
      </c>
      <c r="E1796" s="24" t="s">
        <v>1775</v>
      </c>
      <c r="F1796" s="12">
        <v>41.5</v>
      </c>
      <c r="G1796" s="12">
        <v>-106.7</v>
      </c>
      <c r="H1796" s="12">
        <v>9.5299999999999994</v>
      </c>
    </row>
    <row r="1797" spans="2:8" x14ac:dyDescent="0.25">
      <c r="B1797" t="s">
        <v>2167</v>
      </c>
      <c r="C1797" t="s">
        <v>2168</v>
      </c>
      <c r="D1797" s="24" t="s">
        <v>2443</v>
      </c>
      <c r="E1797" s="24" t="s">
        <v>969</v>
      </c>
      <c r="F1797" s="12">
        <v>42.2</v>
      </c>
      <c r="G1797" s="12">
        <v>-83.3</v>
      </c>
      <c r="H1797" s="12">
        <v>9.5299999999999994</v>
      </c>
    </row>
    <row r="1798" spans="2:8" x14ac:dyDescent="0.25">
      <c r="B1798" t="s">
        <v>7163</v>
      </c>
      <c r="C1798" t="s">
        <v>7164</v>
      </c>
      <c r="D1798" s="24" t="s">
        <v>548</v>
      </c>
      <c r="E1798" s="24" t="s">
        <v>510</v>
      </c>
      <c r="F1798" s="12">
        <v>44</v>
      </c>
      <c r="G1798" s="12">
        <v>-80.599999999999994</v>
      </c>
      <c r="H1798" s="12">
        <v>9.49</v>
      </c>
    </row>
    <row r="1799" spans="2:8" x14ac:dyDescent="0.25">
      <c r="B1799" t="s">
        <v>7165</v>
      </c>
      <c r="C1799" t="s">
        <v>7166</v>
      </c>
      <c r="D1799" s="24" t="s">
        <v>2443</v>
      </c>
      <c r="E1799" s="24" t="s">
        <v>1194</v>
      </c>
      <c r="F1799" s="12">
        <v>40.700000000000003</v>
      </c>
      <c r="G1799" s="12">
        <v>-99.9</v>
      </c>
      <c r="H1799" s="12">
        <v>9.49</v>
      </c>
    </row>
    <row r="1800" spans="2:8" x14ac:dyDescent="0.25">
      <c r="B1800" t="s">
        <v>7167</v>
      </c>
      <c r="C1800" t="s">
        <v>7168</v>
      </c>
      <c r="D1800" s="24" t="s">
        <v>2443</v>
      </c>
      <c r="E1800" s="24" t="s">
        <v>1194</v>
      </c>
      <c r="F1800" s="12">
        <v>40</v>
      </c>
      <c r="G1800" s="12">
        <v>-100.7</v>
      </c>
      <c r="H1800" s="12">
        <v>9.49</v>
      </c>
    </row>
    <row r="1801" spans="2:8" x14ac:dyDescent="0.25">
      <c r="B1801" t="s">
        <v>7169</v>
      </c>
      <c r="C1801" t="s">
        <v>7170</v>
      </c>
      <c r="D1801" s="24" t="s">
        <v>2443</v>
      </c>
      <c r="E1801" s="24" t="s">
        <v>563</v>
      </c>
      <c r="F1801" s="12">
        <v>38.700000000000003</v>
      </c>
      <c r="G1801" s="12">
        <v>-106.1</v>
      </c>
      <c r="H1801" s="12">
        <v>9.49</v>
      </c>
    </row>
    <row r="1802" spans="2:8" x14ac:dyDescent="0.25">
      <c r="B1802" t="s">
        <v>7171</v>
      </c>
      <c r="C1802" t="s">
        <v>7172</v>
      </c>
      <c r="D1802" s="24" t="s">
        <v>2443</v>
      </c>
      <c r="E1802" s="24" t="s">
        <v>563</v>
      </c>
      <c r="F1802" s="12">
        <v>40</v>
      </c>
      <c r="G1802" s="12">
        <v>-105.8</v>
      </c>
      <c r="H1802" s="12">
        <v>9.49</v>
      </c>
    </row>
    <row r="1803" spans="2:8" x14ac:dyDescent="0.25">
      <c r="B1803" t="s">
        <v>7173</v>
      </c>
      <c r="C1803" t="s">
        <v>7174</v>
      </c>
      <c r="D1803" s="24" t="s">
        <v>2443</v>
      </c>
      <c r="E1803" s="24" t="s">
        <v>563</v>
      </c>
      <c r="F1803" s="12">
        <v>40.1</v>
      </c>
      <c r="G1803" s="12">
        <v>-103.6</v>
      </c>
      <c r="H1803" s="12">
        <v>9.49</v>
      </c>
    </row>
    <row r="1804" spans="2:8" x14ac:dyDescent="0.25">
      <c r="B1804" t="s">
        <v>7175</v>
      </c>
      <c r="C1804" t="s">
        <v>7176</v>
      </c>
      <c r="D1804" s="24" t="s">
        <v>2443</v>
      </c>
      <c r="E1804" s="24" t="s">
        <v>969</v>
      </c>
      <c r="F1804" s="12">
        <v>42.5</v>
      </c>
      <c r="G1804" s="12">
        <v>-83.5</v>
      </c>
      <c r="H1804" s="12">
        <v>9.49</v>
      </c>
    </row>
    <row r="1805" spans="2:8" x14ac:dyDescent="0.25">
      <c r="B1805" t="s">
        <v>7177</v>
      </c>
      <c r="C1805" t="s">
        <v>7178</v>
      </c>
      <c r="D1805" s="24" t="s">
        <v>2443</v>
      </c>
      <c r="E1805" s="24" t="s">
        <v>1022</v>
      </c>
      <c r="F1805" s="12">
        <v>45.4</v>
      </c>
      <c r="G1805" s="12">
        <v>-93.3</v>
      </c>
      <c r="H1805" s="12">
        <v>9.49</v>
      </c>
    </row>
    <row r="1806" spans="2:8" x14ac:dyDescent="0.25">
      <c r="B1806" t="s">
        <v>7179</v>
      </c>
      <c r="C1806" t="s">
        <v>7180</v>
      </c>
      <c r="D1806" s="24" t="s">
        <v>2443</v>
      </c>
      <c r="E1806" s="24" t="s">
        <v>1022</v>
      </c>
      <c r="F1806" s="12">
        <v>44</v>
      </c>
      <c r="G1806" s="12">
        <v>-92.7</v>
      </c>
      <c r="H1806" s="12">
        <v>9.49</v>
      </c>
    </row>
    <row r="1807" spans="2:8" x14ac:dyDescent="0.25">
      <c r="B1807" t="s">
        <v>7181</v>
      </c>
      <c r="C1807" t="s">
        <v>7182</v>
      </c>
      <c r="D1807" s="24" t="s">
        <v>2443</v>
      </c>
      <c r="E1807" s="24" t="s">
        <v>1277</v>
      </c>
      <c r="F1807" s="12">
        <v>36.700000000000003</v>
      </c>
      <c r="G1807" s="12">
        <v>-106.4</v>
      </c>
      <c r="H1807" s="12">
        <v>9.49</v>
      </c>
    </row>
    <row r="1808" spans="2:8" x14ac:dyDescent="0.25">
      <c r="B1808" t="s">
        <v>7183</v>
      </c>
      <c r="C1808" t="s">
        <v>7184</v>
      </c>
      <c r="D1808" s="24" t="s">
        <v>2443</v>
      </c>
      <c r="E1808" s="24" t="s">
        <v>1457</v>
      </c>
      <c r="F1808" s="12">
        <v>43</v>
      </c>
      <c r="G1808" s="12">
        <v>-98.9</v>
      </c>
      <c r="H1808" s="12">
        <v>9.49</v>
      </c>
    </row>
    <row r="1809" spans="2:8" x14ac:dyDescent="0.25">
      <c r="B1809" t="s">
        <v>7185</v>
      </c>
      <c r="C1809" t="s">
        <v>7186</v>
      </c>
      <c r="D1809" s="24" t="s">
        <v>2443</v>
      </c>
      <c r="E1809" s="24" t="s">
        <v>1457</v>
      </c>
      <c r="F1809" s="12">
        <v>44.7</v>
      </c>
      <c r="G1809" s="12">
        <v>-99.5</v>
      </c>
      <c r="H1809" s="12">
        <v>9.49</v>
      </c>
    </row>
    <row r="1810" spans="2:8" x14ac:dyDescent="0.25">
      <c r="B1810" t="s">
        <v>7187</v>
      </c>
      <c r="C1810" t="s">
        <v>7188</v>
      </c>
      <c r="D1810" s="24" t="s">
        <v>2443</v>
      </c>
      <c r="E1810" s="24" t="s">
        <v>1457</v>
      </c>
      <c r="F1810" s="12">
        <v>43.9</v>
      </c>
      <c r="G1810" s="12">
        <v>-99.8</v>
      </c>
      <c r="H1810" s="12">
        <v>9.49</v>
      </c>
    </row>
    <row r="1811" spans="2:8" x14ac:dyDescent="0.25">
      <c r="B1811" t="s">
        <v>7189</v>
      </c>
      <c r="C1811" t="s">
        <v>7190</v>
      </c>
      <c r="D1811" s="24" t="s">
        <v>2443</v>
      </c>
      <c r="E1811" s="24" t="s">
        <v>1580</v>
      </c>
      <c r="F1811" s="12">
        <v>43.8</v>
      </c>
      <c r="G1811" s="12">
        <v>-72.7</v>
      </c>
      <c r="H1811" s="12">
        <v>9.49</v>
      </c>
    </row>
    <row r="1812" spans="2:8" x14ac:dyDescent="0.25">
      <c r="B1812" t="s">
        <v>7191</v>
      </c>
      <c r="C1812" t="s">
        <v>7192</v>
      </c>
      <c r="D1812" s="24" t="s">
        <v>2443</v>
      </c>
      <c r="E1812" s="24" t="s">
        <v>563</v>
      </c>
      <c r="F1812" s="12">
        <v>37.9</v>
      </c>
      <c r="G1812" s="12">
        <v>-104.9</v>
      </c>
      <c r="H1812" s="12">
        <v>9.49</v>
      </c>
    </row>
    <row r="1813" spans="2:8" x14ac:dyDescent="0.25">
      <c r="B1813" t="s">
        <v>3731</v>
      </c>
      <c r="C1813" t="s">
        <v>3732</v>
      </c>
      <c r="D1813" s="24" t="s">
        <v>2443</v>
      </c>
      <c r="E1813" s="24" t="s">
        <v>969</v>
      </c>
      <c r="F1813" s="12">
        <v>42.1</v>
      </c>
      <c r="G1813" s="12">
        <v>-84</v>
      </c>
      <c r="H1813" s="12">
        <v>9.49</v>
      </c>
    </row>
    <row r="1814" spans="2:8" x14ac:dyDescent="0.25">
      <c r="B1814" t="s">
        <v>1143</v>
      </c>
      <c r="C1814" t="s">
        <v>1144</v>
      </c>
      <c r="D1814" s="24" t="s">
        <v>2443</v>
      </c>
      <c r="E1814" s="24" t="s">
        <v>1134</v>
      </c>
      <c r="F1814" s="12">
        <v>45.8</v>
      </c>
      <c r="G1814" s="12">
        <v>-106.6</v>
      </c>
      <c r="H1814" s="12">
        <v>9.49</v>
      </c>
    </row>
    <row r="1815" spans="2:8" x14ac:dyDescent="0.25">
      <c r="B1815" t="s">
        <v>1201</v>
      </c>
      <c r="C1815" t="s">
        <v>1202</v>
      </c>
      <c r="D1815" s="24" t="s">
        <v>2443</v>
      </c>
      <c r="E1815" s="24" t="s">
        <v>1194</v>
      </c>
      <c r="F1815" s="12">
        <v>42.9</v>
      </c>
      <c r="G1815" s="12">
        <v>-98.8</v>
      </c>
      <c r="H1815" s="12">
        <v>9.49</v>
      </c>
    </row>
    <row r="1816" spans="2:8" x14ac:dyDescent="0.25">
      <c r="B1816" t="s">
        <v>4297</v>
      </c>
      <c r="C1816" t="s">
        <v>4298</v>
      </c>
      <c r="D1816" s="24" t="s">
        <v>2443</v>
      </c>
      <c r="E1816" s="24" t="s">
        <v>1259</v>
      </c>
      <c r="F1816" s="12">
        <v>44.7</v>
      </c>
      <c r="G1816" s="12">
        <v>-71.599999999999994</v>
      </c>
      <c r="H1816" s="12">
        <v>9.49</v>
      </c>
    </row>
    <row r="1817" spans="2:8" x14ac:dyDescent="0.25">
      <c r="B1817" t="s">
        <v>7193</v>
      </c>
      <c r="C1817" t="s">
        <v>7194</v>
      </c>
      <c r="D1817" s="24" t="s">
        <v>2443</v>
      </c>
      <c r="E1817" s="24" t="s">
        <v>1457</v>
      </c>
      <c r="F1817" s="12">
        <v>44.4</v>
      </c>
      <c r="G1817" s="12">
        <v>-98.6</v>
      </c>
      <c r="H1817" s="12">
        <v>9.49</v>
      </c>
    </row>
    <row r="1818" spans="2:8" x14ac:dyDescent="0.25">
      <c r="B1818" t="s">
        <v>7195</v>
      </c>
      <c r="C1818" t="s">
        <v>7196</v>
      </c>
      <c r="D1818" s="24" t="s">
        <v>2443</v>
      </c>
      <c r="E1818" s="24" t="s">
        <v>1675</v>
      </c>
      <c r="F1818" s="12">
        <v>44.6</v>
      </c>
      <c r="G1818" s="12">
        <v>-91.9</v>
      </c>
      <c r="H1818" s="12">
        <v>9.49</v>
      </c>
    </row>
    <row r="1819" spans="2:8" x14ac:dyDescent="0.25">
      <c r="B1819" t="s">
        <v>4104</v>
      </c>
      <c r="C1819" t="s">
        <v>4105</v>
      </c>
      <c r="D1819" s="24" t="s">
        <v>548</v>
      </c>
      <c r="E1819" s="24" t="s">
        <v>510</v>
      </c>
      <c r="F1819" s="12">
        <v>44.6</v>
      </c>
      <c r="G1819" s="12">
        <v>-75.599999999999994</v>
      </c>
      <c r="H1819" s="12">
        <v>9.4499999999999993</v>
      </c>
    </row>
    <row r="1820" spans="2:8" x14ac:dyDescent="0.25">
      <c r="B1820" t="s">
        <v>2194</v>
      </c>
      <c r="C1820" t="s">
        <v>2195</v>
      </c>
      <c r="D1820" s="24" t="s">
        <v>548</v>
      </c>
      <c r="E1820" s="24" t="s">
        <v>510</v>
      </c>
      <c r="F1820" s="12">
        <v>42</v>
      </c>
      <c r="G1820" s="12">
        <v>-82.6</v>
      </c>
      <c r="H1820" s="12">
        <v>9.4499999999999993</v>
      </c>
    </row>
    <row r="1821" spans="2:8" x14ac:dyDescent="0.25">
      <c r="B1821" t="s">
        <v>7197</v>
      </c>
      <c r="C1821" t="s">
        <v>7198</v>
      </c>
      <c r="D1821" s="24" t="s">
        <v>2443</v>
      </c>
      <c r="E1821" s="24" t="s">
        <v>1301</v>
      </c>
      <c r="F1821" s="12">
        <v>42.3</v>
      </c>
      <c r="G1821" s="12">
        <v>-76.2</v>
      </c>
      <c r="H1821" s="12">
        <v>9.4499999999999993</v>
      </c>
    </row>
    <row r="1822" spans="2:8" x14ac:dyDescent="0.25">
      <c r="B1822" t="s">
        <v>1725</v>
      </c>
      <c r="C1822" t="s">
        <v>1726</v>
      </c>
      <c r="D1822" s="24" t="s">
        <v>2443</v>
      </c>
      <c r="E1822" s="24" t="s">
        <v>1675</v>
      </c>
      <c r="F1822" s="12">
        <v>44.1</v>
      </c>
      <c r="G1822" s="12">
        <v>-90.3</v>
      </c>
      <c r="H1822" s="12">
        <v>9.4499999999999993</v>
      </c>
    </row>
    <row r="1823" spans="2:8" x14ac:dyDescent="0.25">
      <c r="B1823" t="s">
        <v>7199</v>
      </c>
      <c r="C1823" t="s">
        <v>7200</v>
      </c>
      <c r="D1823" s="24" t="s">
        <v>548</v>
      </c>
      <c r="E1823" s="24" t="s">
        <v>506</v>
      </c>
      <c r="F1823" s="12">
        <v>49.1</v>
      </c>
      <c r="G1823" s="12">
        <v>-100.1</v>
      </c>
      <c r="H1823" s="12">
        <v>9.41</v>
      </c>
    </row>
    <row r="1824" spans="2:8" x14ac:dyDescent="0.25">
      <c r="B1824" t="s">
        <v>7201</v>
      </c>
      <c r="C1824" t="s">
        <v>7202</v>
      </c>
      <c r="D1824" s="24" t="s">
        <v>2443</v>
      </c>
      <c r="E1824" s="24" t="s">
        <v>1022</v>
      </c>
      <c r="F1824" s="12">
        <v>46.8</v>
      </c>
      <c r="G1824" s="12">
        <v>-92.1</v>
      </c>
      <c r="H1824" s="12">
        <v>9.41</v>
      </c>
    </row>
    <row r="1825" spans="2:8" x14ac:dyDescent="0.25">
      <c r="B1825" t="s">
        <v>570</v>
      </c>
      <c r="C1825" t="s">
        <v>571</v>
      </c>
      <c r="D1825" s="24" t="s">
        <v>2443</v>
      </c>
      <c r="E1825" s="24" t="s">
        <v>563</v>
      </c>
      <c r="F1825" s="12">
        <v>38.799999999999997</v>
      </c>
      <c r="G1825" s="12">
        <v>-106.1</v>
      </c>
      <c r="H1825" s="12">
        <v>9.41</v>
      </c>
    </row>
    <row r="1826" spans="2:8" x14ac:dyDescent="0.25">
      <c r="B1826" t="s">
        <v>1899</v>
      </c>
      <c r="C1826" t="s">
        <v>1900</v>
      </c>
      <c r="D1826" s="24" t="s">
        <v>2443</v>
      </c>
      <c r="E1826" s="24" t="s">
        <v>969</v>
      </c>
      <c r="F1826" s="12">
        <v>42.9</v>
      </c>
      <c r="G1826" s="12">
        <v>-83.7</v>
      </c>
      <c r="H1826" s="12">
        <v>9.41</v>
      </c>
    </row>
    <row r="1827" spans="2:8" x14ac:dyDescent="0.25">
      <c r="B1827" t="s">
        <v>2147</v>
      </c>
      <c r="C1827" t="s">
        <v>2148</v>
      </c>
      <c r="D1827" s="24" t="s">
        <v>2443</v>
      </c>
      <c r="E1827" s="24" t="s">
        <v>1134</v>
      </c>
      <c r="F1827" s="12">
        <v>48.2</v>
      </c>
      <c r="G1827" s="12">
        <v>-106.6</v>
      </c>
      <c r="H1827" s="12">
        <v>9.41</v>
      </c>
    </row>
    <row r="1828" spans="2:8" x14ac:dyDescent="0.25">
      <c r="B1828" t="s">
        <v>7203</v>
      </c>
      <c r="C1828" t="s">
        <v>7204</v>
      </c>
      <c r="D1828" s="24" t="s">
        <v>2443</v>
      </c>
      <c r="E1828" s="24" t="s">
        <v>1301</v>
      </c>
      <c r="F1828" s="12">
        <v>42.9</v>
      </c>
      <c r="G1828" s="12">
        <v>-78.8</v>
      </c>
      <c r="H1828" s="12">
        <v>9.3699999999999992</v>
      </c>
    </row>
    <row r="1829" spans="2:8" x14ac:dyDescent="0.25">
      <c r="B1829" t="s">
        <v>7205</v>
      </c>
      <c r="C1829" t="s">
        <v>7206</v>
      </c>
      <c r="D1829" s="24" t="s">
        <v>2443</v>
      </c>
      <c r="E1829" s="24" t="s">
        <v>1396</v>
      </c>
      <c r="F1829" s="12">
        <v>42.5</v>
      </c>
      <c r="G1829" s="12">
        <v>-123</v>
      </c>
      <c r="H1829" s="12">
        <v>9.3699999999999992</v>
      </c>
    </row>
    <row r="1830" spans="2:8" x14ac:dyDescent="0.25">
      <c r="B1830" t="s">
        <v>7207</v>
      </c>
      <c r="C1830" t="s">
        <v>7208</v>
      </c>
      <c r="D1830" s="24" t="s">
        <v>2443</v>
      </c>
      <c r="E1830" s="24" t="s">
        <v>1675</v>
      </c>
      <c r="F1830" s="12">
        <v>42.9</v>
      </c>
      <c r="G1830" s="12">
        <v>-90</v>
      </c>
      <c r="H1830" s="12">
        <v>9.3699999999999992</v>
      </c>
    </row>
    <row r="1831" spans="2:8" x14ac:dyDescent="0.25">
      <c r="B1831" t="s">
        <v>7209</v>
      </c>
      <c r="C1831" t="s">
        <v>7210</v>
      </c>
      <c r="D1831" s="24" t="s">
        <v>2443</v>
      </c>
      <c r="E1831" s="24" t="s">
        <v>1675</v>
      </c>
      <c r="F1831" s="12">
        <v>43</v>
      </c>
      <c r="G1831" s="12">
        <v>-89.4</v>
      </c>
      <c r="H1831" s="12">
        <v>9.3699999999999992</v>
      </c>
    </row>
    <row r="1832" spans="2:8" x14ac:dyDescent="0.25">
      <c r="B1832" t="s">
        <v>7211</v>
      </c>
      <c r="C1832" t="s">
        <v>7212</v>
      </c>
      <c r="D1832" s="24" t="s">
        <v>2443</v>
      </c>
      <c r="E1832" s="24" t="s">
        <v>563</v>
      </c>
      <c r="F1832" s="12">
        <v>38.200000000000003</v>
      </c>
      <c r="G1832" s="12">
        <v>-107.7</v>
      </c>
      <c r="H1832" s="12">
        <v>9.33</v>
      </c>
    </row>
    <row r="1833" spans="2:8" x14ac:dyDescent="0.25">
      <c r="B1833" t="s">
        <v>7213</v>
      </c>
      <c r="C1833" t="s">
        <v>7214</v>
      </c>
      <c r="D1833" s="24" t="s">
        <v>2443</v>
      </c>
      <c r="E1833" s="24" t="s">
        <v>563</v>
      </c>
      <c r="F1833" s="12">
        <v>40.4</v>
      </c>
      <c r="G1833" s="12">
        <v>-106.8</v>
      </c>
      <c r="H1833" s="12">
        <v>9.33</v>
      </c>
    </row>
    <row r="1834" spans="2:8" x14ac:dyDescent="0.25">
      <c r="B1834" t="s">
        <v>7215</v>
      </c>
      <c r="C1834" t="s">
        <v>7216</v>
      </c>
      <c r="D1834" s="24" t="s">
        <v>2443</v>
      </c>
      <c r="E1834" s="24" t="s">
        <v>648</v>
      </c>
      <c r="F1834" s="12">
        <v>42</v>
      </c>
      <c r="G1834" s="12">
        <v>-88.3</v>
      </c>
      <c r="H1834" s="12">
        <v>9.33</v>
      </c>
    </row>
    <row r="1835" spans="2:8" x14ac:dyDescent="0.25">
      <c r="B1835" t="s">
        <v>7217</v>
      </c>
      <c r="C1835" t="s">
        <v>7218</v>
      </c>
      <c r="D1835" s="24" t="s">
        <v>2443</v>
      </c>
      <c r="E1835" s="24" t="s">
        <v>1022</v>
      </c>
      <c r="F1835" s="12">
        <v>44.9</v>
      </c>
      <c r="G1835" s="12">
        <v>-93.1</v>
      </c>
      <c r="H1835" s="12">
        <v>9.33</v>
      </c>
    </row>
    <row r="1836" spans="2:8" x14ac:dyDescent="0.25">
      <c r="B1836" t="s">
        <v>7219</v>
      </c>
      <c r="C1836" t="s">
        <v>7220</v>
      </c>
      <c r="D1836" s="24" t="s">
        <v>2443</v>
      </c>
      <c r="E1836" s="24" t="s">
        <v>1134</v>
      </c>
      <c r="F1836" s="12">
        <v>45.6</v>
      </c>
      <c r="G1836" s="12">
        <v>-105.6</v>
      </c>
      <c r="H1836" s="12">
        <v>9.33</v>
      </c>
    </row>
    <row r="1837" spans="2:8" x14ac:dyDescent="0.25">
      <c r="B1837" t="s">
        <v>7221</v>
      </c>
      <c r="C1837" t="s">
        <v>7222</v>
      </c>
      <c r="D1837" s="24" t="s">
        <v>2443</v>
      </c>
      <c r="E1837" s="24" t="s">
        <v>1277</v>
      </c>
      <c r="F1837" s="12">
        <v>32.9</v>
      </c>
      <c r="G1837" s="12">
        <v>-105.7</v>
      </c>
      <c r="H1837" s="12">
        <v>9.33</v>
      </c>
    </row>
    <row r="1838" spans="2:8" x14ac:dyDescent="0.25">
      <c r="B1838" t="s">
        <v>7223</v>
      </c>
      <c r="C1838" t="s">
        <v>7224</v>
      </c>
      <c r="D1838" s="24" t="s">
        <v>2443</v>
      </c>
      <c r="E1838" s="24" t="s">
        <v>1301</v>
      </c>
      <c r="F1838" s="12">
        <v>43</v>
      </c>
      <c r="G1838" s="12">
        <v>-78.7</v>
      </c>
      <c r="H1838" s="12">
        <v>9.33</v>
      </c>
    </row>
    <row r="1839" spans="2:8" x14ac:dyDescent="0.25">
      <c r="B1839" t="s">
        <v>7225</v>
      </c>
      <c r="C1839" t="s">
        <v>7226</v>
      </c>
      <c r="D1839" s="24" t="s">
        <v>2443</v>
      </c>
      <c r="E1839" s="24" t="s">
        <v>1580</v>
      </c>
      <c r="F1839" s="12">
        <v>44.9</v>
      </c>
      <c r="G1839" s="12">
        <v>-73.2</v>
      </c>
      <c r="H1839" s="12">
        <v>9.33</v>
      </c>
    </row>
    <row r="1840" spans="2:8" x14ac:dyDescent="0.25">
      <c r="B1840" t="s">
        <v>7227</v>
      </c>
      <c r="C1840" t="s">
        <v>7228</v>
      </c>
      <c r="D1840" s="24" t="s">
        <v>2443</v>
      </c>
      <c r="E1840" s="24" t="s">
        <v>1675</v>
      </c>
      <c r="F1840" s="12">
        <v>43.4</v>
      </c>
      <c r="G1840" s="12">
        <v>-88.5</v>
      </c>
      <c r="H1840" s="12">
        <v>9.33</v>
      </c>
    </row>
    <row r="1841" spans="2:8" x14ac:dyDescent="0.25">
      <c r="B1841" t="s">
        <v>7229</v>
      </c>
      <c r="C1841" t="s">
        <v>7230</v>
      </c>
      <c r="D1841" s="24" t="s">
        <v>2443</v>
      </c>
      <c r="E1841" s="24" t="s">
        <v>1675</v>
      </c>
      <c r="F1841" s="12">
        <v>43.3</v>
      </c>
      <c r="G1841" s="12">
        <v>-87.8</v>
      </c>
      <c r="H1841" s="12">
        <v>9.33</v>
      </c>
    </row>
    <row r="1842" spans="2:8" x14ac:dyDescent="0.25">
      <c r="B1842" t="s">
        <v>7231</v>
      </c>
      <c r="C1842" t="s">
        <v>7232</v>
      </c>
      <c r="D1842" s="24" t="s">
        <v>2443</v>
      </c>
      <c r="E1842" s="24" t="s">
        <v>969</v>
      </c>
      <c r="F1842" s="12">
        <v>42.9</v>
      </c>
      <c r="G1842" s="12">
        <v>-83.5</v>
      </c>
      <c r="H1842" s="12">
        <v>9.33</v>
      </c>
    </row>
    <row r="1843" spans="2:8" x14ac:dyDescent="0.25">
      <c r="B1843" t="s">
        <v>7233</v>
      </c>
      <c r="C1843" t="s">
        <v>7234</v>
      </c>
      <c r="D1843" s="24" t="s">
        <v>2443</v>
      </c>
      <c r="E1843" s="24" t="s">
        <v>1301</v>
      </c>
      <c r="F1843" s="12">
        <v>43.6</v>
      </c>
      <c r="G1843" s="12">
        <v>-73.8</v>
      </c>
      <c r="H1843" s="12">
        <v>9.33</v>
      </c>
    </row>
    <row r="1844" spans="2:8" x14ac:dyDescent="0.25">
      <c r="B1844" t="s">
        <v>7235</v>
      </c>
      <c r="C1844" t="s">
        <v>7236</v>
      </c>
      <c r="D1844" s="24" t="s">
        <v>2443</v>
      </c>
      <c r="E1844" s="24" t="s">
        <v>1338</v>
      </c>
      <c r="F1844" s="12">
        <v>46.8</v>
      </c>
      <c r="G1844" s="12">
        <v>-102.7</v>
      </c>
      <c r="H1844" s="12">
        <v>9.33</v>
      </c>
    </row>
    <row r="1845" spans="2:8" x14ac:dyDescent="0.25">
      <c r="B1845" t="s">
        <v>3932</v>
      </c>
      <c r="C1845" t="s">
        <v>3933</v>
      </c>
      <c r="D1845" s="24" t="s">
        <v>548</v>
      </c>
      <c r="E1845" s="24" t="s">
        <v>510</v>
      </c>
      <c r="F1845" s="12">
        <v>43.7</v>
      </c>
      <c r="G1845" s="12">
        <v>-79.400000000000006</v>
      </c>
      <c r="H1845" s="12">
        <v>9.2899999999999991</v>
      </c>
    </row>
    <row r="1846" spans="2:8" x14ac:dyDescent="0.25">
      <c r="B1846" t="s">
        <v>7237</v>
      </c>
      <c r="C1846" t="s">
        <v>7238</v>
      </c>
      <c r="D1846" s="24" t="s">
        <v>548</v>
      </c>
      <c r="E1846" s="24" t="s">
        <v>510</v>
      </c>
      <c r="F1846" s="12">
        <v>42.9</v>
      </c>
      <c r="G1846" s="12">
        <v>-81.599999999999994</v>
      </c>
      <c r="H1846" s="12">
        <v>9.2899999999999991</v>
      </c>
    </row>
    <row r="1847" spans="2:8" x14ac:dyDescent="0.25">
      <c r="B1847" t="s">
        <v>7239</v>
      </c>
      <c r="C1847" t="s">
        <v>7240</v>
      </c>
      <c r="D1847" s="24" t="s">
        <v>2443</v>
      </c>
      <c r="E1847" s="24" t="s">
        <v>1194</v>
      </c>
      <c r="F1847" s="12">
        <v>41.4</v>
      </c>
      <c r="G1847" s="12">
        <v>-99.6</v>
      </c>
      <c r="H1847" s="12">
        <v>9.2899999999999991</v>
      </c>
    </row>
    <row r="1848" spans="2:8" x14ac:dyDescent="0.25">
      <c r="B1848" t="s">
        <v>7241</v>
      </c>
      <c r="C1848" t="s">
        <v>7242</v>
      </c>
      <c r="D1848" s="24" t="s">
        <v>2443</v>
      </c>
      <c r="E1848" s="24" t="s">
        <v>1194</v>
      </c>
      <c r="F1848" s="12">
        <v>40.700000000000003</v>
      </c>
      <c r="G1848" s="12">
        <v>-101.3</v>
      </c>
      <c r="H1848" s="12">
        <v>9.2899999999999991</v>
      </c>
    </row>
    <row r="1849" spans="2:8" x14ac:dyDescent="0.25">
      <c r="B1849" t="s">
        <v>7243</v>
      </c>
      <c r="C1849" t="s">
        <v>7244</v>
      </c>
      <c r="D1849" s="24" t="s">
        <v>2443</v>
      </c>
      <c r="E1849" s="24" t="s">
        <v>1800</v>
      </c>
      <c r="F1849" s="12">
        <v>61.6</v>
      </c>
      <c r="G1849" s="12">
        <v>-149.1</v>
      </c>
      <c r="H1849" s="12">
        <v>9.2899999999999991</v>
      </c>
    </row>
    <row r="1850" spans="2:8" x14ac:dyDescent="0.25">
      <c r="B1850" t="s">
        <v>7245</v>
      </c>
      <c r="C1850" t="s">
        <v>7246</v>
      </c>
      <c r="D1850" s="24" t="s">
        <v>2443</v>
      </c>
      <c r="E1850" s="24" t="s">
        <v>563</v>
      </c>
      <c r="F1850" s="12">
        <v>38.700000000000003</v>
      </c>
      <c r="G1850" s="12">
        <v>-104.8</v>
      </c>
      <c r="H1850" s="12">
        <v>9.2899999999999991</v>
      </c>
    </row>
    <row r="1851" spans="2:8" x14ac:dyDescent="0.25">
      <c r="B1851" t="s">
        <v>7247</v>
      </c>
      <c r="C1851" t="s">
        <v>7248</v>
      </c>
      <c r="D1851" s="24" t="s">
        <v>2443</v>
      </c>
      <c r="E1851" s="24" t="s">
        <v>563</v>
      </c>
      <c r="F1851" s="12">
        <v>38.299999999999997</v>
      </c>
      <c r="G1851" s="12">
        <v>-105.6</v>
      </c>
      <c r="H1851" s="12">
        <v>9.2899999999999991</v>
      </c>
    </row>
    <row r="1852" spans="2:8" x14ac:dyDescent="0.25">
      <c r="B1852" t="s">
        <v>7249</v>
      </c>
      <c r="C1852" t="s">
        <v>7250</v>
      </c>
      <c r="D1852" s="24" t="s">
        <v>2443</v>
      </c>
      <c r="E1852" s="24" t="s">
        <v>1277</v>
      </c>
      <c r="F1852" s="12">
        <v>34.700000000000003</v>
      </c>
      <c r="G1852" s="12">
        <v>-106.6</v>
      </c>
      <c r="H1852" s="12">
        <v>9.2899999999999991</v>
      </c>
    </row>
    <row r="1853" spans="2:8" x14ac:dyDescent="0.25">
      <c r="B1853" t="s">
        <v>7251</v>
      </c>
      <c r="C1853" t="s">
        <v>7252</v>
      </c>
      <c r="D1853" s="24" t="s">
        <v>2443</v>
      </c>
      <c r="E1853" s="24" t="s">
        <v>1580</v>
      </c>
      <c r="F1853" s="12">
        <v>44.2</v>
      </c>
      <c r="G1853" s="12">
        <v>-72.099999999999994</v>
      </c>
      <c r="H1853" s="12">
        <v>9.2899999999999991</v>
      </c>
    </row>
    <row r="1854" spans="2:8" x14ac:dyDescent="0.25">
      <c r="B1854" t="s">
        <v>7253</v>
      </c>
      <c r="C1854" t="s">
        <v>7254</v>
      </c>
      <c r="D1854" s="24" t="s">
        <v>2443</v>
      </c>
      <c r="E1854" s="24" t="s">
        <v>1675</v>
      </c>
      <c r="F1854" s="12">
        <v>43.8</v>
      </c>
      <c r="G1854" s="12">
        <v>-90.4</v>
      </c>
      <c r="H1854" s="12">
        <v>9.2899999999999991</v>
      </c>
    </row>
    <row r="1855" spans="2:8" x14ac:dyDescent="0.25">
      <c r="B1855" t="s">
        <v>3437</v>
      </c>
      <c r="C1855" t="s">
        <v>3438</v>
      </c>
      <c r="D1855" s="24" t="s">
        <v>2443</v>
      </c>
      <c r="E1855" s="24" t="s">
        <v>548</v>
      </c>
      <c r="F1855" s="12">
        <v>37.9</v>
      </c>
      <c r="G1855" s="12">
        <v>-119.1</v>
      </c>
      <c r="H1855" s="12">
        <v>9.2899999999999991</v>
      </c>
    </row>
    <row r="1856" spans="2:8" x14ac:dyDescent="0.25">
      <c r="B1856" t="s">
        <v>3785</v>
      </c>
      <c r="C1856" t="s">
        <v>3786</v>
      </c>
      <c r="D1856" s="24" t="s">
        <v>2443</v>
      </c>
      <c r="E1856" s="24" t="s">
        <v>969</v>
      </c>
      <c r="F1856" s="12">
        <v>42.6</v>
      </c>
      <c r="G1856" s="12">
        <v>-83.2</v>
      </c>
      <c r="H1856" s="12">
        <v>9.2899999999999991</v>
      </c>
    </row>
    <row r="1857" spans="2:8" x14ac:dyDescent="0.25">
      <c r="B1857" t="s">
        <v>2491</v>
      </c>
      <c r="C1857" t="s">
        <v>2492</v>
      </c>
      <c r="D1857" s="24" t="s">
        <v>2443</v>
      </c>
      <c r="E1857" s="24" t="s">
        <v>1545</v>
      </c>
      <c r="F1857" s="12">
        <v>38.200000000000003</v>
      </c>
      <c r="G1857" s="12">
        <v>-110.1</v>
      </c>
      <c r="H1857" s="12">
        <v>9.2899999999999991</v>
      </c>
    </row>
    <row r="1858" spans="2:8" x14ac:dyDescent="0.25">
      <c r="B1858" t="s">
        <v>1584</v>
      </c>
      <c r="C1858" t="s">
        <v>1585</v>
      </c>
      <c r="D1858" s="24" t="s">
        <v>2443</v>
      </c>
      <c r="E1858" s="24" t="s">
        <v>1580</v>
      </c>
      <c r="F1858" s="12">
        <v>44.4</v>
      </c>
      <c r="G1858" s="12">
        <v>-72</v>
      </c>
      <c r="H1858" s="12">
        <v>9.2899999999999991</v>
      </c>
    </row>
    <row r="1859" spans="2:8" x14ac:dyDescent="0.25">
      <c r="B1859" t="s">
        <v>7255</v>
      </c>
      <c r="C1859" t="s">
        <v>7256</v>
      </c>
      <c r="D1859" s="24" t="s">
        <v>548</v>
      </c>
      <c r="E1859" s="24" t="s">
        <v>510</v>
      </c>
      <c r="F1859" s="12">
        <v>45.2</v>
      </c>
      <c r="G1859" s="12">
        <v>-75.900000000000006</v>
      </c>
      <c r="H1859" s="12">
        <v>9.25</v>
      </c>
    </row>
    <row r="1860" spans="2:8" x14ac:dyDescent="0.25">
      <c r="B1860" t="s">
        <v>7257</v>
      </c>
      <c r="C1860" t="s">
        <v>7258</v>
      </c>
      <c r="D1860" s="24" t="s">
        <v>548</v>
      </c>
      <c r="E1860" s="24" t="s">
        <v>510</v>
      </c>
      <c r="F1860" s="12">
        <v>43.8</v>
      </c>
      <c r="G1860" s="12">
        <v>-80.099999999999994</v>
      </c>
      <c r="H1860" s="12">
        <v>9.25</v>
      </c>
    </row>
    <row r="1861" spans="2:8" x14ac:dyDescent="0.25">
      <c r="B1861" t="s">
        <v>7259</v>
      </c>
      <c r="C1861" t="s">
        <v>7260</v>
      </c>
      <c r="D1861" s="24" t="s">
        <v>2443</v>
      </c>
      <c r="E1861" s="24" t="s">
        <v>648</v>
      </c>
      <c r="F1861" s="12">
        <v>42.2</v>
      </c>
      <c r="G1861" s="12">
        <v>-88.2</v>
      </c>
      <c r="H1861" s="12">
        <v>9.25</v>
      </c>
    </row>
    <row r="1862" spans="2:8" x14ac:dyDescent="0.25">
      <c r="B1862" t="s">
        <v>7261</v>
      </c>
      <c r="C1862" t="s">
        <v>7262</v>
      </c>
      <c r="D1862" s="24" t="s">
        <v>2443</v>
      </c>
      <c r="E1862" s="24" t="s">
        <v>1022</v>
      </c>
      <c r="F1862" s="12">
        <v>44.8</v>
      </c>
      <c r="G1862" s="12">
        <v>-93.3</v>
      </c>
      <c r="H1862" s="12">
        <v>9.25</v>
      </c>
    </row>
    <row r="1863" spans="2:8" x14ac:dyDescent="0.25">
      <c r="B1863" t="s">
        <v>7263</v>
      </c>
      <c r="C1863" t="s">
        <v>7264</v>
      </c>
      <c r="D1863" s="24" t="s">
        <v>2443</v>
      </c>
      <c r="E1863" s="24" t="s">
        <v>1022</v>
      </c>
      <c r="F1863" s="12">
        <v>45.3</v>
      </c>
      <c r="G1863" s="12">
        <v>-94.7</v>
      </c>
      <c r="H1863" s="12">
        <v>9.25</v>
      </c>
    </row>
    <row r="1864" spans="2:8" x14ac:dyDescent="0.25">
      <c r="B1864" t="s">
        <v>7265</v>
      </c>
      <c r="C1864" t="s">
        <v>7266</v>
      </c>
      <c r="D1864" s="24" t="s">
        <v>2443</v>
      </c>
      <c r="E1864" s="24" t="s">
        <v>1134</v>
      </c>
      <c r="F1864" s="12">
        <v>45.7</v>
      </c>
      <c r="G1864" s="12">
        <v>-108.5</v>
      </c>
      <c r="H1864" s="12">
        <v>9.25</v>
      </c>
    </row>
    <row r="1865" spans="2:8" x14ac:dyDescent="0.25">
      <c r="B1865" t="s">
        <v>7267</v>
      </c>
      <c r="C1865" t="s">
        <v>7268</v>
      </c>
      <c r="D1865" s="24" t="s">
        <v>2443</v>
      </c>
      <c r="E1865" s="24" t="s">
        <v>1580</v>
      </c>
      <c r="F1865" s="12">
        <v>44.4</v>
      </c>
      <c r="G1865" s="12">
        <v>-72.599999999999994</v>
      </c>
      <c r="H1865" s="12">
        <v>9.25</v>
      </c>
    </row>
    <row r="1866" spans="2:8" x14ac:dyDescent="0.25">
      <c r="B1866" t="s">
        <v>7269</v>
      </c>
      <c r="C1866" t="s">
        <v>7270</v>
      </c>
      <c r="D1866" s="24" t="s">
        <v>2443</v>
      </c>
      <c r="E1866" s="24" t="s">
        <v>1338</v>
      </c>
      <c r="F1866" s="12">
        <v>46.8</v>
      </c>
      <c r="G1866" s="12">
        <v>-96.7</v>
      </c>
      <c r="H1866" s="12">
        <v>9.25</v>
      </c>
    </row>
    <row r="1867" spans="2:8" x14ac:dyDescent="0.25">
      <c r="B1867" t="s">
        <v>1477</v>
      </c>
      <c r="C1867" t="s">
        <v>1478</v>
      </c>
      <c r="D1867" s="24" t="s">
        <v>2443</v>
      </c>
      <c r="E1867" s="24" t="s">
        <v>1457</v>
      </c>
      <c r="F1867" s="12">
        <v>43.7</v>
      </c>
      <c r="G1867" s="12">
        <v>-101.9</v>
      </c>
      <c r="H1867" s="12">
        <v>9.25</v>
      </c>
    </row>
    <row r="1868" spans="2:8" x14ac:dyDescent="0.25">
      <c r="B1868" t="s">
        <v>4329</v>
      </c>
      <c r="C1868" t="s">
        <v>4330</v>
      </c>
      <c r="D1868" s="24" t="s">
        <v>2443</v>
      </c>
      <c r="E1868" s="24" t="s">
        <v>1580</v>
      </c>
      <c r="F1868" s="12">
        <v>44.6</v>
      </c>
      <c r="G1868" s="12">
        <v>-71.8</v>
      </c>
      <c r="H1868" s="12">
        <v>9.25</v>
      </c>
    </row>
    <row r="1869" spans="2:8" x14ac:dyDescent="0.25">
      <c r="B1869" t="s">
        <v>7271</v>
      </c>
      <c r="C1869" t="s">
        <v>7272</v>
      </c>
      <c r="D1869" s="24" t="s">
        <v>2443</v>
      </c>
      <c r="E1869" s="24" t="s">
        <v>1675</v>
      </c>
      <c r="F1869" s="12">
        <v>44.4</v>
      </c>
      <c r="G1869" s="12">
        <v>-88.5</v>
      </c>
      <c r="H1869" s="12">
        <v>9.25</v>
      </c>
    </row>
    <row r="1870" spans="2:8" x14ac:dyDescent="0.25">
      <c r="B1870" t="s">
        <v>1937</v>
      </c>
      <c r="C1870" t="s">
        <v>1938</v>
      </c>
      <c r="D1870" s="24" t="s">
        <v>2443</v>
      </c>
      <c r="E1870" s="24" t="s">
        <v>1338</v>
      </c>
      <c r="F1870" s="12">
        <v>46.9</v>
      </c>
      <c r="G1870" s="12">
        <v>-96.8</v>
      </c>
      <c r="H1870" s="12">
        <v>9.25</v>
      </c>
    </row>
    <row r="1871" spans="2:8" x14ac:dyDescent="0.25">
      <c r="B1871" t="s">
        <v>1992</v>
      </c>
      <c r="C1871" t="s">
        <v>1993</v>
      </c>
      <c r="D1871" s="24" t="s">
        <v>2443</v>
      </c>
      <c r="E1871" s="24" t="s">
        <v>867</v>
      </c>
      <c r="F1871" s="12">
        <v>39.299999999999997</v>
      </c>
      <c r="G1871" s="12">
        <v>-101.7</v>
      </c>
      <c r="H1871" s="12">
        <v>9.25</v>
      </c>
    </row>
    <row r="1872" spans="2:8" x14ac:dyDescent="0.25">
      <c r="B1872" t="s">
        <v>7273</v>
      </c>
      <c r="C1872" t="s">
        <v>7274</v>
      </c>
      <c r="D1872" s="24" t="s">
        <v>548</v>
      </c>
      <c r="E1872" s="24" t="s">
        <v>510</v>
      </c>
      <c r="F1872" s="12">
        <v>45.4</v>
      </c>
      <c r="G1872" s="12">
        <v>-74.599999999999994</v>
      </c>
      <c r="H1872" s="12">
        <v>9.2100000000000009</v>
      </c>
    </row>
    <row r="1873" spans="2:8" x14ac:dyDescent="0.25">
      <c r="B1873" t="s">
        <v>7275</v>
      </c>
      <c r="C1873" t="s">
        <v>7276</v>
      </c>
      <c r="D1873" s="24" t="s">
        <v>548</v>
      </c>
      <c r="E1873" s="24" t="s">
        <v>510</v>
      </c>
      <c r="F1873" s="12">
        <v>42.3</v>
      </c>
      <c r="G1873" s="12">
        <v>-82.8</v>
      </c>
      <c r="H1873" s="12">
        <v>9.2100000000000009</v>
      </c>
    </row>
    <row r="1874" spans="2:8" x14ac:dyDescent="0.25">
      <c r="B1874" t="s">
        <v>7277</v>
      </c>
      <c r="C1874" t="s">
        <v>7278</v>
      </c>
      <c r="D1874" s="24" t="s">
        <v>2443</v>
      </c>
      <c r="E1874" s="24" t="s">
        <v>867</v>
      </c>
      <c r="F1874" s="12">
        <v>39.6</v>
      </c>
      <c r="G1874" s="12">
        <v>-100.4</v>
      </c>
      <c r="H1874" s="12">
        <v>9.2100000000000009</v>
      </c>
    </row>
    <row r="1875" spans="2:8" x14ac:dyDescent="0.25">
      <c r="B1875" t="s">
        <v>7279</v>
      </c>
      <c r="C1875" t="s">
        <v>7280</v>
      </c>
      <c r="D1875" s="24" t="s">
        <v>2443</v>
      </c>
      <c r="E1875" s="24" t="s">
        <v>1277</v>
      </c>
      <c r="F1875" s="12">
        <v>35.6</v>
      </c>
      <c r="G1875" s="12">
        <v>-105.9</v>
      </c>
      <c r="H1875" s="12">
        <v>9.2100000000000009</v>
      </c>
    </row>
    <row r="1876" spans="2:8" x14ac:dyDescent="0.25">
      <c r="B1876" t="s">
        <v>7281</v>
      </c>
      <c r="C1876" t="s">
        <v>7282</v>
      </c>
      <c r="D1876" s="24" t="s">
        <v>2443</v>
      </c>
      <c r="E1876" s="24" t="s">
        <v>1301</v>
      </c>
      <c r="F1876" s="12">
        <v>42</v>
      </c>
      <c r="G1876" s="12">
        <v>-75.5</v>
      </c>
      <c r="H1876" s="12">
        <v>9.2100000000000009</v>
      </c>
    </row>
    <row r="1877" spans="2:8" x14ac:dyDescent="0.25">
      <c r="B1877" t="s">
        <v>7283</v>
      </c>
      <c r="C1877" t="s">
        <v>7284</v>
      </c>
      <c r="D1877" s="24" t="s">
        <v>2443</v>
      </c>
      <c r="E1877" s="24" t="s">
        <v>1301</v>
      </c>
      <c r="F1877" s="12">
        <v>43.8</v>
      </c>
      <c r="G1877" s="12">
        <v>-73.8</v>
      </c>
      <c r="H1877" s="12">
        <v>9.2100000000000009</v>
      </c>
    </row>
    <row r="1878" spans="2:8" x14ac:dyDescent="0.25">
      <c r="B1878" t="s">
        <v>7285</v>
      </c>
      <c r="C1878" t="s">
        <v>7286</v>
      </c>
      <c r="D1878" s="24" t="s">
        <v>2443</v>
      </c>
      <c r="E1878" s="24" t="s">
        <v>1301</v>
      </c>
      <c r="F1878" s="12">
        <v>43</v>
      </c>
      <c r="G1878" s="12">
        <v>-76.099999999999994</v>
      </c>
      <c r="H1878" s="12">
        <v>9.2100000000000009</v>
      </c>
    </row>
    <row r="1879" spans="2:8" x14ac:dyDescent="0.25">
      <c r="B1879" t="s">
        <v>7287</v>
      </c>
      <c r="C1879" t="s">
        <v>7288</v>
      </c>
      <c r="D1879" s="24" t="s">
        <v>2443</v>
      </c>
      <c r="E1879" s="24" t="s">
        <v>1675</v>
      </c>
      <c r="F1879" s="12">
        <v>42.9</v>
      </c>
      <c r="G1879" s="12">
        <v>-87.9</v>
      </c>
      <c r="H1879" s="12">
        <v>9.2100000000000009</v>
      </c>
    </row>
    <row r="1880" spans="2:8" x14ac:dyDescent="0.25">
      <c r="B1880" t="s">
        <v>7289</v>
      </c>
      <c r="C1880" t="s">
        <v>7290</v>
      </c>
      <c r="D1880" s="24" t="s">
        <v>2443</v>
      </c>
      <c r="E1880" s="24" t="s">
        <v>1775</v>
      </c>
      <c r="F1880" s="12">
        <v>41.6</v>
      </c>
      <c r="G1880" s="12">
        <v>-109.2</v>
      </c>
      <c r="H1880" s="12">
        <v>9.2100000000000009</v>
      </c>
    </row>
    <row r="1881" spans="2:8" x14ac:dyDescent="0.25">
      <c r="B1881" t="s">
        <v>980</v>
      </c>
      <c r="C1881" t="s">
        <v>981</v>
      </c>
      <c r="D1881" s="24" t="s">
        <v>2443</v>
      </c>
      <c r="E1881" s="24" t="s">
        <v>969</v>
      </c>
      <c r="F1881" s="12">
        <v>42.3</v>
      </c>
      <c r="G1881" s="12">
        <v>-83.2</v>
      </c>
      <c r="H1881" s="12">
        <v>9.2100000000000009</v>
      </c>
    </row>
    <row r="1882" spans="2:8" x14ac:dyDescent="0.25">
      <c r="B1882" t="s">
        <v>7291</v>
      </c>
      <c r="C1882" t="s">
        <v>7292</v>
      </c>
      <c r="D1882" s="24" t="s">
        <v>2443</v>
      </c>
      <c r="E1882" s="24" t="s">
        <v>969</v>
      </c>
      <c r="F1882" s="12">
        <v>44.2</v>
      </c>
      <c r="G1882" s="12">
        <v>-85.9</v>
      </c>
      <c r="H1882" s="12">
        <v>9.2100000000000009</v>
      </c>
    </row>
    <row r="1883" spans="2:8" x14ac:dyDescent="0.25">
      <c r="B1883" t="s">
        <v>7293</v>
      </c>
      <c r="C1883" t="s">
        <v>7294</v>
      </c>
      <c r="D1883" s="24" t="s">
        <v>2443</v>
      </c>
      <c r="E1883" s="24" t="s">
        <v>1022</v>
      </c>
      <c r="F1883" s="12">
        <v>43.6</v>
      </c>
      <c r="G1883" s="12">
        <v>-92.3</v>
      </c>
      <c r="H1883" s="12">
        <v>9.2100000000000009</v>
      </c>
    </row>
    <row r="1884" spans="2:8" x14ac:dyDescent="0.25">
      <c r="B1884" t="s">
        <v>1170</v>
      </c>
      <c r="C1884" t="s">
        <v>1171</v>
      </c>
      <c r="D1884" s="24" t="s">
        <v>2443</v>
      </c>
      <c r="E1884" s="24" t="s">
        <v>1134</v>
      </c>
      <c r="F1884" s="12">
        <v>45.1</v>
      </c>
      <c r="G1884" s="12">
        <v>-105.7</v>
      </c>
      <c r="H1884" s="12">
        <v>9.2100000000000009</v>
      </c>
    </row>
    <row r="1885" spans="2:8" x14ac:dyDescent="0.25">
      <c r="B1885" t="s">
        <v>7295</v>
      </c>
      <c r="C1885" t="s">
        <v>7296</v>
      </c>
      <c r="D1885" s="24" t="s">
        <v>2443</v>
      </c>
      <c r="E1885" s="24" t="s">
        <v>1194</v>
      </c>
      <c r="F1885" s="12">
        <v>40.200000000000003</v>
      </c>
      <c r="G1885" s="12">
        <v>-101.3</v>
      </c>
      <c r="H1885" s="12">
        <v>9.2100000000000009</v>
      </c>
    </row>
    <row r="1886" spans="2:8" x14ac:dyDescent="0.25">
      <c r="B1886" t="s">
        <v>2339</v>
      </c>
      <c r="C1886" t="s">
        <v>2340</v>
      </c>
      <c r="D1886" s="24" t="s">
        <v>2443</v>
      </c>
      <c r="E1886" s="24" t="s">
        <v>1338</v>
      </c>
      <c r="F1886" s="12">
        <v>46.9</v>
      </c>
      <c r="G1886" s="12">
        <v>-103.5</v>
      </c>
      <c r="H1886" s="12">
        <v>9.2100000000000009</v>
      </c>
    </row>
    <row r="1887" spans="2:8" x14ac:dyDescent="0.25">
      <c r="B1887" t="s">
        <v>7297</v>
      </c>
      <c r="C1887" t="s">
        <v>7298</v>
      </c>
      <c r="D1887" s="24" t="s">
        <v>2443</v>
      </c>
      <c r="E1887" s="24" t="s">
        <v>563</v>
      </c>
      <c r="F1887" s="12">
        <v>39.9</v>
      </c>
      <c r="G1887" s="12">
        <v>-104.8</v>
      </c>
      <c r="H1887" s="12">
        <v>9.17</v>
      </c>
    </row>
    <row r="1888" spans="2:8" x14ac:dyDescent="0.25">
      <c r="B1888" t="s">
        <v>7299</v>
      </c>
      <c r="C1888" t="s">
        <v>7300</v>
      </c>
      <c r="D1888" s="24" t="s">
        <v>2443</v>
      </c>
      <c r="E1888" s="24" t="s">
        <v>563</v>
      </c>
      <c r="F1888" s="12">
        <v>37.200000000000003</v>
      </c>
      <c r="G1888" s="12">
        <v>-107</v>
      </c>
      <c r="H1888" s="12">
        <v>9.17</v>
      </c>
    </row>
    <row r="1889" spans="2:8" x14ac:dyDescent="0.25">
      <c r="B1889" t="s">
        <v>7301</v>
      </c>
      <c r="C1889" t="s">
        <v>7302</v>
      </c>
      <c r="D1889" s="24" t="s">
        <v>2443</v>
      </c>
      <c r="E1889" s="24" t="s">
        <v>629</v>
      </c>
      <c r="F1889" s="12">
        <v>43.9</v>
      </c>
      <c r="G1889" s="12">
        <v>-111.6</v>
      </c>
      <c r="H1889" s="12">
        <v>9.17</v>
      </c>
    </row>
    <row r="1890" spans="2:8" x14ac:dyDescent="0.25">
      <c r="B1890" t="s">
        <v>7303</v>
      </c>
      <c r="C1890" t="s">
        <v>7304</v>
      </c>
      <c r="D1890" s="24" t="s">
        <v>2443</v>
      </c>
      <c r="E1890" s="24" t="s">
        <v>1022</v>
      </c>
      <c r="F1890" s="12">
        <v>47.1</v>
      </c>
      <c r="G1890" s="12">
        <v>-92.3</v>
      </c>
      <c r="H1890" s="12">
        <v>9.17</v>
      </c>
    </row>
    <row r="1891" spans="2:8" x14ac:dyDescent="0.25">
      <c r="B1891" t="s">
        <v>7305</v>
      </c>
      <c r="C1891" t="s">
        <v>7306</v>
      </c>
      <c r="D1891" s="24" t="s">
        <v>2443</v>
      </c>
      <c r="E1891" s="24" t="s">
        <v>1134</v>
      </c>
      <c r="F1891" s="12">
        <v>46.3</v>
      </c>
      <c r="G1891" s="12">
        <v>-108.5</v>
      </c>
      <c r="H1891" s="12">
        <v>9.17</v>
      </c>
    </row>
    <row r="1892" spans="2:8" x14ac:dyDescent="0.25">
      <c r="B1892" t="s">
        <v>7307</v>
      </c>
      <c r="C1892" t="s">
        <v>7308</v>
      </c>
      <c r="D1892" s="24" t="s">
        <v>2443</v>
      </c>
      <c r="E1892" s="24" t="s">
        <v>1301</v>
      </c>
      <c r="F1892" s="12">
        <v>42.2</v>
      </c>
      <c r="G1892" s="12">
        <v>-74.5</v>
      </c>
      <c r="H1892" s="12">
        <v>9.17</v>
      </c>
    </row>
    <row r="1893" spans="2:8" x14ac:dyDescent="0.25">
      <c r="B1893" t="s">
        <v>7309</v>
      </c>
      <c r="C1893" t="s">
        <v>7310</v>
      </c>
      <c r="D1893" s="24" t="s">
        <v>2443</v>
      </c>
      <c r="E1893" s="24" t="s">
        <v>1775</v>
      </c>
      <c r="F1893" s="12">
        <v>41.3</v>
      </c>
      <c r="G1893" s="12">
        <v>-105.5</v>
      </c>
      <c r="H1893" s="12">
        <v>9.17</v>
      </c>
    </row>
    <row r="1894" spans="2:8" x14ac:dyDescent="0.25">
      <c r="B1894" t="s">
        <v>2604</v>
      </c>
      <c r="C1894" t="s">
        <v>2605</v>
      </c>
      <c r="D1894" s="24" t="s">
        <v>2443</v>
      </c>
      <c r="E1894" s="24" t="s">
        <v>563</v>
      </c>
      <c r="F1894" s="12">
        <v>40.4</v>
      </c>
      <c r="G1894" s="12">
        <v>-104.6</v>
      </c>
      <c r="H1894" s="12">
        <v>9.17</v>
      </c>
    </row>
    <row r="1895" spans="2:8" x14ac:dyDescent="0.25">
      <c r="B1895" t="s">
        <v>7311</v>
      </c>
      <c r="C1895" t="s">
        <v>7312</v>
      </c>
      <c r="D1895" s="24" t="s">
        <v>2443</v>
      </c>
      <c r="E1895" s="24" t="s">
        <v>969</v>
      </c>
      <c r="F1895" s="12">
        <v>42.2</v>
      </c>
      <c r="G1895" s="12">
        <v>-83.1</v>
      </c>
      <c r="H1895" s="12">
        <v>9.17</v>
      </c>
    </row>
    <row r="1896" spans="2:8" x14ac:dyDescent="0.25">
      <c r="B1896" t="s">
        <v>2754</v>
      </c>
      <c r="C1896" t="s">
        <v>7313</v>
      </c>
      <c r="D1896" s="24" t="s">
        <v>2443</v>
      </c>
      <c r="E1896" s="24" t="s">
        <v>1301</v>
      </c>
      <c r="F1896" s="12">
        <v>42.5</v>
      </c>
      <c r="G1896" s="12">
        <v>-79.099999999999994</v>
      </c>
      <c r="H1896" s="12">
        <v>9.17</v>
      </c>
    </row>
    <row r="1897" spans="2:8" x14ac:dyDescent="0.25">
      <c r="B1897" t="s">
        <v>2413</v>
      </c>
      <c r="C1897" t="s">
        <v>2414</v>
      </c>
      <c r="D1897" s="24" t="s">
        <v>2443</v>
      </c>
      <c r="E1897" s="24" t="s">
        <v>1675</v>
      </c>
      <c r="F1897" s="12">
        <v>42.9</v>
      </c>
      <c r="G1897" s="12">
        <v>-89.2</v>
      </c>
      <c r="H1897" s="12">
        <v>9.17</v>
      </c>
    </row>
    <row r="1898" spans="2:8" x14ac:dyDescent="0.25">
      <c r="B1898" t="s">
        <v>7314</v>
      </c>
      <c r="C1898" t="s">
        <v>7315</v>
      </c>
      <c r="D1898" s="24" t="s">
        <v>2443</v>
      </c>
      <c r="E1898" s="24" t="s">
        <v>1800</v>
      </c>
      <c r="F1898" s="12">
        <v>64.8</v>
      </c>
      <c r="G1898" s="12">
        <v>-147.69999999999999</v>
      </c>
      <c r="H1898" s="12">
        <v>9.1300000000000008</v>
      </c>
    </row>
    <row r="1899" spans="2:8" x14ac:dyDescent="0.25">
      <c r="B1899" t="s">
        <v>7316</v>
      </c>
      <c r="C1899" t="s">
        <v>7317</v>
      </c>
      <c r="D1899" s="24" t="s">
        <v>2443</v>
      </c>
      <c r="E1899" s="24" t="s">
        <v>867</v>
      </c>
      <c r="F1899" s="12">
        <v>39.299999999999997</v>
      </c>
      <c r="G1899" s="12">
        <v>-101.7</v>
      </c>
      <c r="H1899" s="12">
        <v>9.1300000000000008</v>
      </c>
    </row>
    <row r="1900" spans="2:8" x14ac:dyDescent="0.25">
      <c r="B1900" t="s">
        <v>7318</v>
      </c>
      <c r="C1900" t="s">
        <v>7319</v>
      </c>
      <c r="D1900" s="24" t="s">
        <v>2443</v>
      </c>
      <c r="E1900" s="24" t="s">
        <v>1022</v>
      </c>
      <c r="F1900" s="12">
        <v>44.9</v>
      </c>
      <c r="G1900" s="12">
        <v>-93.8</v>
      </c>
      <c r="H1900" s="12">
        <v>9.1300000000000008</v>
      </c>
    </row>
    <row r="1901" spans="2:8" x14ac:dyDescent="0.25">
      <c r="B1901" t="s">
        <v>7320</v>
      </c>
      <c r="C1901" t="s">
        <v>7321</v>
      </c>
      <c r="D1901" s="24" t="s">
        <v>2443</v>
      </c>
      <c r="E1901" s="24" t="s">
        <v>1022</v>
      </c>
      <c r="F1901" s="12">
        <v>44.9</v>
      </c>
      <c r="G1901" s="12">
        <v>-93.5</v>
      </c>
      <c r="H1901" s="12">
        <v>9.1300000000000008</v>
      </c>
    </row>
    <row r="1902" spans="2:8" x14ac:dyDescent="0.25">
      <c r="B1902" t="s">
        <v>7322</v>
      </c>
      <c r="C1902" t="s">
        <v>7323</v>
      </c>
      <c r="D1902" s="24" t="s">
        <v>2443</v>
      </c>
      <c r="E1902" s="24" t="s">
        <v>1277</v>
      </c>
      <c r="F1902" s="12">
        <v>32.9</v>
      </c>
      <c r="G1902" s="12">
        <v>-105.7</v>
      </c>
      <c r="H1902" s="12">
        <v>9.1300000000000008</v>
      </c>
    </row>
    <row r="1903" spans="2:8" x14ac:dyDescent="0.25">
      <c r="B1903" t="s">
        <v>7324</v>
      </c>
      <c r="C1903" t="s">
        <v>7325</v>
      </c>
      <c r="D1903" s="24" t="s">
        <v>2443</v>
      </c>
      <c r="E1903" s="24" t="s">
        <v>1301</v>
      </c>
      <c r="F1903" s="12">
        <v>42.7</v>
      </c>
      <c r="G1903" s="12">
        <v>-78.8</v>
      </c>
      <c r="H1903" s="12">
        <v>9.1300000000000008</v>
      </c>
    </row>
    <row r="1904" spans="2:8" x14ac:dyDescent="0.25">
      <c r="B1904" t="s">
        <v>7326</v>
      </c>
      <c r="C1904" t="s">
        <v>7327</v>
      </c>
      <c r="D1904" s="24" t="s">
        <v>2443</v>
      </c>
      <c r="E1904" s="24" t="s">
        <v>1580</v>
      </c>
      <c r="F1904" s="12">
        <v>44.3</v>
      </c>
      <c r="G1904" s="12">
        <v>-73.2</v>
      </c>
      <c r="H1904" s="12">
        <v>9.1300000000000008</v>
      </c>
    </row>
    <row r="1905" spans="2:8" x14ac:dyDescent="0.25">
      <c r="B1905" t="s">
        <v>7328</v>
      </c>
      <c r="C1905" t="s">
        <v>7329</v>
      </c>
      <c r="D1905" s="24" t="s">
        <v>2443</v>
      </c>
      <c r="E1905" s="24" t="s">
        <v>1675</v>
      </c>
      <c r="F1905" s="12">
        <v>42.6</v>
      </c>
      <c r="G1905" s="12">
        <v>-89</v>
      </c>
      <c r="H1905" s="12">
        <v>9.1300000000000008</v>
      </c>
    </row>
    <row r="1906" spans="2:8" x14ac:dyDescent="0.25">
      <c r="B1906" t="s">
        <v>7330</v>
      </c>
      <c r="C1906" t="s">
        <v>7331</v>
      </c>
      <c r="D1906" s="24" t="s">
        <v>2443</v>
      </c>
      <c r="E1906" s="24" t="s">
        <v>1675</v>
      </c>
      <c r="F1906" s="12">
        <v>43.7</v>
      </c>
      <c r="G1906" s="12">
        <v>-87.7</v>
      </c>
      <c r="H1906" s="12">
        <v>9.1300000000000008</v>
      </c>
    </row>
    <row r="1907" spans="2:8" x14ac:dyDescent="0.25">
      <c r="B1907" t="s">
        <v>7332</v>
      </c>
      <c r="C1907" t="s">
        <v>7333</v>
      </c>
      <c r="D1907" s="24" t="s">
        <v>2443</v>
      </c>
      <c r="E1907" s="24" t="s">
        <v>1675</v>
      </c>
      <c r="F1907" s="12">
        <v>42.9</v>
      </c>
      <c r="G1907" s="12">
        <v>-88.1</v>
      </c>
      <c r="H1907" s="12">
        <v>9.1300000000000008</v>
      </c>
    </row>
    <row r="1908" spans="2:8" x14ac:dyDescent="0.25">
      <c r="B1908" t="s">
        <v>7334</v>
      </c>
      <c r="C1908" t="s">
        <v>7335</v>
      </c>
      <c r="D1908" s="24" t="s">
        <v>548</v>
      </c>
      <c r="E1908" s="24" t="s">
        <v>4403</v>
      </c>
      <c r="F1908" s="12">
        <v>46.5</v>
      </c>
      <c r="G1908" s="12">
        <v>-66.2</v>
      </c>
      <c r="H1908" s="12">
        <v>9.09</v>
      </c>
    </row>
    <row r="1909" spans="2:8" x14ac:dyDescent="0.25">
      <c r="B1909" t="s">
        <v>7336</v>
      </c>
      <c r="C1909" t="s">
        <v>7337</v>
      </c>
      <c r="D1909" s="24" t="s">
        <v>2443</v>
      </c>
      <c r="E1909" s="24" t="s">
        <v>563</v>
      </c>
      <c r="F1909" s="12">
        <v>39.200000000000003</v>
      </c>
      <c r="G1909" s="12">
        <v>-106.3</v>
      </c>
      <c r="H1909" s="12">
        <v>9.09</v>
      </c>
    </row>
    <row r="1910" spans="2:8" x14ac:dyDescent="0.25">
      <c r="B1910" t="s">
        <v>7338</v>
      </c>
      <c r="C1910" t="s">
        <v>7339</v>
      </c>
      <c r="D1910" s="24" t="s">
        <v>2443</v>
      </c>
      <c r="E1910" s="24" t="s">
        <v>749</v>
      </c>
      <c r="F1910" s="12">
        <v>43.3</v>
      </c>
      <c r="G1910" s="12">
        <v>-91.6</v>
      </c>
      <c r="H1910" s="12">
        <v>9.09</v>
      </c>
    </row>
    <row r="1911" spans="2:8" x14ac:dyDescent="0.25">
      <c r="B1911" t="s">
        <v>7340</v>
      </c>
      <c r="C1911" t="s">
        <v>7341</v>
      </c>
      <c r="D1911" s="24" t="s">
        <v>2443</v>
      </c>
      <c r="E1911" s="24" t="s">
        <v>1277</v>
      </c>
      <c r="F1911" s="12">
        <v>35.5</v>
      </c>
      <c r="G1911" s="12">
        <v>-105.2</v>
      </c>
      <c r="H1911" s="12">
        <v>9.09</v>
      </c>
    </row>
    <row r="1912" spans="2:8" x14ac:dyDescent="0.25">
      <c r="B1912" t="s">
        <v>7342</v>
      </c>
      <c r="C1912" t="s">
        <v>7343</v>
      </c>
      <c r="D1912" s="24" t="s">
        <v>2443</v>
      </c>
      <c r="E1912" s="24" t="s">
        <v>1253</v>
      </c>
      <c r="F1912" s="12">
        <v>39</v>
      </c>
      <c r="G1912" s="12">
        <v>-119.7</v>
      </c>
      <c r="H1912" s="12">
        <v>9.09</v>
      </c>
    </row>
    <row r="1913" spans="2:8" x14ac:dyDescent="0.25">
      <c r="B1913" t="s">
        <v>7344</v>
      </c>
      <c r="C1913" t="s">
        <v>7345</v>
      </c>
      <c r="D1913" s="24" t="s">
        <v>2443</v>
      </c>
      <c r="E1913" s="24" t="s">
        <v>1301</v>
      </c>
      <c r="F1913" s="12">
        <v>42.4</v>
      </c>
      <c r="G1913" s="12">
        <v>-79.3</v>
      </c>
      <c r="H1913" s="12">
        <v>9.09</v>
      </c>
    </row>
    <row r="1914" spans="2:8" x14ac:dyDescent="0.25">
      <c r="B1914" t="s">
        <v>7346</v>
      </c>
      <c r="C1914" t="s">
        <v>7347</v>
      </c>
      <c r="D1914" s="24" t="s">
        <v>2443</v>
      </c>
      <c r="E1914" s="24" t="s">
        <v>1301</v>
      </c>
      <c r="F1914" s="12">
        <v>42.7</v>
      </c>
      <c r="G1914" s="12">
        <v>-76.3</v>
      </c>
      <c r="H1914" s="12">
        <v>9.09</v>
      </c>
    </row>
    <row r="1915" spans="2:8" x14ac:dyDescent="0.25">
      <c r="B1915" t="s">
        <v>7348</v>
      </c>
      <c r="C1915" t="s">
        <v>7349</v>
      </c>
      <c r="D1915" s="24" t="s">
        <v>2443</v>
      </c>
      <c r="E1915" s="24" t="s">
        <v>1421</v>
      </c>
      <c r="F1915" s="12">
        <v>40</v>
      </c>
      <c r="G1915" s="12">
        <v>-79.2</v>
      </c>
      <c r="H1915" s="12">
        <v>9.09</v>
      </c>
    </row>
    <row r="1916" spans="2:8" x14ac:dyDescent="0.25">
      <c r="B1916" t="s">
        <v>2471</v>
      </c>
      <c r="C1916" t="s">
        <v>2472</v>
      </c>
      <c r="D1916" s="24" t="s">
        <v>2443</v>
      </c>
      <c r="E1916" s="24" t="s">
        <v>629</v>
      </c>
      <c r="F1916" s="12">
        <v>44.4</v>
      </c>
      <c r="G1916" s="12">
        <v>-111.3</v>
      </c>
      <c r="H1916" s="12">
        <v>9.09</v>
      </c>
    </row>
    <row r="1917" spans="2:8" x14ac:dyDescent="0.25">
      <c r="B1917" t="s">
        <v>839</v>
      </c>
      <c r="C1917" t="s">
        <v>840</v>
      </c>
      <c r="D1917" s="24" t="s">
        <v>2443</v>
      </c>
      <c r="E1917" s="24" t="s">
        <v>749</v>
      </c>
      <c r="F1917" s="12">
        <v>43</v>
      </c>
      <c r="G1917" s="12">
        <v>-95.6</v>
      </c>
      <c r="H1917" s="12">
        <v>9.09</v>
      </c>
    </row>
    <row r="1918" spans="2:8" x14ac:dyDescent="0.25">
      <c r="B1918" t="s">
        <v>4244</v>
      </c>
      <c r="C1918" t="s">
        <v>4245</v>
      </c>
      <c r="D1918" s="24" t="s">
        <v>2443</v>
      </c>
      <c r="E1918" s="24" t="s">
        <v>937</v>
      </c>
      <c r="F1918" s="12">
        <v>44.6</v>
      </c>
      <c r="G1918" s="12">
        <v>-70</v>
      </c>
      <c r="H1918" s="12">
        <v>9.09</v>
      </c>
    </row>
    <row r="1919" spans="2:8" x14ac:dyDescent="0.25">
      <c r="B1919" t="s">
        <v>3930</v>
      </c>
      <c r="C1919" t="s">
        <v>3931</v>
      </c>
      <c r="D1919" s="24" t="s">
        <v>2443</v>
      </c>
      <c r="E1919" s="24" t="s">
        <v>969</v>
      </c>
      <c r="F1919" s="12">
        <v>42.9</v>
      </c>
      <c r="G1919" s="12">
        <v>-82.4</v>
      </c>
      <c r="H1919" s="12">
        <v>9.09</v>
      </c>
    </row>
    <row r="1920" spans="2:8" x14ac:dyDescent="0.25">
      <c r="B1920" t="s">
        <v>2297</v>
      </c>
      <c r="C1920" t="s">
        <v>2298</v>
      </c>
      <c r="D1920" s="24" t="s">
        <v>2443</v>
      </c>
      <c r="E1920" s="24" t="s">
        <v>1134</v>
      </c>
      <c r="F1920" s="12">
        <v>45.7</v>
      </c>
      <c r="G1920" s="12">
        <v>-108.4</v>
      </c>
      <c r="H1920" s="12">
        <v>9.09</v>
      </c>
    </row>
    <row r="1921" spans="2:8" x14ac:dyDescent="0.25">
      <c r="B1921" t="s">
        <v>7350</v>
      </c>
      <c r="C1921" t="s">
        <v>7351</v>
      </c>
      <c r="D1921" s="24" t="s">
        <v>2443</v>
      </c>
      <c r="E1921" s="24" t="s">
        <v>1775</v>
      </c>
      <c r="F1921" s="12">
        <v>41.5</v>
      </c>
      <c r="G1921" s="12">
        <v>-109.2</v>
      </c>
      <c r="H1921" s="12">
        <v>9.09</v>
      </c>
    </row>
    <row r="1922" spans="2:8" x14ac:dyDescent="0.25">
      <c r="B1922" t="s">
        <v>507</v>
      </c>
      <c r="C1922" t="s">
        <v>7352</v>
      </c>
      <c r="D1922" s="24" t="s">
        <v>548</v>
      </c>
      <c r="E1922" s="24" t="s">
        <v>506</v>
      </c>
      <c r="F1922" s="12">
        <v>54.7</v>
      </c>
      <c r="G1922" s="12">
        <v>-101.8</v>
      </c>
      <c r="H1922" s="12">
        <v>9.06</v>
      </c>
    </row>
    <row r="1923" spans="2:8" x14ac:dyDescent="0.25">
      <c r="B1923" t="s">
        <v>516</v>
      </c>
      <c r="C1923" t="s">
        <v>517</v>
      </c>
      <c r="D1923" s="24" t="s">
        <v>548</v>
      </c>
      <c r="E1923" s="24" t="s">
        <v>510</v>
      </c>
      <c r="F1923" s="12">
        <v>44.1</v>
      </c>
      <c r="G1923" s="12">
        <v>-77.5</v>
      </c>
      <c r="H1923" s="12">
        <v>9.06</v>
      </c>
    </row>
    <row r="1924" spans="2:8" x14ac:dyDescent="0.25">
      <c r="B1924" t="s">
        <v>2948</v>
      </c>
      <c r="C1924" t="s">
        <v>2949</v>
      </c>
      <c r="D1924" s="24" t="s">
        <v>548</v>
      </c>
      <c r="E1924" s="24" t="s">
        <v>525</v>
      </c>
      <c r="F1924" s="12">
        <v>49.9</v>
      </c>
      <c r="G1924" s="12">
        <v>-57.7</v>
      </c>
      <c r="H1924" s="12">
        <v>9.06</v>
      </c>
    </row>
    <row r="1925" spans="2:8" x14ac:dyDescent="0.25">
      <c r="B1925" t="s">
        <v>7353</v>
      </c>
      <c r="C1925" t="s">
        <v>7354</v>
      </c>
      <c r="D1925" s="24" t="s">
        <v>548</v>
      </c>
      <c r="E1925" s="24" t="s">
        <v>4403</v>
      </c>
      <c r="F1925" s="12">
        <v>47.7</v>
      </c>
      <c r="G1925" s="12">
        <v>-65</v>
      </c>
      <c r="H1925" s="12">
        <v>9.06</v>
      </c>
    </row>
    <row r="1926" spans="2:8" x14ac:dyDescent="0.25">
      <c r="B1926" t="s">
        <v>7355</v>
      </c>
      <c r="C1926" t="s">
        <v>7356</v>
      </c>
      <c r="D1926" s="24" t="s">
        <v>548</v>
      </c>
      <c r="E1926" s="24" t="s">
        <v>4403</v>
      </c>
      <c r="F1926" s="12">
        <v>45.9</v>
      </c>
      <c r="G1926" s="12">
        <v>-64.099999999999994</v>
      </c>
      <c r="H1926" s="12">
        <v>9.06</v>
      </c>
    </row>
    <row r="1927" spans="2:8" x14ac:dyDescent="0.25">
      <c r="B1927" t="s">
        <v>7357</v>
      </c>
      <c r="C1927" t="s">
        <v>7358</v>
      </c>
      <c r="D1927" s="24" t="s">
        <v>2443</v>
      </c>
      <c r="E1927" s="24" t="s">
        <v>1022</v>
      </c>
      <c r="F1927" s="12">
        <v>47.4</v>
      </c>
      <c r="G1927" s="12">
        <v>-92.8</v>
      </c>
      <c r="H1927" s="12">
        <v>9.06</v>
      </c>
    </row>
    <row r="1928" spans="2:8" x14ac:dyDescent="0.25">
      <c r="B1928" t="s">
        <v>1689</v>
      </c>
      <c r="C1928" t="s">
        <v>1690</v>
      </c>
      <c r="D1928" s="24" t="s">
        <v>2443</v>
      </c>
      <c r="E1928" s="24" t="s">
        <v>1675</v>
      </c>
      <c r="F1928" s="12">
        <v>42.6</v>
      </c>
      <c r="G1928" s="12">
        <v>-88.2</v>
      </c>
      <c r="H1928" s="12">
        <v>9.06</v>
      </c>
    </row>
    <row r="1929" spans="2:8" x14ac:dyDescent="0.25">
      <c r="B1929" t="s">
        <v>7359</v>
      </c>
      <c r="C1929" t="s">
        <v>7360</v>
      </c>
      <c r="D1929" s="24" t="s">
        <v>2443</v>
      </c>
      <c r="E1929" s="24" t="s">
        <v>1194</v>
      </c>
      <c r="F1929" s="12">
        <v>41.7</v>
      </c>
      <c r="G1929" s="12">
        <v>-99.1</v>
      </c>
      <c r="H1929" s="12">
        <v>9.02</v>
      </c>
    </row>
    <row r="1930" spans="2:8" x14ac:dyDescent="0.25">
      <c r="B1930" t="s">
        <v>7361</v>
      </c>
      <c r="C1930" t="s">
        <v>7362</v>
      </c>
      <c r="D1930" s="24" t="s">
        <v>2443</v>
      </c>
      <c r="E1930" s="24" t="s">
        <v>1194</v>
      </c>
      <c r="F1930" s="12">
        <v>41.5</v>
      </c>
      <c r="G1930" s="12">
        <v>-98.6</v>
      </c>
      <c r="H1930" s="12">
        <v>9.02</v>
      </c>
    </row>
    <row r="1931" spans="2:8" x14ac:dyDescent="0.25">
      <c r="B1931" t="s">
        <v>7363</v>
      </c>
      <c r="C1931" t="s">
        <v>7364</v>
      </c>
      <c r="D1931" s="24" t="s">
        <v>2443</v>
      </c>
      <c r="E1931" s="24" t="s">
        <v>1194</v>
      </c>
      <c r="F1931" s="12">
        <v>41.7</v>
      </c>
      <c r="G1931" s="12">
        <v>-99</v>
      </c>
      <c r="H1931" s="12">
        <v>9.02</v>
      </c>
    </row>
    <row r="1932" spans="2:8" x14ac:dyDescent="0.25">
      <c r="B1932" t="s">
        <v>7365</v>
      </c>
      <c r="C1932" t="s">
        <v>7366</v>
      </c>
      <c r="D1932" s="24" t="s">
        <v>2443</v>
      </c>
      <c r="E1932" s="24" t="s">
        <v>563</v>
      </c>
      <c r="F1932" s="12">
        <v>39.700000000000003</v>
      </c>
      <c r="G1932" s="12">
        <v>-104.2</v>
      </c>
      <c r="H1932" s="12">
        <v>9.02</v>
      </c>
    </row>
    <row r="1933" spans="2:8" x14ac:dyDescent="0.25">
      <c r="B1933" t="s">
        <v>7367</v>
      </c>
      <c r="C1933" t="s">
        <v>7368</v>
      </c>
      <c r="D1933" s="24" t="s">
        <v>2443</v>
      </c>
      <c r="E1933" s="24" t="s">
        <v>563</v>
      </c>
      <c r="F1933" s="12">
        <v>39.5</v>
      </c>
      <c r="G1933" s="12">
        <v>-104.3</v>
      </c>
      <c r="H1933" s="12">
        <v>9.02</v>
      </c>
    </row>
    <row r="1934" spans="2:8" x14ac:dyDescent="0.25">
      <c r="B1934" t="s">
        <v>7369</v>
      </c>
      <c r="C1934" t="s">
        <v>7370</v>
      </c>
      <c r="D1934" s="24" t="s">
        <v>2443</v>
      </c>
      <c r="E1934" s="24" t="s">
        <v>563</v>
      </c>
      <c r="F1934" s="12">
        <v>39.700000000000003</v>
      </c>
      <c r="G1934" s="12">
        <v>-106.6</v>
      </c>
      <c r="H1934" s="12">
        <v>9.02</v>
      </c>
    </row>
    <row r="1935" spans="2:8" x14ac:dyDescent="0.25">
      <c r="B1935" t="s">
        <v>7371</v>
      </c>
      <c r="C1935" t="s">
        <v>7372</v>
      </c>
      <c r="D1935" s="24" t="s">
        <v>2443</v>
      </c>
      <c r="E1935" s="24" t="s">
        <v>563</v>
      </c>
      <c r="F1935" s="12">
        <v>38.700000000000003</v>
      </c>
      <c r="G1935" s="12">
        <v>-104.8</v>
      </c>
      <c r="H1935" s="12">
        <v>9.02</v>
      </c>
    </row>
    <row r="1936" spans="2:8" x14ac:dyDescent="0.25">
      <c r="B1936" t="s">
        <v>7373</v>
      </c>
      <c r="C1936" t="s">
        <v>7374</v>
      </c>
      <c r="D1936" s="24" t="s">
        <v>2443</v>
      </c>
      <c r="E1936" s="24" t="s">
        <v>648</v>
      </c>
      <c r="F1936" s="12">
        <v>42.3</v>
      </c>
      <c r="G1936" s="12">
        <v>-88.1</v>
      </c>
      <c r="H1936" s="12">
        <v>9.02</v>
      </c>
    </row>
    <row r="1937" spans="2:8" x14ac:dyDescent="0.25">
      <c r="B1937" t="s">
        <v>7375</v>
      </c>
      <c r="C1937" t="s">
        <v>7376</v>
      </c>
      <c r="D1937" s="24" t="s">
        <v>2443</v>
      </c>
      <c r="E1937" s="24" t="s">
        <v>969</v>
      </c>
      <c r="F1937" s="12">
        <v>45.3</v>
      </c>
      <c r="G1937" s="12">
        <v>-84.9</v>
      </c>
      <c r="H1937" s="12">
        <v>9.02</v>
      </c>
    </row>
    <row r="1938" spans="2:8" x14ac:dyDescent="0.25">
      <c r="B1938" t="s">
        <v>7377</v>
      </c>
      <c r="C1938" t="s">
        <v>7378</v>
      </c>
      <c r="D1938" s="24" t="s">
        <v>2443</v>
      </c>
      <c r="E1938" s="24" t="s">
        <v>1022</v>
      </c>
      <c r="F1938" s="12">
        <v>45.3</v>
      </c>
      <c r="G1938" s="12">
        <v>-92.8</v>
      </c>
      <c r="H1938" s="12">
        <v>9.02</v>
      </c>
    </row>
    <row r="1939" spans="2:8" x14ac:dyDescent="0.25">
      <c r="B1939" t="s">
        <v>7379</v>
      </c>
      <c r="C1939" t="s">
        <v>7380</v>
      </c>
      <c r="D1939" s="24" t="s">
        <v>2443</v>
      </c>
      <c r="E1939" s="24" t="s">
        <v>1022</v>
      </c>
      <c r="F1939" s="12">
        <v>44.8</v>
      </c>
      <c r="G1939" s="12">
        <v>-93.4</v>
      </c>
      <c r="H1939" s="12">
        <v>9.02</v>
      </c>
    </row>
    <row r="1940" spans="2:8" x14ac:dyDescent="0.25">
      <c r="B1940" t="s">
        <v>7381</v>
      </c>
      <c r="C1940" t="s">
        <v>7382</v>
      </c>
      <c r="D1940" s="24" t="s">
        <v>2443</v>
      </c>
      <c r="E1940" s="24" t="s">
        <v>1022</v>
      </c>
      <c r="F1940" s="12">
        <v>45.5</v>
      </c>
      <c r="G1940" s="12">
        <v>-94.3</v>
      </c>
      <c r="H1940" s="12">
        <v>9.02</v>
      </c>
    </row>
    <row r="1941" spans="2:8" x14ac:dyDescent="0.25">
      <c r="B1941" t="s">
        <v>7383</v>
      </c>
      <c r="C1941" t="s">
        <v>7384</v>
      </c>
      <c r="D1941" s="24" t="s">
        <v>2443</v>
      </c>
      <c r="E1941" s="24" t="s">
        <v>1134</v>
      </c>
      <c r="F1941" s="12">
        <v>46.3</v>
      </c>
      <c r="G1941" s="12">
        <v>-108.5</v>
      </c>
      <c r="H1941" s="12">
        <v>9.02</v>
      </c>
    </row>
    <row r="1942" spans="2:8" x14ac:dyDescent="0.25">
      <c r="B1942" t="s">
        <v>7385</v>
      </c>
      <c r="C1942" t="s">
        <v>7386</v>
      </c>
      <c r="D1942" s="24" t="s">
        <v>2443</v>
      </c>
      <c r="E1942" s="24" t="s">
        <v>1194</v>
      </c>
      <c r="F1942" s="12">
        <v>41.7</v>
      </c>
      <c r="G1942" s="12">
        <v>-99.1</v>
      </c>
      <c r="H1942" s="12">
        <v>9.02</v>
      </c>
    </row>
    <row r="1943" spans="2:8" x14ac:dyDescent="0.25">
      <c r="B1943" t="s">
        <v>7387</v>
      </c>
      <c r="C1943" t="s">
        <v>7388</v>
      </c>
      <c r="D1943" s="24" t="s">
        <v>2443</v>
      </c>
      <c r="E1943" s="24" t="s">
        <v>1277</v>
      </c>
      <c r="F1943" s="12">
        <v>34.299999999999997</v>
      </c>
      <c r="G1943" s="12">
        <v>-106.4</v>
      </c>
      <c r="H1943" s="12">
        <v>9.02</v>
      </c>
    </row>
    <row r="1944" spans="2:8" x14ac:dyDescent="0.25">
      <c r="B1944" t="s">
        <v>7389</v>
      </c>
      <c r="C1944" t="s">
        <v>7390</v>
      </c>
      <c r="D1944" s="24" t="s">
        <v>2443</v>
      </c>
      <c r="E1944" s="24" t="s">
        <v>1277</v>
      </c>
      <c r="F1944" s="12">
        <v>34.799999999999997</v>
      </c>
      <c r="G1944" s="12">
        <v>-106.6</v>
      </c>
      <c r="H1944" s="12">
        <v>9.02</v>
      </c>
    </row>
    <row r="1945" spans="2:8" x14ac:dyDescent="0.25">
      <c r="B1945" t="s">
        <v>7391</v>
      </c>
      <c r="C1945" t="s">
        <v>7392</v>
      </c>
      <c r="D1945" s="24" t="s">
        <v>2443</v>
      </c>
      <c r="E1945" s="24" t="s">
        <v>1301</v>
      </c>
      <c r="F1945" s="12">
        <v>42.8</v>
      </c>
      <c r="G1945" s="12">
        <v>-78.599999999999994</v>
      </c>
      <c r="H1945" s="12">
        <v>9.02</v>
      </c>
    </row>
    <row r="1946" spans="2:8" x14ac:dyDescent="0.25">
      <c r="B1946" t="s">
        <v>7393</v>
      </c>
      <c r="C1946" t="s">
        <v>7394</v>
      </c>
      <c r="D1946" s="24" t="s">
        <v>2443</v>
      </c>
      <c r="E1946" s="24" t="s">
        <v>1301</v>
      </c>
      <c r="F1946" s="12">
        <v>42.9</v>
      </c>
      <c r="G1946" s="12">
        <v>-78.400000000000006</v>
      </c>
      <c r="H1946" s="12">
        <v>9.02</v>
      </c>
    </row>
    <row r="1947" spans="2:8" x14ac:dyDescent="0.25">
      <c r="B1947" t="s">
        <v>7395</v>
      </c>
      <c r="C1947" t="s">
        <v>7396</v>
      </c>
      <c r="D1947" s="24" t="s">
        <v>2443</v>
      </c>
      <c r="E1947" s="24" t="s">
        <v>1301</v>
      </c>
      <c r="F1947" s="12">
        <v>43</v>
      </c>
      <c r="G1947" s="12">
        <v>-77.400000000000006</v>
      </c>
      <c r="H1947" s="12">
        <v>9.02</v>
      </c>
    </row>
    <row r="1948" spans="2:8" x14ac:dyDescent="0.25">
      <c r="B1948" t="s">
        <v>7397</v>
      </c>
      <c r="C1948" t="s">
        <v>7398</v>
      </c>
      <c r="D1948" s="24" t="s">
        <v>2443</v>
      </c>
      <c r="E1948" s="24" t="s">
        <v>1301</v>
      </c>
      <c r="F1948" s="12">
        <v>43.1</v>
      </c>
      <c r="G1948" s="12">
        <v>-78.599999999999994</v>
      </c>
      <c r="H1948" s="12">
        <v>9.02</v>
      </c>
    </row>
    <row r="1949" spans="2:8" x14ac:dyDescent="0.25">
      <c r="B1949" t="s">
        <v>7399</v>
      </c>
      <c r="C1949" t="s">
        <v>7400</v>
      </c>
      <c r="D1949" s="24" t="s">
        <v>2443</v>
      </c>
      <c r="E1949" s="24" t="s">
        <v>1457</v>
      </c>
      <c r="F1949" s="12">
        <v>43.4</v>
      </c>
      <c r="G1949" s="12">
        <v>-103.5</v>
      </c>
      <c r="H1949" s="12">
        <v>9.02</v>
      </c>
    </row>
    <row r="1950" spans="2:8" x14ac:dyDescent="0.25">
      <c r="B1950" t="s">
        <v>7401</v>
      </c>
      <c r="C1950" t="s">
        <v>7402</v>
      </c>
      <c r="D1950" s="24" t="s">
        <v>2443</v>
      </c>
      <c r="E1950" s="24" t="s">
        <v>1775</v>
      </c>
      <c r="F1950" s="12">
        <v>44.5</v>
      </c>
      <c r="G1950" s="12">
        <v>-107.8</v>
      </c>
      <c r="H1950" s="12">
        <v>9.02</v>
      </c>
    </row>
    <row r="1951" spans="2:8" x14ac:dyDescent="0.25">
      <c r="B1951" t="s">
        <v>536</v>
      </c>
      <c r="C1951" t="s">
        <v>537</v>
      </c>
      <c r="D1951" s="24" t="s">
        <v>2443</v>
      </c>
      <c r="E1951" s="24" t="s">
        <v>532</v>
      </c>
      <c r="F1951" s="12">
        <v>35.299999999999997</v>
      </c>
      <c r="G1951" s="12">
        <v>-112.8</v>
      </c>
      <c r="H1951" s="12">
        <v>9.02</v>
      </c>
    </row>
    <row r="1952" spans="2:8" x14ac:dyDescent="0.25">
      <c r="B1952" t="s">
        <v>555</v>
      </c>
      <c r="C1952" t="s">
        <v>556</v>
      </c>
      <c r="D1952" s="24" t="s">
        <v>2443</v>
      </c>
      <c r="E1952" s="24" t="s">
        <v>548</v>
      </c>
      <c r="F1952" s="12">
        <v>39.9</v>
      </c>
      <c r="G1952" s="12">
        <v>-120.9</v>
      </c>
      <c r="H1952" s="12">
        <v>9.02</v>
      </c>
    </row>
    <row r="1953" spans="2:8" x14ac:dyDescent="0.25">
      <c r="B1953" t="s">
        <v>2722</v>
      </c>
      <c r="C1953" t="s">
        <v>2723</v>
      </c>
      <c r="D1953" s="24" t="s">
        <v>2443</v>
      </c>
      <c r="E1953" s="24" t="s">
        <v>563</v>
      </c>
      <c r="F1953" s="12">
        <v>39.6</v>
      </c>
      <c r="G1953" s="12">
        <v>-102.6</v>
      </c>
      <c r="H1953" s="12">
        <v>9.02</v>
      </c>
    </row>
    <row r="1954" spans="2:8" x14ac:dyDescent="0.25">
      <c r="B1954" t="s">
        <v>632</v>
      </c>
      <c r="C1954" t="s">
        <v>633</v>
      </c>
      <c r="D1954" s="24" t="s">
        <v>2443</v>
      </c>
      <c r="E1954" s="24" t="s">
        <v>629</v>
      </c>
      <c r="F1954" s="12">
        <v>42.1</v>
      </c>
      <c r="G1954" s="12">
        <v>-111.3</v>
      </c>
      <c r="H1954" s="12">
        <v>9.02</v>
      </c>
    </row>
    <row r="1955" spans="2:8" x14ac:dyDescent="0.25">
      <c r="B1955" t="s">
        <v>2493</v>
      </c>
      <c r="C1955" t="s">
        <v>2494</v>
      </c>
      <c r="D1955" s="24" t="s">
        <v>2443</v>
      </c>
      <c r="E1955" s="24" t="s">
        <v>629</v>
      </c>
      <c r="F1955" s="12">
        <v>43.9</v>
      </c>
      <c r="G1955" s="12">
        <v>-113.6</v>
      </c>
      <c r="H1955" s="12">
        <v>9.02</v>
      </c>
    </row>
    <row r="1956" spans="2:8" x14ac:dyDescent="0.25">
      <c r="B1956" t="s">
        <v>7403</v>
      </c>
      <c r="C1956" t="s">
        <v>7404</v>
      </c>
      <c r="D1956" s="24" t="s">
        <v>2443</v>
      </c>
      <c r="E1956" s="24" t="s">
        <v>648</v>
      </c>
      <c r="F1956" s="12">
        <v>42.4</v>
      </c>
      <c r="G1956" s="12">
        <v>-88.6</v>
      </c>
      <c r="H1956" s="12">
        <v>9.02</v>
      </c>
    </row>
    <row r="1957" spans="2:8" x14ac:dyDescent="0.25">
      <c r="B1957" t="s">
        <v>1711</v>
      </c>
      <c r="C1957" t="s">
        <v>7405</v>
      </c>
      <c r="D1957" s="24" t="s">
        <v>2443</v>
      </c>
      <c r="E1957" s="24" t="s">
        <v>749</v>
      </c>
      <c r="F1957" s="12">
        <v>43.4</v>
      </c>
      <c r="G1957" s="12">
        <v>-93.5</v>
      </c>
      <c r="H1957" s="12">
        <v>9.02</v>
      </c>
    </row>
    <row r="1958" spans="2:8" x14ac:dyDescent="0.25">
      <c r="B1958" t="s">
        <v>2261</v>
      </c>
      <c r="C1958" t="s">
        <v>2262</v>
      </c>
      <c r="D1958" s="24" t="s">
        <v>2443</v>
      </c>
      <c r="E1958" s="24" t="s">
        <v>969</v>
      </c>
      <c r="F1958" s="12">
        <v>43.4</v>
      </c>
      <c r="G1958" s="12">
        <v>-83.3</v>
      </c>
      <c r="H1958" s="12">
        <v>9.02</v>
      </c>
    </row>
    <row r="1959" spans="2:8" x14ac:dyDescent="0.25">
      <c r="B1959" t="s">
        <v>2700</v>
      </c>
      <c r="C1959" t="s">
        <v>2701</v>
      </c>
      <c r="D1959" s="24" t="s">
        <v>2443</v>
      </c>
      <c r="E1959" s="24" t="s">
        <v>1134</v>
      </c>
      <c r="F1959" s="12">
        <v>48.4</v>
      </c>
      <c r="G1959" s="12">
        <v>-113.2</v>
      </c>
      <c r="H1959" s="12">
        <v>9.02</v>
      </c>
    </row>
    <row r="1960" spans="2:8" x14ac:dyDescent="0.25">
      <c r="B1960" t="s">
        <v>2307</v>
      </c>
      <c r="C1960" t="s">
        <v>2308</v>
      </c>
      <c r="D1960" s="24" t="s">
        <v>2443</v>
      </c>
      <c r="E1960" s="24" t="s">
        <v>1194</v>
      </c>
      <c r="F1960" s="12">
        <v>41.8</v>
      </c>
      <c r="G1960" s="12">
        <v>-98.5</v>
      </c>
      <c r="H1960" s="12">
        <v>9.02</v>
      </c>
    </row>
    <row r="1961" spans="2:8" x14ac:dyDescent="0.25">
      <c r="B1961" t="s">
        <v>7406</v>
      </c>
      <c r="C1961" t="s">
        <v>7407</v>
      </c>
      <c r="D1961" s="24" t="s">
        <v>2443</v>
      </c>
      <c r="E1961" s="24" t="s">
        <v>1194</v>
      </c>
      <c r="F1961" s="12">
        <v>40.4</v>
      </c>
      <c r="G1961" s="12">
        <v>-99.8</v>
      </c>
      <c r="H1961" s="12">
        <v>9.02</v>
      </c>
    </row>
    <row r="1962" spans="2:8" x14ac:dyDescent="0.25">
      <c r="B1962" t="s">
        <v>1222</v>
      </c>
      <c r="C1962" t="s">
        <v>1223</v>
      </c>
      <c r="D1962" s="24" t="s">
        <v>2443</v>
      </c>
      <c r="E1962" s="24" t="s">
        <v>1194</v>
      </c>
      <c r="F1962" s="12">
        <v>40.5</v>
      </c>
      <c r="G1962" s="12">
        <v>-101.6</v>
      </c>
      <c r="H1962" s="12">
        <v>9.02</v>
      </c>
    </row>
    <row r="1963" spans="2:8" x14ac:dyDescent="0.25">
      <c r="B1963" t="s">
        <v>2987</v>
      </c>
      <c r="C1963" t="s">
        <v>2988</v>
      </c>
      <c r="D1963" s="24" t="s">
        <v>2443</v>
      </c>
      <c r="E1963" s="24" t="s">
        <v>1194</v>
      </c>
      <c r="F1963" s="12">
        <v>41.4</v>
      </c>
      <c r="G1963" s="12">
        <v>-100.5</v>
      </c>
      <c r="H1963" s="12">
        <v>9.02</v>
      </c>
    </row>
    <row r="1964" spans="2:8" x14ac:dyDescent="0.25">
      <c r="B1964" t="s">
        <v>3386</v>
      </c>
      <c r="C1964" t="s">
        <v>3387</v>
      </c>
      <c r="D1964" s="24" t="s">
        <v>2443</v>
      </c>
      <c r="E1964" s="24" t="s">
        <v>1253</v>
      </c>
      <c r="F1964" s="12">
        <v>41.9</v>
      </c>
      <c r="G1964" s="12">
        <v>-117.7</v>
      </c>
      <c r="H1964" s="12">
        <v>9.02</v>
      </c>
    </row>
    <row r="1965" spans="2:8" x14ac:dyDescent="0.25">
      <c r="B1965" t="s">
        <v>4106</v>
      </c>
      <c r="C1965" t="s">
        <v>4107</v>
      </c>
      <c r="D1965" s="24" t="s">
        <v>2443</v>
      </c>
      <c r="E1965" s="24" t="s">
        <v>1301</v>
      </c>
      <c r="F1965" s="12">
        <v>43.1</v>
      </c>
      <c r="G1965" s="12">
        <v>-78.599999999999994</v>
      </c>
      <c r="H1965" s="12">
        <v>9.02</v>
      </c>
    </row>
    <row r="1966" spans="2:8" x14ac:dyDescent="0.25">
      <c r="B1966" t="s">
        <v>7408</v>
      </c>
      <c r="C1966" t="s">
        <v>7409</v>
      </c>
      <c r="D1966" s="24" t="s">
        <v>2443</v>
      </c>
      <c r="E1966" s="24" t="s">
        <v>1301</v>
      </c>
      <c r="F1966" s="12">
        <v>43.2</v>
      </c>
      <c r="G1966" s="12">
        <v>-78.7</v>
      </c>
      <c r="H1966" s="12">
        <v>9.02</v>
      </c>
    </row>
    <row r="1967" spans="2:8" x14ac:dyDescent="0.25">
      <c r="B1967" t="s">
        <v>1241</v>
      </c>
      <c r="C1967" t="s">
        <v>7410</v>
      </c>
      <c r="D1967" s="24" t="s">
        <v>2443</v>
      </c>
      <c r="E1967" s="24" t="s">
        <v>1301</v>
      </c>
      <c r="F1967" s="12">
        <v>43.4</v>
      </c>
      <c r="G1967" s="12">
        <v>-75.7</v>
      </c>
      <c r="H1967" s="12">
        <v>9.02</v>
      </c>
    </row>
    <row r="1968" spans="2:8" x14ac:dyDescent="0.25">
      <c r="B1968" t="s">
        <v>7411</v>
      </c>
      <c r="C1968" t="s">
        <v>7412</v>
      </c>
      <c r="D1968" s="24" t="s">
        <v>2443</v>
      </c>
      <c r="E1968" s="24" t="s">
        <v>1338</v>
      </c>
      <c r="F1968" s="12">
        <v>46.8</v>
      </c>
      <c r="G1968" s="12">
        <v>-99.9</v>
      </c>
      <c r="H1968" s="12">
        <v>9.02</v>
      </c>
    </row>
    <row r="1969" spans="2:8" x14ac:dyDescent="0.25">
      <c r="B1969" t="s">
        <v>2954</v>
      </c>
      <c r="C1969" t="s">
        <v>2955</v>
      </c>
      <c r="D1969" s="24" t="s">
        <v>2443</v>
      </c>
      <c r="E1969" s="24" t="s">
        <v>1457</v>
      </c>
      <c r="F1969" s="12">
        <v>44.8</v>
      </c>
      <c r="G1969" s="12">
        <v>-102.6</v>
      </c>
      <c r="H1969" s="12">
        <v>9.02</v>
      </c>
    </row>
    <row r="1970" spans="2:8" x14ac:dyDescent="0.25">
      <c r="B1970" t="s">
        <v>3480</v>
      </c>
      <c r="C1970" t="s">
        <v>3481</v>
      </c>
      <c r="D1970" s="24" t="s">
        <v>2443</v>
      </c>
      <c r="E1970" s="24" t="s">
        <v>1545</v>
      </c>
      <c r="F1970" s="12">
        <v>39.1</v>
      </c>
      <c r="G1970" s="12">
        <v>-113.9</v>
      </c>
      <c r="H1970" s="12">
        <v>9.02</v>
      </c>
    </row>
    <row r="1971" spans="2:8" x14ac:dyDescent="0.25">
      <c r="B1971" t="s">
        <v>3394</v>
      </c>
      <c r="C1971" t="s">
        <v>3395</v>
      </c>
      <c r="D1971" s="24" t="s">
        <v>2443</v>
      </c>
      <c r="E1971" s="24" t="s">
        <v>1675</v>
      </c>
      <c r="F1971" s="12">
        <v>45.4</v>
      </c>
      <c r="G1971" s="12">
        <v>-91.1</v>
      </c>
      <c r="H1971" s="12">
        <v>9.02</v>
      </c>
    </row>
    <row r="1972" spans="2:8" x14ac:dyDescent="0.25">
      <c r="B1972" t="s">
        <v>7413</v>
      </c>
      <c r="C1972" t="s">
        <v>7414</v>
      </c>
      <c r="D1972" s="24" t="s">
        <v>548</v>
      </c>
      <c r="E1972" s="24" t="s">
        <v>465</v>
      </c>
      <c r="F1972" s="12">
        <v>54.2</v>
      </c>
      <c r="G1972" s="12">
        <v>-126.2</v>
      </c>
      <c r="H1972" s="12">
        <v>8.98</v>
      </c>
    </row>
    <row r="1973" spans="2:8" x14ac:dyDescent="0.25">
      <c r="B1973" t="s">
        <v>1676</v>
      </c>
      <c r="C1973" t="s">
        <v>7415</v>
      </c>
      <c r="D1973" s="24" t="s">
        <v>548</v>
      </c>
      <c r="E1973" s="24" t="s">
        <v>510</v>
      </c>
      <c r="F1973" s="12">
        <v>45.1</v>
      </c>
      <c r="G1973" s="12">
        <v>-76.099999999999994</v>
      </c>
      <c r="H1973" s="12">
        <v>8.98</v>
      </c>
    </row>
    <row r="1974" spans="2:8" x14ac:dyDescent="0.25">
      <c r="B1974" t="s">
        <v>7416</v>
      </c>
      <c r="C1974" t="s">
        <v>7417</v>
      </c>
      <c r="D1974" s="24" t="s">
        <v>548</v>
      </c>
      <c r="E1974" s="24" t="s">
        <v>510</v>
      </c>
      <c r="F1974" s="12">
        <v>45.3</v>
      </c>
      <c r="G1974" s="12">
        <v>-75.599999999999994</v>
      </c>
      <c r="H1974" s="12">
        <v>8.98</v>
      </c>
    </row>
    <row r="1975" spans="2:8" x14ac:dyDescent="0.25">
      <c r="B1975" t="s">
        <v>7418</v>
      </c>
      <c r="C1975" t="s">
        <v>7419</v>
      </c>
      <c r="D1975" s="24" t="s">
        <v>2443</v>
      </c>
      <c r="E1975" s="24" t="s">
        <v>1194</v>
      </c>
      <c r="F1975" s="12">
        <v>40.5</v>
      </c>
      <c r="G1975" s="12">
        <v>-101.7</v>
      </c>
      <c r="H1975" s="12">
        <v>8.98</v>
      </c>
    </row>
    <row r="1976" spans="2:8" x14ac:dyDescent="0.25">
      <c r="B1976" t="s">
        <v>7420</v>
      </c>
      <c r="C1976" t="s">
        <v>7421</v>
      </c>
      <c r="D1976" s="24" t="s">
        <v>2443</v>
      </c>
      <c r="E1976" s="24" t="s">
        <v>1194</v>
      </c>
      <c r="F1976" s="12">
        <v>40.9</v>
      </c>
      <c r="G1976" s="12">
        <v>-97.9</v>
      </c>
      <c r="H1976" s="12">
        <v>8.98</v>
      </c>
    </row>
    <row r="1977" spans="2:8" x14ac:dyDescent="0.25">
      <c r="B1977" t="s">
        <v>7422</v>
      </c>
      <c r="C1977" t="s">
        <v>7423</v>
      </c>
      <c r="D1977" s="24" t="s">
        <v>2443</v>
      </c>
      <c r="E1977" s="24" t="s">
        <v>1194</v>
      </c>
      <c r="F1977" s="12">
        <v>40.200000000000003</v>
      </c>
      <c r="G1977" s="12">
        <v>-100.6</v>
      </c>
      <c r="H1977" s="12">
        <v>8.98</v>
      </c>
    </row>
    <row r="1978" spans="2:8" x14ac:dyDescent="0.25">
      <c r="B1978" t="s">
        <v>7424</v>
      </c>
      <c r="C1978" t="s">
        <v>7425</v>
      </c>
      <c r="D1978" s="24" t="s">
        <v>2443</v>
      </c>
      <c r="E1978" s="24" t="s">
        <v>548</v>
      </c>
      <c r="F1978" s="12">
        <v>35.4</v>
      </c>
      <c r="G1978" s="12">
        <v>-118.5</v>
      </c>
      <c r="H1978" s="12">
        <v>8.98</v>
      </c>
    </row>
    <row r="1979" spans="2:8" x14ac:dyDescent="0.25">
      <c r="B1979" t="s">
        <v>7426</v>
      </c>
      <c r="C1979" t="s">
        <v>7427</v>
      </c>
      <c r="D1979" s="24" t="s">
        <v>2443</v>
      </c>
      <c r="E1979" s="24" t="s">
        <v>1022</v>
      </c>
      <c r="F1979" s="12">
        <v>44.8</v>
      </c>
      <c r="G1979" s="12">
        <v>-92.9</v>
      </c>
      <c r="H1979" s="12">
        <v>8.98</v>
      </c>
    </row>
    <row r="1980" spans="2:8" x14ac:dyDescent="0.25">
      <c r="B1980" t="s">
        <v>7428</v>
      </c>
      <c r="C1980" t="s">
        <v>7429</v>
      </c>
      <c r="D1980" s="24" t="s">
        <v>2443</v>
      </c>
      <c r="E1980" s="24" t="s">
        <v>1457</v>
      </c>
      <c r="F1980" s="12">
        <v>43.4</v>
      </c>
      <c r="G1980" s="12">
        <v>-103.4</v>
      </c>
      <c r="H1980" s="12">
        <v>8.98</v>
      </c>
    </row>
    <row r="1981" spans="2:8" x14ac:dyDescent="0.25">
      <c r="B1981" t="s">
        <v>7430</v>
      </c>
      <c r="C1981" t="s">
        <v>7431</v>
      </c>
      <c r="D1981" s="24" t="s">
        <v>2443</v>
      </c>
      <c r="E1981" s="24" t="s">
        <v>1545</v>
      </c>
      <c r="F1981" s="12">
        <v>40.6</v>
      </c>
      <c r="G1981" s="12">
        <v>-111.9</v>
      </c>
      <c r="H1981" s="12">
        <v>8.98</v>
      </c>
    </row>
    <row r="1982" spans="2:8" x14ac:dyDescent="0.25">
      <c r="B1982" t="s">
        <v>978</v>
      </c>
      <c r="C1982" t="s">
        <v>979</v>
      </c>
      <c r="D1982" s="24" t="s">
        <v>2443</v>
      </c>
      <c r="E1982" s="24" t="s">
        <v>969</v>
      </c>
      <c r="F1982" s="12">
        <v>41.9</v>
      </c>
      <c r="G1982" s="12">
        <v>-84.9</v>
      </c>
      <c r="H1982" s="12">
        <v>8.98</v>
      </c>
    </row>
    <row r="1983" spans="2:8" x14ac:dyDescent="0.25">
      <c r="B1983" t="s">
        <v>7432</v>
      </c>
      <c r="C1983" t="s">
        <v>7433</v>
      </c>
      <c r="D1983" s="24" t="s">
        <v>2443</v>
      </c>
      <c r="E1983" s="24" t="s">
        <v>1022</v>
      </c>
      <c r="F1983" s="12">
        <v>48.4</v>
      </c>
      <c r="G1983" s="12">
        <v>-93</v>
      </c>
      <c r="H1983" s="12">
        <v>8.98</v>
      </c>
    </row>
    <row r="1984" spans="2:8" x14ac:dyDescent="0.25">
      <c r="B1984" t="s">
        <v>1056</v>
      </c>
      <c r="C1984" t="s">
        <v>1057</v>
      </c>
      <c r="D1984" s="24" t="s">
        <v>2443</v>
      </c>
      <c r="E1984" s="24" t="s">
        <v>1022</v>
      </c>
      <c r="F1984" s="12">
        <v>46.4</v>
      </c>
      <c r="G1984" s="12">
        <v>-92.7</v>
      </c>
      <c r="H1984" s="12">
        <v>8.98</v>
      </c>
    </row>
    <row r="1985" spans="2:8" x14ac:dyDescent="0.25">
      <c r="B1985" t="s">
        <v>2758</v>
      </c>
      <c r="C1985" t="s">
        <v>2759</v>
      </c>
      <c r="D1985" s="24" t="s">
        <v>2443</v>
      </c>
      <c r="E1985" s="24" t="s">
        <v>1194</v>
      </c>
      <c r="F1985" s="12">
        <v>40.200000000000003</v>
      </c>
      <c r="G1985" s="12">
        <v>-99.7</v>
      </c>
      <c r="H1985" s="12">
        <v>8.98</v>
      </c>
    </row>
    <row r="1986" spans="2:8" x14ac:dyDescent="0.25">
      <c r="B1986" t="s">
        <v>7434</v>
      </c>
      <c r="C1986" t="s">
        <v>7435</v>
      </c>
      <c r="D1986" s="24" t="s">
        <v>2443</v>
      </c>
      <c r="E1986" s="24" t="s">
        <v>1194</v>
      </c>
      <c r="F1986" s="12">
        <v>42.2</v>
      </c>
      <c r="G1986" s="12">
        <v>-96.7</v>
      </c>
      <c r="H1986" s="12">
        <v>8.98</v>
      </c>
    </row>
    <row r="1987" spans="2:8" x14ac:dyDescent="0.25">
      <c r="B1987" t="s">
        <v>1224</v>
      </c>
      <c r="C1987" t="s">
        <v>1225</v>
      </c>
      <c r="D1987" s="24" t="s">
        <v>2443</v>
      </c>
      <c r="E1987" s="24" t="s">
        <v>1194</v>
      </c>
      <c r="F1987" s="12">
        <v>40.700000000000003</v>
      </c>
      <c r="G1987" s="12">
        <v>-99</v>
      </c>
      <c r="H1987" s="12">
        <v>8.98</v>
      </c>
    </row>
    <row r="1988" spans="2:8" x14ac:dyDescent="0.25">
      <c r="B1988" t="s">
        <v>1243</v>
      </c>
      <c r="C1988" t="s">
        <v>1244</v>
      </c>
      <c r="D1988" s="24" t="s">
        <v>2443</v>
      </c>
      <c r="E1988" s="24" t="s">
        <v>1194</v>
      </c>
      <c r="F1988" s="12">
        <v>41</v>
      </c>
      <c r="G1988" s="12">
        <v>-98.9</v>
      </c>
      <c r="H1988" s="12">
        <v>8.98</v>
      </c>
    </row>
    <row r="1989" spans="2:8" x14ac:dyDescent="0.25">
      <c r="B1989" t="s">
        <v>7436</v>
      </c>
      <c r="C1989" t="s">
        <v>7437</v>
      </c>
      <c r="D1989" s="24" t="s">
        <v>2443</v>
      </c>
      <c r="E1989" s="24" t="s">
        <v>1396</v>
      </c>
      <c r="F1989" s="12">
        <v>45.5</v>
      </c>
      <c r="G1989" s="12">
        <v>-117.3</v>
      </c>
      <c r="H1989" s="12">
        <v>8.98</v>
      </c>
    </row>
    <row r="1990" spans="2:8" x14ac:dyDescent="0.25">
      <c r="B1990" t="s">
        <v>7438</v>
      </c>
      <c r="C1990" t="s">
        <v>7439</v>
      </c>
      <c r="D1990" s="24" t="s">
        <v>2443</v>
      </c>
      <c r="E1990" s="24" t="s">
        <v>1545</v>
      </c>
      <c r="F1990" s="12">
        <v>40.700000000000003</v>
      </c>
      <c r="G1990" s="12">
        <v>-111.8</v>
      </c>
      <c r="H1990" s="12">
        <v>8.98</v>
      </c>
    </row>
    <row r="1991" spans="2:8" x14ac:dyDescent="0.25">
      <c r="B1991" t="s">
        <v>4373</v>
      </c>
      <c r="C1991" t="s">
        <v>4374</v>
      </c>
      <c r="D1991" s="24" t="s">
        <v>2443</v>
      </c>
      <c r="E1991" s="24" t="s">
        <v>1800</v>
      </c>
      <c r="F1991" s="12">
        <v>60.9</v>
      </c>
      <c r="G1991" s="12">
        <v>-149.1</v>
      </c>
      <c r="H1991" s="12">
        <v>8.98</v>
      </c>
    </row>
    <row r="1992" spans="2:8" x14ac:dyDescent="0.25">
      <c r="B1992" t="s">
        <v>7440</v>
      </c>
      <c r="C1992" t="s">
        <v>7441</v>
      </c>
      <c r="D1992" s="24" t="s">
        <v>2443</v>
      </c>
      <c r="E1992" s="24" t="s">
        <v>1022</v>
      </c>
      <c r="F1992" s="12">
        <v>44.9</v>
      </c>
      <c r="G1992" s="12">
        <v>-92.9</v>
      </c>
      <c r="H1992" s="12">
        <v>8.94</v>
      </c>
    </row>
    <row r="1993" spans="2:8" x14ac:dyDescent="0.25">
      <c r="B1993" t="s">
        <v>7442</v>
      </c>
      <c r="C1993" t="s">
        <v>7443</v>
      </c>
      <c r="D1993" s="24" t="s">
        <v>2443</v>
      </c>
      <c r="E1993" s="24" t="s">
        <v>1675</v>
      </c>
      <c r="F1993" s="12">
        <v>44.1</v>
      </c>
      <c r="G1993" s="12">
        <v>-87.6</v>
      </c>
      <c r="H1993" s="12">
        <v>8.94</v>
      </c>
    </row>
    <row r="1994" spans="2:8" x14ac:dyDescent="0.25">
      <c r="B1994" t="s">
        <v>7444</v>
      </c>
      <c r="C1994" t="s">
        <v>7445</v>
      </c>
      <c r="D1994" s="24" t="s">
        <v>2443</v>
      </c>
      <c r="E1994" s="24" t="s">
        <v>1301</v>
      </c>
      <c r="F1994" s="12">
        <v>43.7</v>
      </c>
      <c r="G1994" s="12">
        <v>-75.2</v>
      </c>
      <c r="H1994" s="12">
        <v>8.94</v>
      </c>
    </row>
    <row r="1995" spans="2:8" x14ac:dyDescent="0.25">
      <c r="B1995" t="s">
        <v>1314</v>
      </c>
      <c r="C1995" t="s">
        <v>1315</v>
      </c>
      <c r="D1995" s="24" t="s">
        <v>2443</v>
      </c>
      <c r="E1995" s="24" t="s">
        <v>1301</v>
      </c>
      <c r="F1995" s="12">
        <v>42.3</v>
      </c>
      <c r="G1995" s="12">
        <v>-78.400000000000006</v>
      </c>
      <c r="H1995" s="12">
        <v>8.94</v>
      </c>
    </row>
    <row r="1996" spans="2:8" x14ac:dyDescent="0.25">
      <c r="B1996" t="s">
        <v>7446</v>
      </c>
      <c r="C1996" t="s">
        <v>7447</v>
      </c>
      <c r="D1996" s="24" t="s">
        <v>2443</v>
      </c>
      <c r="E1996" s="24" t="s">
        <v>1675</v>
      </c>
      <c r="F1996" s="12">
        <v>43.9</v>
      </c>
      <c r="G1996" s="12">
        <v>-88.9</v>
      </c>
      <c r="H1996" s="12">
        <v>8.94</v>
      </c>
    </row>
    <row r="1997" spans="2:8" x14ac:dyDescent="0.25">
      <c r="B1997" t="s">
        <v>2680</v>
      </c>
      <c r="C1997" t="s">
        <v>2681</v>
      </c>
      <c r="D1997" s="24" t="s">
        <v>2443</v>
      </c>
      <c r="E1997" s="24" t="s">
        <v>1775</v>
      </c>
      <c r="F1997" s="12">
        <v>41.5</v>
      </c>
      <c r="G1997" s="12">
        <v>-109.4</v>
      </c>
      <c r="H1997" s="12">
        <v>8.94</v>
      </c>
    </row>
    <row r="1998" spans="2:8" x14ac:dyDescent="0.25">
      <c r="B1998" t="s">
        <v>3307</v>
      </c>
      <c r="C1998" t="s">
        <v>3308</v>
      </c>
      <c r="D1998" s="24" t="s">
        <v>548</v>
      </c>
      <c r="E1998" s="24" t="s">
        <v>497</v>
      </c>
      <c r="F1998" s="12">
        <v>50.9</v>
      </c>
      <c r="G1998" s="12">
        <v>-101.7</v>
      </c>
      <c r="H1998" s="12">
        <v>8.9</v>
      </c>
    </row>
    <row r="1999" spans="2:8" x14ac:dyDescent="0.25">
      <c r="B1999" t="s">
        <v>7448</v>
      </c>
      <c r="C1999" t="s">
        <v>7449</v>
      </c>
      <c r="D1999" s="24" t="s">
        <v>2443</v>
      </c>
      <c r="E1999" s="24" t="s">
        <v>563</v>
      </c>
      <c r="F1999" s="12">
        <v>39.200000000000003</v>
      </c>
      <c r="G1999" s="12">
        <v>-107.9</v>
      </c>
      <c r="H1999" s="12">
        <v>8.9</v>
      </c>
    </row>
    <row r="2000" spans="2:8" x14ac:dyDescent="0.25">
      <c r="B2000" t="s">
        <v>7450</v>
      </c>
      <c r="C2000" t="s">
        <v>7451</v>
      </c>
      <c r="D2000" s="24" t="s">
        <v>2443</v>
      </c>
      <c r="E2000" s="24" t="s">
        <v>969</v>
      </c>
      <c r="F2000" s="12">
        <v>41.8</v>
      </c>
      <c r="G2000" s="12">
        <v>-86.3</v>
      </c>
      <c r="H2000" s="12">
        <v>8.9</v>
      </c>
    </row>
    <row r="2001" spans="2:8" x14ac:dyDescent="0.25">
      <c r="B2001" t="s">
        <v>7452</v>
      </c>
      <c r="C2001" t="s">
        <v>7453</v>
      </c>
      <c r="D2001" s="24" t="s">
        <v>2443</v>
      </c>
      <c r="E2001" s="24" t="s">
        <v>969</v>
      </c>
      <c r="F2001" s="12">
        <v>43.5</v>
      </c>
      <c r="G2001" s="12">
        <v>-84.7</v>
      </c>
      <c r="H2001" s="12">
        <v>8.9</v>
      </c>
    </row>
    <row r="2002" spans="2:8" x14ac:dyDescent="0.25">
      <c r="B2002" t="s">
        <v>7454</v>
      </c>
      <c r="C2002" t="s">
        <v>7455</v>
      </c>
      <c r="D2002" s="24" t="s">
        <v>2443</v>
      </c>
      <c r="E2002" s="24" t="s">
        <v>1022</v>
      </c>
      <c r="F2002" s="12">
        <v>44.9</v>
      </c>
      <c r="G2002" s="12">
        <v>-93.2</v>
      </c>
      <c r="H2002" s="12">
        <v>8.9</v>
      </c>
    </row>
    <row r="2003" spans="2:8" x14ac:dyDescent="0.25">
      <c r="B2003" t="s">
        <v>7456</v>
      </c>
      <c r="C2003" t="s">
        <v>7457</v>
      </c>
      <c r="D2003" s="24" t="s">
        <v>2443</v>
      </c>
      <c r="E2003" s="24" t="s">
        <v>1277</v>
      </c>
      <c r="F2003" s="12">
        <v>34.799999999999997</v>
      </c>
      <c r="G2003" s="12">
        <v>-106.7</v>
      </c>
      <c r="H2003" s="12">
        <v>8.9</v>
      </c>
    </row>
    <row r="2004" spans="2:8" x14ac:dyDescent="0.25">
      <c r="B2004" t="s">
        <v>7458</v>
      </c>
      <c r="C2004" t="s">
        <v>7459</v>
      </c>
      <c r="D2004" s="24" t="s">
        <v>2443</v>
      </c>
      <c r="E2004" s="24" t="s">
        <v>1545</v>
      </c>
      <c r="F2004" s="12">
        <v>40.5</v>
      </c>
      <c r="G2004" s="12">
        <v>-111.7</v>
      </c>
      <c r="H2004" s="12">
        <v>8.9</v>
      </c>
    </row>
    <row r="2005" spans="2:8" x14ac:dyDescent="0.25">
      <c r="B2005" t="s">
        <v>7460</v>
      </c>
      <c r="C2005" t="s">
        <v>7461</v>
      </c>
      <c r="D2005" s="24" t="s">
        <v>2443</v>
      </c>
      <c r="E2005" s="24" t="s">
        <v>1675</v>
      </c>
      <c r="F2005" s="12">
        <v>45.8</v>
      </c>
      <c r="G2005" s="12">
        <v>-91.5</v>
      </c>
      <c r="H2005" s="12">
        <v>8.9</v>
      </c>
    </row>
    <row r="2006" spans="2:8" x14ac:dyDescent="0.25">
      <c r="B2006" t="s">
        <v>7462</v>
      </c>
      <c r="C2006" t="s">
        <v>7463</v>
      </c>
      <c r="D2006" s="24" t="s">
        <v>2443</v>
      </c>
      <c r="E2006" s="24" t="s">
        <v>1775</v>
      </c>
      <c r="F2006" s="12">
        <v>44.9</v>
      </c>
      <c r="G2006" s="12">
        <v>-106.8</v>
      </c>
      <c r="H2006" s="12">
        <v>8.9</v>
      </c>
    </row>
    <row r="2007" spans="2:8" x14ac:dyDescent="0.25">
      <c r="B2007" t="s">
        <v>7464</v>
      </c>
      <c r="C2007" t="s">
        <v>7465</v>
      </c>
      <c r="D2007" s="24" t="s">
        <v>2443</v>
      </c>
      <c r="E2007" s="24" t="s">
        <v>1775</v>
      </c>
      <c r="F2007" s="12">
        <v>41.5</v>
      </c>
      <c r="G2007" s="12">
        <v>-109.4</v>
      </c>
      <c r="H2007" s="12">
        <v>8.9</v>
      </c>
    </row>
    <row r="2008" spans="2:8" x14ac:dyDescent="0.25">
      <c r="B2008" t="s">
        <v>7466</v>
      </c>
      <c r="C2008" t="s">
        <v>7467</v>
      </c>
      <c r="D2008" s="24" t="s">
        <v>2443</v>
      </c>
      <c r="E2008" s="24" t="s">
        <v>969</v>
      </c>
      <c r="F2008" s="12">
        <v>43.9</v>
      </c>
      <c r="G2008" s="12">
        <v>-83</v>
      </c>
      <c r="H2008" s="12">
        <v>8.9</v>
      </c>
    </row>
    <row r="2009" spans="2:8" x14ac:dyDescent="0.25">
      <c r="B2009" t="s">
        <v>1499</v>
      </c>
      <c r="C2009" t="s">
        <v>1500</v>
      </c>
      <c r="D2009" s="24" t="s">
        <v>2443</v>
      </c>
      <c r="E2009" s="24" t="s">
        <v>1457</v>
      </c>
      <c r="F2009" s="12">
        <v>45.5</v>
      </c>
      <c r="G2009" s="12">
        <v>-100</v>
      </c>
      <c r="H2009" s="12">
        <v>8.9</v>
      </c>
    </row>
    <row r="2010" spans="2:8" x14ac:dyDescent="0.25">
      <c r="B2010" t="s">
        <v>7468</v>
      </c>
      <c r="C2010" t="s">
        <v>7469</v>
      </c>
      <c r="D2010" s="24" t="s">
        <v>2443</v>
      </c>
      <c r="E2010" s="24" t="s">
        <v>1675</v>
      </c>
      <c r="F2010" s="12">
        <v>45.4</v>
      </c>
      <c r="G2010" s="12">
        <v>-91</v>
      </c>
      <c r="H2010" s="12">
        <v>8.9</v>
      </c>
    </row>
    <row r="2011" spans="2:8" x14ac:dyDescent="0.25">
      <c r="B2011" t="s">
        <v>1723</v>
      </c>
      <c r="C2011" t="s">
        <v>1724</v>
      </c>
      <c r="D2011" s="24" t="s">
        <v>2443</v>
      </c>
      <c r="E2011" s="24" t="s">
        <v>1675</v>
      </c>
      <c r="F2011" s="12">
        <v>44.6</v>
      </c>
      <c r="G2011" s="12">
        <v>-90.1</v>
      </c>
      <c r="H2011" s="12">
        <v>8.9</v>
      </c>
    </row>
    <row r="2012" spans="2:8" x14ac:dyDescent="0.25">
      <c r="B2012" t="s">
        <v>7470</v>
      </c>
      <c r="C2012" t="s">
        <v>7471</v>
      </c>
      <c r="D2012" s="24" t="s">
        <v>2443</v>
      </c>
      <c r="E2012" s="24" t="s">
        <v>1675</v>
      </c>
      <c r="F2012" s="12">
        <v>45.9</v>
      </c>
      <c r="G2012" s="12">
        <v>-90.4</v>
      </c>
      <c r="H2012" s="12">
        <v>8.9</v>
      </c>
    </row>
    <row r="2013" spans="2:8" x14ac:dyDescent="0.25">
      <c r="B2013" t="s">
        <v>7472</v>
      </c>
      <c r="C2013" t="s">
        <v>7473</v>
      </c>
      <c r="D2013" s="24" t="s">
        <v>2443</v>
      </c>
      <c r="E2013" s="24" t="s">
        <v>1301</v>
      </c>
      <c r="F2013" s="12">
        <v>43.3</v>
      </c>
      <c r="G2013" s="12">
        <v>-76.400000000000006</v>
      </c>
      <c r="H2013" s="12">
        <v>8.86</v>
      </c>
    </row>
    <row r="2014" spans="2:8" x14ac:dyDescent="0.25">
      <c r="B2014" t="s">
        <v>7474</v>
      </c>
      <c r="C2014" t="s">
        <v>7475</v>
      </c>
      <c r="D2014" s="24" t="s">
        <v>2443</v>
      </c>
      <c r="E2014" s="24" t="s">
        <v>1580</v>
      </c>
      <c r="F2014" s="12">
        <v>44.2</v>
      </c>
      <c r="G2014" s="12">
        <v>-72.599999999999994</v>
      </c>
      <c r="H2014" s="12">
        <v>8.86</v>
      </c>
    </row>
    <row r="2015" spans="2:8" x14ac:dyDescent="0.25">
      <c r="B2015" t="s">
        <v>7476</v>
      </c>
      <c r="C2015" t="s">
        <v>7477</v>
      </c>
      <c r="D2015" s="24" t="s">
        <v>2443</v>
      </c>
      <c r="E2015" s="24" t="s">
        <v>1675</v>
      </c>
      <c r="F2015" s="12">
        <v>42.9</v>
      </c>
      <c r="G2015" s="12">
        <v>-89.3</v>
      </c>
      <c r="H2015" s="12">
        <v>8.86</v>
      </c>
    </row>
    <row r="2016" spans="2:8" x14ac:dyDescent="0.25">
      <c r="B2016" t="s">
        <v>7478</v>
      </c>
      <c r="C2016" t="s">
        <v>7479</v>
      </c>
      <c r="D2016" s="24" t="s">
        <v>2443</v>
      </c>
      <c r="E2016" s="24" t="s">
        <v>1134</v>
      </c>
      <c r="F2016" s="12">
        <v>45.7</v>
      </c>
      <c r="G2016" s="12">
        <v>-108.5</v>
      </c>
      <c r="H2016" s="12">
        <v>8.86</v>
      </c>
    </row>
    <row r="2017" spans="2:8" x14ac:dyDescent="0.25">
      <c r="B2017" t="s">
        <v>3547</v>
      </c>
      <c r="C2017" t="s">
        <v>3548</v>
      </c>
      <c r="D2017" s="24" t="s">
        <v>2443</v>
      </c>
      <c r="E2017" s="24" t="s">
        <v>1675</v>
      </c>
      <c r="F2017" s="12">
        <v>42.9</v>
      </c>
      <c r="G2017" s="12">
        <v>-88.8</v>
      </c>
      <c r="H2017" s="12">
        <v>8.86</v>
      </c>
    </row>
    <row r="2018" spans="2:8" x14ac:dyDescent="0.25">
      <c r="B2018" t="s">
        <v>1960</v>
      </c>
      <c r="C2018" t="s">
        <v>1961</v>
      </c>
      <c r="D2018" s="24" t="s">
        <v>2443</v>
      </c>
      <c r="E2018" s="24" t="s">
        <v>1457</v>
      </c>
      <c r="F2018" s="12">
        <v>44.3</v>
      </c>
      <c r="G2018" s="12">
        <v>-98.2</v>
      </c>
      <c r="H2018" s="12">
        <v>8.86</v>
      </c>
    </row>
    <row r="2019" spans="2:8" x14ac:dyDescent="0.25">
      <c r="B2019" t="s">
        <v>7480</v>
      </c>
      <c r="C2019" t="s">
        <v>7481</v>
      </c>
      <c r="D2019" s="24" t="s">
        <v>548</v>
      </c>
      <c r="E2019" s="24" t="s">
        <v>510</v>
      </c>
      <c r="F2019" s="12">
        <v>42.1</v>
      </c>
      <c r="G2019" s="12">
        <v>-82.4</v>
      </c>
      <c r="H2019" s="12">
        <v>8.82</v>
      </c>
    </row>
    <row r="2020" spans="2:8" x14ac:dyDescent="0.25">
      <c r="B2020" t="s">
        <v>7482</v>
      </c>
      <c r="C2020" t="s">
        <v>7483</v>
      </c>
      <c r="D2020" s="24" t="s">
        <v>2443</v>
      </c>
      <c r="E2020" s="24" t="s">
        <v>648</v>
      </c>
      <c r="F2020" s="12">
        <v>42</v>
      </c>
      <c r="G2020" s="12">
        <v>-87.8</v>
      </c>
      <c r="H2020" s="12">
        <v>8.82</v>
      </c>
    </row>
    <row r="2021" spans="2:8" x14ac:dyDescent="0.25">
      <c r="B2021" t="s">
        <v>7484</v>
      </c>
      <c r="C2021" t="s">
        <v>7485</v>
      </c>
      <c r="D2021" s="24" t="s">
        <v>2443</v>
      </c>
      <c r="E2021" s="24" t="s">
        <v>648</v>
      </c>
      <c r="F2021" s="12">
        <v>42.4</v>
      </c>
      <c r="G2021" s="12">
        <v>-90.6</v>
      </c>
      <c r="H2021" s="12">
        <v>8.82</v>
      </c>
    </row>
    <row r="2022" spans="2:8" x14ac:dyDescent="0.25">
      <c r="B2022" t="s">
        <v>7486</v>
      </c>
      <c r="C2022" t="s">
        <v>7487</v>
      </c>
      <c r="D2022" s="24" t="s">
        <v>2443</v>
      </c>
      <c r="E2022" s="24" t="s">
        <v>648</v>
      </c>
      <c r="F2022" s="12">
        <v>42.2</v>
      </c>
      <c r="G2022" s="12">
        <v>-89</v>
      </c>
      <c r="H2022" s="12">
        <v>8.82</v>
      </c>
    </row>
    <row r="2023" spans="2:8" x14ac:dyDescent="0.25">
      <c r="B2023" t="s">
        <v>7488</v>
      </c>
      <c r="C2023" t="s">
        <v>7489</v>
      </c>
      <c r="D2023" s="24" t="s">
        <v>2443</v>
      </c>
      <c r="E2023" s="24" t="s">
        <v>1022</v>
      </c>
      <c r="F2023" s="12">
        <v>44.2</v>
      </c>
      <c r="G2023" s="12">
        <v>-94</v>
      </c>
      <c r="H2023" s="12">
        <v>8.82</v>
      </c>
    </row>
    <row r="2024" spans="2:8" x14ac:dyDescent="0.25">
      <c r="B2024" t="s">
        <v>7490</v>
      </c>
      <c r="C2024" t="s">
        <v>7491</v>
      </c>
      <c r="D2024" s="24" t="s">
        <v>2443</v>
      </c>
      <c r="E2024" s="24" t="s">
        <v>1022</v>
      </c>
      <c r="F2024" s="12">
        <v>45.4</v>
      </c>
      <c r="G2024" s="12">
        <v>-93.6</v>
      </c>
      <c r="H2024" s="12">
        <v>8.82</v>
      </c>
    </row>
    <row r="2025" spans="2:8" x14ac:dyDescent="0.25">
      <c r="B2025" t="s">
        <v>7492</v>
      </c>
      <c r="C2025" t="s">
        <v>7493</v>
      </c>
      <c r="D2025" s="24" t="s">
        <v>2443</v>
      </c>
      <c r="E2025" s="24" t="s">
        <v>1338</v>
      </c>
      <c r="F2025" s="12">
        <v>46.9</v>
      </c>
      <c r="G2025" s="12">
        <v>-104</v>
      </c>
      <c r="H2025" s="12">
        <v>8.82</v>
      </c>
    </row>
    <row r="2026" spans="2:8" x14ac:dyDescent="0.25">
      <c r="B2026" t="s">
        <v>7494</v>
      </c>
      <c r="C2026" t="s">
        <v>7495</v>
      </c>
      <c r="D2026" s="24" t="s">
        <v>2443</v>
      </c>
      <c r="E2026" s="24" t="s">
        <v>1580</v>
      </c>
      <c r="F2026" s="12">
        <v>44.5</v>
      </c>
      <c r="G2026" s="12">
        <v>-72</v>
      </c>
      <c r="H2026" s="12">
        <v>8.82</v>
      </c>
    </row>
    <row r="2027" spans="2:8" x14ac:dyDescent="0.25">
      <c r="B2027" t="s">
        <v>7496</v>
      </c>
      <c r="C2027" t="s">
        <v>7497</v>
      </c>
      <c r="D2027" s="24" t="s">
        <v>2443</v>
      </c>
      <c r="E2027" s="24" t="s">
        <v>1580</v>
      </c>
      <c r="F2027" s="12">
        <v>44.3</v>
      </c>
      <c r="G2027" s="12">
        <v>-72.599999999999994</v>
      </c>
      <c r="H2027" s="12">
        <v>8.82</v>
      </c>
    </row>
    <row r="2028" spans="2:8" x14ac:dyDescent="0.25">
      <c r="B2028" t="s">
        <v>7498</v>
      </c>
      <c r="C2028" t="s">
        <v>7499</v>
      </c>
      <c r="D2028" s="24" t="s">
        <v>2443</v>
      </c>
      <c r="E2028" s="24" t="s">
        <v>1675</v>
      </c>
      <c r="F2028" s="12">
        <v>43.6</v>
      </c>
      <c r="G2028" s="12">
        <v>-91.2</v>
      </c>
      <c r="H2028" s="12">
        <v>8.82</v>
      </c>
    </row>
    <row r="2029" spans="2:8" x14ac:dyDescent="0.25">
      <c r="B2029" t="s">
        <v>7500</v>
      </c>
      <c r="C2029" t="s">
        <v>7501</v>
      </c>
      <c r="D2029" s="24" t="s">
        <v>2443</v>
      </c>
      <c r="E2029" s="24" t="s">
        <v>1775</v>
      </c>
      <c r="F2029" s="12">
        <v>42.1</v>
      </c>
      <c r="G2029" s="12">
        <v>-104.5</v>
      </c>
      <c r="H2029" s="12">
        <v>8.82</v>
      </c>
    </row>
    <row r="2030" spans="2:8" x14ac:dyDescent="0.25">
      <c r="B2030" t="s">
        <v>3627</v>
      </c>
      <c r="C2030" t="s">
        <v>3628</v>
      </c>
      <c r="D2030" s="24" t="s">
        <v>2443</v>
      </c>
      <c r="E2030" s="24" t="s">
        <v>563</v>
      </c>
      <c r="F2030" s="12">
        <v>39.9</v>
      </c>
      <c r="G2030" s="12">
        <v>-105.8</v>
      </c>
      <c r="H2030" s="12">
        <v>8.82</v>
      </c>
    </row>
    <row r="2031" spans="2:8" x14ac:dyDescent="0.25">
      <c r="B2031" t="s">
        <v>7502</v>
      </c>
      <c r="C2031" t="s">
        <v>7503</v>
      </c>
      <c r="D2031" s="24" t="s">
        <v>2443</v>
      </c>
      <c r="E2031" s="24" t="s">
        <v>1022</v>
      </c>
      <c r="F2031" s="12">
        <v>44</v>
      </c>
      <c r="G2031" s="12">
        <v>-92</v>
      </c>
      <c r="H2031" s="12">
        <v>8.82</v>
      </c>
    </row>
    <row r="2032" spans="2:8" x14ac:dyDescent="0.25">
      <c r="B2032" t="s">
        <v>372</v>
      </c>
      <c r="C2032" t="s">
        <v>7504</v>
      </c>
      <c r="D2032" s="24" t="s">
        <v>2443</v>
      </c>
      <c r="E2032" s="24" t="s">
        <v>1194</v>
      </c>
      <c r="F2032" s="12">
        <v>41.4</v>
      </c>
      <c r="G2032" s="12">
        <v>-99.1</v>
      </c>
      <c r="H2032" s="12">
        <v>8.82</v>
      </c>
    </row>
    <row r="2033" spans="2:8" x14ac:dyDescent="0.25">
      <c r="B2033" t="s">
        <v>3349</v>
      </c>
      <c r="C2033" t="s">
        <v>3350</v>
      </c>
      <c r="D2033" s="24" t="s">
        <v>2443</v>
      </c>
      <c r="E2033" s="24" t="s">
        <v>1338</v>
      </c>
      <c r="F2033" s="12">
        <v>47.9</v>
      </c>
      <c r="G2033" s="12">
        <v>-97</v>
      </c>
      <c r="H2033" s="12">
        <v>8.82</v>
      </c>
    </row>
    <row r="2034" spans="2:8" x14ac:dyDescent="0.25">
      <c r="B2034" t="s">
        <v>1923</v>
      </c>
      <c r="C2034" t="s">
        <v>1924</v>
      </c>
      <c r="D2034" s="24" t="s">
        <v>2443</v>
      </c>
      <c r="E2034" s="24" t="s">
        <v>1363</v>
      </c>
      <c r="F2034" s="12">
        <v>41.2</v>
      </c>
      <c r="G2034" s="12">
        <v>-80.599999999999994</v>
      </c>
      <c r="H2034" s="12">
        <v>8.82</v>
      </c>
    </row>
    <row r="2035" spans="2:8" x14ac:dyDescent="0.25">
      <c r="B2035" t="s">
        <v>7505</v>
      </c>
      <c r="C2035" t="s">
        <v>7506</v>
      </c>
      <c r="D2035" s="24" t="s">
        <v>2443</v>
      </c>
      <c r="E2035" s="24" t="s">
        <v>1194</v>
      </c>
      <c r="F2035" s="12">
        <v>41.2</v>
      </c>
      <c r="G2035" s="12">
        <v>-99.9</v>
      </c>
      <c r="H2035" s="12">
        <v>8.7799999999999994</v>
      </c>
    </row>
    <row r="2036" spans="2:8" x14ac:dyDescent="0.25">
      <c r="B2036" t="s">
        <v>7507</v>
      </c>
      <c r="C2036" t="s">
        <v>7508</v>
      </c>
      <c r="D2036" s="24" t="s">
        <v>2443</v>
      </c>
      <c r="E2036" s="24" t="s">
        <v>563</v>
      </c>
      <c r="F2036" s="12">
        <v>37.4</v>
      </c>
      <c r="G2036" s="12">
        <v>-108.4</v>
      </c>
      <c r="H2036" s="12">
        <v>8.7799999999999994</v>
      </c>
    </row>
    <row r="2037" spans="2:8" x14ac:dyDescent="0.25">
      <c r="B2037" t="s">
        <v>7509</v>
      </c>
      <c r="C2037" t="s">
        <v>7510</v>
      </c>
      <c r="D2037" s="24" t="s">
        <v>2443</v>
      </c>
      <c r="E2037" s="24" t="s">
        <v>1022</v>
      </c>
      <c r="F2037" s="12">
        <v>47.8</v>
      </c>
      <c r="G2037" s="12">
        <v>-89.9</v>
      </c>
      <c r="H2037" s="12">
        <v>8.7799999999999994</v>
      </c>
    </row>
    <row r="2038" spans="2:8" x14ac:dyDescent="0.25">
      <c r="B2038" t="s">
        <v>7511</v>
      </c>
      <c r="C2038" t="s">
        <v>7512</v>
      </c>
      <c r="D2038" s="24" t="s">
        <v>2443</v>
      </c>
      <c r="E2038" s="24" t="s">
        <v>1022</v>
      </c>
      <c r="F2038" s="12">
        <v>44.9</v>
      </c>
      <c r="G2038" s="12">
        <v>-94.2</v>
      </c>
      <c r="H2038" s="12">
        <v>8.7799999999999994</v>
      </c>
    </row>
    <row r="2039" spans="2:8" x14ac:dyDescent="0.25">
      <c r="B2039" t="s">
        <v>7513</v>
      </c>
      <c r="C2039" t="s">
        <v>7514</v>
      </c>
      <c r="D2039" s="24" t="s">
        <v>2443</v>
      </c>
      <c r="E2039" s="24" t="s">
        <v>1457</v>
      </c>
      <c r="F2039" s="12">
        <v>45.4</v>
      </c>
      <c r="G2039" s="12">
        <v>-98.5</v>
      </c>
      <c r="H2039" s="12">
        <v>8.7799999999999994</v>
      </c>
    </row>
    <row r="2040" spans="2:8" x14ac:dyDescent="0.25">
      <c r="B2040" t="s">
        <v>7515</v>
      </c>
      <c r="C2040" t="s">
        <v>7516</v>
      </c>
      <c r="D2040" s="24" t="s">
        <v>2443</v>
      </c>
      <c r="E2040" s="24" t="s">
        <v>1675</v>
      </c>
      <c r="F2040" s="12">
        <v>43.1</v>
      </c>
      <c r="G2040" s="12">
        <v>-88.8</v>
      </c>
      <c r="H2040" s="12">
        <v>8.7799999999999994</v>
      </c>
    </row>
    <row r="2041" spans="2:8" x14ac:dyDescent="0.25">
      <c r="B2041" t="s">
        <v>3749</v>
      </c>
      <c r="C2041" t="s">
        <v>3750</v>
      </c>
      <c r="D2041" s="24" t="s">
        <v>2443</v>
      </c>
      <c r="E2041" s="24" t="s">
        <v>969</v>
      </c>
      <c r="F2041" s="12">
        <v>43.5</v>
      </c>
      <c r="G2041" s="12">
        <v>-83.1</v>
      </c>
      <c r="H2041" s="12">
        <v>8.7799999999999994</v>
      </c>
    </row>
    <row r="2042" spans="2:8" x14ac:dyDescent="0.25">
      <c r="B2042" t="s">
        <v>7517</v>
      </c>
      <c r="C2042" t="s">
        <v>7518</v>
      </c>
      <c r="D2042" s="24" t="s">
        <v>2443</v>
      </c>
      <c r="E2042" s="24" t="s">
        <v>1775</v>
      </c>
      <c r="F2042" s="12">
        <v>41.2</v>
      </c>
      <c r="G2042" s="12">
        <v>-105.5</v>
      </c>
      <c r="H2042" s="12">
        <v>8.7799999999999994</v>
      </c>
    </row>
    <row r="2043" spans="2:8" x14ac:dyDescent="0.25">
      <c r="B2043" t="s">
        <v>3578</v>
      </c>
      <c r="C2043" t="s">
        <v>3579</v>
      </c>
      <c r="D2043" s="24" t="s">
        <v>548</v>
      </c>
      <c r="E2043" s="24" t="s">
        <v>4403</v>
      </c>
      <c r="F2043" s="12">
        <v>45.3</v>
      </c>
      <c r="G2043" s="12">
        <v>-65.8</v>
      </c>
      <c r="H2043" s="12">
        <v>8.74</v>
      </c>
    </row>
    <row r="2044" spans="2:8" x14ac:dyDescent="0.25">
      <c r="B2044" t="s">
        <v>7519</v>
      </c>
      <c r="C2044" t="s">
        <v>7520</v>
      </c>
      <c r="D2044" s="24" t="s">
        <v>2443</v>
      </c>
      <c r="E2044" s="24" t="s">
        <v>1022</v>
      </c>
      <c r="F2044" s="12">
        <v>43.8</v>
      </c>
      <c r="G2044" s="12">
        <v>-96.1</v>
      </c>
      <c r="H2044" s="12">
        <v>8.74</v>
      </c>
    </row>
    <row r="2045" spans="2:8" x14ac:dyDescent="0.25">
      <c r="B2045" t="s">
        <v>7521</v>
      </c>
      <c r="C2045" t="s">
        <v>7522</v>
      </c>
      <c r="D2045" s="24" t="s">
        <v>2443</v>
      </c>
      <c r="E2045" s="24" t="s">
        <v>1194</v>
      </c>
      <c r="F2045" s="12">
        <v>40.5</v>
      </c>
      <c r="G2045" s="12">
        <v>-98.3</v>
      </c>
      <c r="H2045" s="12">
        <v>8.74</v>
      </c>
    </row>
    <row r="2046" spans="2:8" x14ac:dyDescent="0.25">
      <c r="B2046" t="s">
        <v>7523</v>
      </c>
      <c r="C2046" t="s">
        <v>7524</v>
      </c>
      <c r="D2046" s="24" t="s">
        <v>2443</v>
      </c>
      <c r="E2046" s="24" t="s">
        <v>1457</v>
      </c>
      <c r="F2046" s="12">
        <v>43.6</v>
      </c>
      <c r="G2046" s="12">
        <v>-100.4</v>
      </c>
      <c r="H2046" s="12">
        <v>8.74</v>
      </c>
    </row>
    <row r="2047" spans="2:8" x14ac:dyDescent="0.25">
      <c r="B2047" t="s">
        <v>7525</v>
      </c>
      <c r="C2047" t="s">
        <v>7526</v>
      </c>
      <c r="D2047" s="24" t="s">
        <v>2443</v>
      </c>
      <c r="E2047" s="24" t="s">
        <v>1580</v>
      </c>
      <c r="F2047" s="12">
        <v>44.1</v>
      </c>
      <c r="G2047" s="12">
        <v>-72.599999999999994</v>
      </c>
      <c r="H2047" s="12">
        <v>8.74</v>
      </c>
    </row>
    <row r="2048" spans="2:8" x14ac:dyDescent="0.25">
      <c r="B2048" t="s">
        <v>7527</v>
      </c>
      <c r="C2048" t="s">
        <v>7528</v>
      </c>
      <c r="D2048" s="24" t="s">
        <v>2443</v>
      </c>
      <c r="E2048" s="24" t="s">
        <v>1301</v>
      </c>
      <c r="F2048" s="12">
        <v>42.7</v>
      </c>
      <c r="G2048" s="12">
        <v>-78</v>
      </c>
      <c r="H2048" s="12">
        <v>8.74</v>
      </c>
    </row>
    <row r="2049" spans="2:8" x14ac:dyDescent="0.25">
      <c r="B2049" t="s">
        <v>1687</v>
      </c>
      <c r="C2049" t="s">
        <v>1688</v>
      </c>
      <c r="D2049" s="24" t="s">
        <v>2443</v>
      </c>
      <c r="E2049" s="24" t="s">
        <v>1675</v>
      </c>
      <c r="F2049" s="12">
        <v>42.6</v>
      </c>
      <c r="G2049" s="12">
        <v>-89.3</v>
      </c>
      <c r="H2049" s="12">
        <v>8.74</v>
      </c>
    </row>
    <row r="2050" spans="2:8" x14ac:dyDescent="0.25">
      <c r="B2050" t="s">
        <v>7529</v>
      </c>
      <c r="C2050" t="s">
        <v>7530</v>
      </c>
      <c r="D2050" s="24" t="s">
        <v>2443</v>
      </c>
      <c r="E2050" s="24" t="s">
        <v>1675</v>
      </c>
      <c r="F2050" s="12">
        <v>43.2</v>
      </c>
      <c r="G2050" s="12">
        <v>-88.2</v>
      </c>
      <c r="H2050" s="12">
        <v>8.74</v>
      </c>
    </row>
    <row r="2051" spans="2:8" x14ac:dyDescent="0.25">
      <c r="B2051" t="s">
        <v>7531</v>
      </c>
      <c r="C2051" t="s">
        <v>7532</v>
      </c>
      <c r="D2051" s="24" t="s">
        <v>2443</v>
      </c>
      <c r="E2051" s="24" t="s">
        <v>1194</v>
      </c>
      <c r="F2051" s="12">
        <v>41.4</v>
      </c>
      <c r="G2051" s="12">
        <v>-99.1</v>
      </c>
      <c r="H2051" s="12">
        <v>8.6999999999999993</v>
      </c>
    </row>
    <row r="2052" spans="2:8" x14ac:dyDescent="0.25">
      <c r="B2052" t="s">
        <v>7533</v>
      </c>
      <c r="C2052" t="s">
        <v>7534</v>
      </c>
      <c r="D2052" s="24" t="s">
        <v>2443</v>
      </c>
      <c r="E2052" s="24" t="s">
        <v>1800</v>
      </c>
      <c r="F2052" s="12">
        <v>61.2</v>
      </c>
      <c r="G2052" s="12">
        <v>-149.69999999999999</v>
      </c>
      <c r="H2052" s="12">
        <v>8.6999999999999993</v>
      </c>
    </row>
    <row r="2053" spans="2:8" x14ac:dyDescent="0.25">
      <c r="B2053" t="s">
        <v>7535</v>
      </c>
      <c r="C2053" t="s">
        <v>7536</v>
      </c>
      <c r="D2053" s="24" t="s">
        <v>2443</v>
      </c>
      <c r="E2053" s="24" t="s">
        <v>563</v>
      </c>
      <c r="F2053" s="12">
        <v>40.200000000000003</v>
      </c>
      <c r="G2053" s="12">
        <v>-103.6</v>
      </c>
      <c r="H2053" s="12">
        <v>8.6999999999999993</v>
      </c>
    </row>
    <row r="2054" spans="2:8" x14ac:dyDescent="0.25">
      <c r="B2054" t="s">
        <v>7537</v>
      </c>
      <c r="C2054" t="s">
        <v>7538</v>
      </c>
      <c r="D2054" s="24" t="s">
        <v>2443</v>
      </c>
      <c r="E2054" s="24" t="s">
        <v>648</v>
      </c>
      <c r="F2054" s="12">
        <v>41.9</v>
      </c>
      <c r="G2054" s="12">
        <v>-88</v>
      </c>
      <c r="H2054" s="12">
        <v>8.6999999999999993</v>
      </c>
    </row>
    <row r="2055" spans="2:8" x14ac:dyDescent="0.25">
      <c r="B2055" t="s">
        <v>7539</v>
      </c>
      <c r="C2055" t="s">
        <v>7540</v>
      </c>
      <c r="D2055" s="24" t="s">
        <v>2443</v>
      </c>
      <c r="E2055" s="24" t="s">
        <v>648</v>
      </c>
      <c r="F2055" s="12">
        <v>42.1</v>
      </c>
      <c r="G2055" s="12">
        <v>-87.8</v>
      </c>
      <c r="H2055" s="12">
        <v>8.6999999999999993</v>
      </c>
    </row>
    <row r="2056" spans="2:8" x14ac:dyDescent="0.25">
      <c r="B2056" t="s">
        <v>7541</v>
      </c>
      <c r="C2056" t="s">
        <v>7542</v>
      </c>
      <c r="D2056" s="24" t="s">
        <v>2443</v>
      </c>
      <c r="E2056" s="24" t="s">
        <v>969</v>
      </c>
      <c r="F2056" s="12">
        <v>42.5</v>
      </c>
      <c r="G2056" s="12">
        <v>-82.9</v>
      </c>
      <c r="H2056" s="12">
        <v>8.6999999999999993</v>
      </c>
    </row>
    <row r="2057" spans="2:8" x14ac:dyDescent="0.25">
      <c r="B2057" t="s">
        <v>7543</v>
      </c>
      <c r="C2057" t="s">
        <v>7544</v>
      </c>
      <c r="D2057" s="24" t="s">
        <v>2443</v>
      </c>
      <c r="E2057" s="24" t="s">
        <v>1134</v>
      </c>
      <c r="F2057" s="12">
        <v>45.2</v>
      </c>
      <c r="G2057" s="12">
        <v>-105.3</v>
      </c>
      <c r="H2057" s="12">
        <v>8.6999999999999993</v>
      </c>
    </row>
    <row r="2058" spans="2:8" x14ac:dyDescent="0.25">
      <c r="B2058" t="s">
        <v>7545</v>
      </c>
      <c r="C2058" t="s">
        <v>7546</v>
      </c>
      <c r="D2058" s="24" t="s">
        <v>2443</v>
      </c>
      <c r="E2058" s="24" t="s">
        <v>1277</v>
      </c>
      <c r="F2058" s="12">
        <v>34.4</v>
      </c>
      <c r="G2058" s="12">
        <v>-108.4</v>
      </c>
      <c r="H2058" s="12">
        <v>8.6999999999999993</v>
      </c>
    </row>
    <row r="2059" spans="2:8" x14ac:dyDescent="0.25">
      <c r="B2059" t="s">
        <v>7547</v>
      </c>
      <c r="C2059" t="s">
        <v>7548</v>
      </c>
      <c r="D2059" s="24" t="s">
        <v>2443</v>
      </c>
      <c r="E2059" s="24" t="s">
        <v>1545</v>
      </c>
      <c r="F2059" s="12">
        <v>40.6</v>
      </c>
      <c r="G2059" s="12">
        <v>-111.8</v>
      </c>
      <c r="H2059" s="12">
        <v>8.6999999999999993</v>
      </c>
    </row>
    <row r="2060" spans="2:8" x14ac:dyDescent="0.25">
      <c r="B2060" t="s">
        <v>7549</v>
      </c>
      <c r="C2060" t="s">
        <v>7550</v>
      </c>
      <c r="D2060" s="24" t="s">
        <v>2443</v>
      </c>
      <c r="E2060" s="24" t="s">
        <v>1580</v>
      </c>
      <c r="F2060" s="12">
        <v>43.9</v>
      </c>
      <c r="G2060" s="12">
        <v>-72.8</v>
      </c>
      <c r="H2060" s="12">
        <v>8.6999999999999993</v>
      </c>
    </row>
    <row r="2061" spans="2:8" x14ac:dyDescent="0.25">
      <c r="B2061" t="s">
        <v>7551</v>
      </c>
      <c r="C2061" t="s">
        <v>7552</v>
      </c>
      <c r="D2061" s="24" t="s">
        <v>2443</v>
      </c>
      <c r="E2061" s="24" t="s">
        <v>1675</v>
      </c>
      <c r="F2061" s="12">
        <v>44.9</v>
      </c>
      <c r="G2061" s="12">
        <v>-89.5</v>
      </c>
      <c r="H2061" s="12">
        <v>8.6999999999999993</v>
      </c>
    </row>
    <row r="2062" spans="2:8" x14ac:dyDescent="0.25">
      <c r="B2062" t="s">
        <v>7553</v>
      </c>
      <c r="C2062" t="s">
        <v>7554</v>
      </c>
      <c r="D2062" s="24" t="s">
        <v>2443</v>
      </c>
      <c r="E2062" s="24" t="s">
        <v>1675</v>
      </c>
      <c r="F2062" s="12">
        <v>44</v>
      </c>
      <c r="G2062" s="12">
        <v>-88.5</v>
      </c>
      <c r="H2062" s="12">
        <v>8.6999999999999993</v>
      </c>
    </row>
    <row r="2063" spans="2:8" x14ac:dyDescent="0.25">
      <c r="B2063" t="s">
        <v>1182</v>
      </c>
      <c r="C2063" t="s">
        <v>1183</v>
      </c>
      <c r="D2063" s="24" t="s">
        <v>2443</v>
      </c>
      <c r="E2063" s="24" t="s">
        <v>1134</v>
      </c>
      <c r="F2063" s="12">
        <v>46.5</v>
      </c>
      <c r="G2063" s="12">
        <v>-109.3</v>
      </c>
      <c r="H2063" s="12">
        <v>8.6999999999999993</v>
      </c>
    </row>
    <row r="2064" spans="2:8" x14ac:dyDescent="0.25">
      <c r="B2064" t="s">
        <v>4216</v>
      </c>
      <c r="C2064" t="s">
        <v>4217</v>
      </c>
      <c r="D2064" s="24" t="s">
        <v>2443</v>
      </c>
      <c r="E2064" s="24" t="s">
        <v>1301</v>
      </c>
      <c r="F2064" s="12">
        <v>42.2</v>
      </c>
      <c r="G2064" s="12">
        <v>-74.099999999999994</v>
      </c>
      <c r="H2064" s="12">
        <v>8.6999999999999993</v>
      </c>
    </row>
    <row r="2065" spans="2:8" x14ac:dyDescent="0.25">
      <c r="B2065" t="s">
        <v>7555</v>
      </c>
      <c r="C2065" t="s">
        <v>7556</v>
      </c>
      <c r="D2065" s="24" t="s">
        <v>2443</v>
      </c>
      <c r="E2065" s="24" t="s">
        <v>1675</v>
      </c>
      <c r="F2065" s="12">
        <v>46.1</v>
      </c>
      <c r="G2065" s="12">
        <v>-89</v>
      </c>
      <c r="H2065" s="12">
        <v>8.6999999999999993</v>
      </c>
    </row>
    <row r="2066" spans="2:8" x14ac:dyDescent="0.25">
      <c r="B2066" t="s">
        <v>1765</v>
      </c>
      <c r="C2066" t="s">
        <v>1766</v>
      </c>
      <c r="D2066" s="24" t="s">
        <v>2443</v>
      </c>
      <c r="E2066" s="24" t="s">
        <v>1675</v>
      </c>
      <c r="F2066" s="12">
        <v>43.1</v>
      </c>
      <c r="G2066" s="12">
        <v>-88.7</v>
      </c>
      <c r="H2066" s="12">
        <v>8.6999999999999993</v>
      </c>
    </row>
    <row r="2067" spans="2:8" x14ac:dyDescent="0.25">
      <c r="B2067" t="s">
        <v>2740</v>
      </c>
      <c r="C2067" t="s">
        <v>2741</v>
      </c>
      <c r="D2067" s="24" t="s">
        <v>548</v>
      </c>
      <c r="E2067" s="24" t="s">
        <v>465</v>
      </c>
      <c r="F2067" s="12">
        <v>52.1</v>
      </c>
      <c r="G2067" s="12">
        <v>-119.2</v>
      </c>
      <c r="H2067" s="12">
        <v>8.66</v>
      </c>
    </row>
    <row r="2068" spans="2:8" x14ac:dyDescent="0.25">
      <c r="B2068" t="s">
        <v>7557</v>
      </c>
      <c r="C2068" t="s">
        <v>7558</v>
      </c>
      <c r="D2068" s="24" t="s">
        <v>548</v>
      </c>
      <c r="E2068" s="24" t="s">
        <v>510</v>
      </c>
      <c r="F2068" s="12">
        <v>43.6</v>
      </c>
      <c r="G2068" s="12">
        <v>-79.8</v>
      </c>
      <c r="H2068" s="12">
        <v>8.66</v>
      </c>
    </row>
    <row r="2069" spans="2:8" x14ac:dyDescent="0.25">
      <c r="B2069" t="s">
        <v>4145</v>
      </c>
      <c r="C2069" t="s">
        <v>4146</v>
      </c>
      <c r="D2069" s="24" t="s">
        <v>548</v>
      </c>
      <c r="E2069" s="24" t="s">
        <v>510</v>
      </c>
      <c r="F2069" s="12">
        <v>43.5</v>
      </c>
      <c r="G2069" s="12">
        <v>-79.599999999999994</v>
      </c>
      <c r="H2069" s="12">
        <v>8.66</v>
      </c>
    </row>
    <row r="2070" spans="2:8" x14ac:dyDescent="0.25">
      <c r="B2070" t="s">
        <v>7559</v>
      </c>
      <c r="C2070" t="s">
        <v>7560</v>
      </c>
      <c r="D2070" s="24" t="s">
        <v>548</v>
      </c>
      <c r="E2070" s="24" t="s">
        <v>510</v>
      </c>
      <c r="F2070" s="12">
        <v>45.4</v>
      </c>
      <c r="G2070" s="12">
        <v>-76</v>
      </c>
      <c r="H2070" s="12">
        <v>8.66</v>
      </c>
    </row>
    <row r="2071" spans="2:8" x14ac:dyDescent="0.25">
      <c r="B2071" t="s">
        <v>7561</v>
      </c>
      <c r="C2071" t="s">
        <v>7562</v>
      </c>
      <c r="D2071" s="24" t="s">
        <v>548</v>
      </c>
      <c r="E2071" s="24" t="s">
        <v>518</v>
      </c>
      <c r="F2071" s="12">
        <v>45.2</v>
      </c>
      <c r="G2071" s="12">
        <v>-74.099999999999994</v>
      </c>
      <c r="H2071" s="12">
        <v>8.66</v>
      </c>
    </row>
    <row r="2072" spans="2:8" x14ac:dyDescent="0.25">
      <c r="B2072" t="s">
        <v>7563</v>
      </c>
      <c r="C2072" t="s">
        <v>7564</v>
      </c>
      <c r="D2072" s="24" t="s">
        <v>2443</v>
      </c>
      <c r="E2072" s="24" t="s">
        <v>1301</v>
      </c>
      <c r="F2072" s="12">
        <v>42.3</v>
      </c>
      <c r="G2072" s="12">
        <v>-78.400000000000006</v>
      </c>
      <c r="H2072" s="12">
        <v>8.66</v>
      </c>
    </row>
    <row r="2073" spans="2:8" x14ac:dyDescent="0.25">
      <c r="B2073" t="s">
        <v>7565</v>
      </c>
      <c r="C2073" t="s">
        <v>7566</v>
      </c>
      <c r="D2073" s="24" t="s">
        <v>2443</v>
      </c>
      <c r="E2073" s="24" t="s">
        <v>1421</v>
      </c>
      <c r="F2073" s="12">
        <v>41.6</v>
      </c>
      <c r="G2073" s="12">
        <v>-80.3</v>
      </c>
      <c r="H2073" s="12">
        <v>8.66</v>
      </c>
    </row>
    <row r="2074" spans="2:8" x14ac:dyDescent="0.25">
      <c r="B2074" t="s">
        <v>3757</v>
      </c>
      <c r="C2074" t="s">
        <v>3758</v>
      </c>
      <c r="D2074" s="24" t="s">
        <v>2443</v>
      </c>
      <c r="E2074" s="24" t="s">
        <v>969</v>
      </c>
      <c r="F2074" s="12">
        <v>44</v>
      </c>
      <c r="G2074" s="12">
        <v>-83.8</v>
      </c>
      <c r="H2074" s="12">
        <v>8.66</v>
      </c>
    </row>
    <row r="2075" spans="2:8" x14ac:dyDescent="0.25">
      <c r="B2075" t="s">
        <v>7567</v>
      </c>
      <c r="C2075" t="s">
        <v>7568</v>
      </c>
      <c r="D2075" s="24" t="s">
        <v>2443</v>
      </c>
      <c r="E2075" s="24" t="s">
        <v>1650</v>
      </c>
      <c r="F2075" s="12">
        <v>39</v>
      </c>
      <c r="G2075" s="12">
        <v>-79.400000000000006</v>
      </c>
      <c r="H2075" s="12">
        <v>8.66</v>
      </c>
    </row>
    <row r="2076" spans="2:8" x14ac:dyDescent="0.25">
      <c r="B2076" t="s">
        <v>7569</v>
      </c>
      <c r="C2076" t="s">
        <v>7570</v>
      </c>
      <c r="D2076" s="24" t="s">
        <v>2443</v>
      </c>
      <c r="E2076" s="24" t="s">
        <v>648</v>
      </c>
      <c r="F2076" s="12">
        <v>42.2</v>
      </c>
      <c r="G2076" s="12">
        <v>-88</v>
      </c>
      <c r="H2076" s="12">
        <v>8.6199999999999992</v>
      </c>
    </row>
    <row r="2077" spans="2:8" x14ac:dyDescent="0.25">
      <c r="B2077" t="s">
        <v>7571</v>
      </c>
      <c r="C2077" t="s">
        <v>7572</v>
      </c>
      <c r="D2077" s="24" t="s">
        <v>2443</v>
      </c>
      <c r="E2077" s="24" t="s">
        <v>1022</v>
      </c>
      <c r="F2077" s="12">
        <v>45.1</v>
      </c>
      <c r="G2077" s="12">
        <v>-93.4</v>
      </c>
      <c r="H2077" s="12">
        <v>8.6199999999999992</v>
      </c>
    </row>
    <row r="2078" spans="2:8" x14ac:dyDescent="0.25">
      <c r="B2078" t="s">
        <v>7573</v>
      </c>
      <c r="C2078" t="s">
        <v>7574</v>
      </c>
      <c r="D2078" s="24" t="s">
        <v>2443</v>
      </c>
      <c r="E2078" s="24" t="s">
        <v>1022</v>
      </c>
      <c r="F2078" s="12">
        <v>45.9</v>
      </c>
      <c r="G2078" s="12">
        <v>-94.3</v>
      </c>
      <c r="H2078" s="12">
        <v>8.6199999999999992</v>
      </c>
    </row>
    <row r="2079" spans="2:8" x14ac:dyDescent="0.25">
      <c r="B2079" t="s">
        <v>7575</v>
      </c>
      <c r="C2079" t="s">
        <v>7576</v>
      </c>
      <c r="D2079" s="24" t="s">
        <v>2443</v>
      </c>
      <c r="E2079" s="24" t="s">
        <v>1134</v>
      </c>
      <c r="F2079" s="12">
        <v>45.4</v>
      </c>
      <c r="G2079" s="12">
        <v>-113.1</v>
      </c>
      <c r="H2079" s="12">
        <v>8.6199999999999992</v>
      </c>
    </row>
    <row r="2080" spans="2:8" x14ac:dyDescent="0.25">
      <c r="B2080" t="s">
        <v>7577</v>
      </c>
      <c r="C2080" t="s">
        <v>7578</v>
      </c>
      <c r="D2080" s="24" t="s">
        <v>2443</v>
      </c>
      <c r="E2080" s="24" t="s">
        <v>1396</v>
      </c>
      <c r="F2080" s="12">
        <v>44.1</v>
      </c>
      <c r="G2080" s="12">
        <v>-121.2</v>
      </c>
      <c r="H2080" s="12">
        <v>8.6199999999999992</v>
      </c>
    </row>
    <row r="2081" spans="2:8" x14ac:dyDescent="0.25">
      <c r="B2081" t="s">
        <v>7579</v>
      </c>
      <c r="C2081" t="s">
        <v>7580</v>
      </c>
      <c r="D2081" s="24" t="s">
        <v>2443</v>
      </c>
      <c r="E2081" s="24" t="s">
        <v>1396</v>
      </c>
      <c r="F2081" s="12">
        <v>42.2</v>
      </c>
      <c r="G2081" s="12">
        <v>-121.7</v>
      </c>
      <c r="H2081" s="12">
        <v>8.6199999999999992</v>
      </c>
    </row>
    <row r="2082" spans="2:8" x14ac:dyDescent="0.25">
      <c r="B2082" t="s">
        <v>7581</v>
      </c>
      <c r="C2082" t="s">
        <v>7582</v>
      </c>
      <c r="D2082" s="24" t="s">
        <v>2443</v>
      </c>
      <c r="E2082" s="24" t="s">
        <v>1457</v>
      </c>
      <c r="F2082" s="12">
        <v>45.4</v>
      </c>
      <c r="G2082" s="12">
        <v>-98.4</v>
      </c>
      <c r="H2082" s="12">
        <v>8.6199999999999992</v>
      </c>
    </row>
    <row r="2083" spans="2:8" x14ac:dyDescent="0.25">
      <c r="B2083" t="s">
        <v>7583</v>
      </c>
      <c r="C2083" t="s">
        <v>7584</v>
      </c>
      <c r="D2083" s="24" t="s">
        <v>2443</v>
      </c>
      <c r="E2083" s="24" t="s">
        <v>1675</v>
      </c>
      <c r="F2083" s="12">
        <v>44.8</v>
      </c>
      <c r="G2083" s="12">
        <v>-92.6</v>
      </c>
      <c r="H2083" s="12">
        <v>8.6199999999999992</v>
      </c>
    </row>
    <row r="2084" spans="2:8" x14ac:dyDescent="0.25">
      <c r="B2084" t="s">
        <v>7585</v>
      </c>
      <c r="C2084" t="s">
        <v>7586</v>
      </c>
      <c r="D2084" s="24" t="s">
        <v>2443</v>
      </c>
      <c r="E2084" s="24" t="s">
        <v>1775</v>
      </c>
      <c r="F2084" s="12">
        <v>42</v>
      </c>
      <c r="G2084" s="12">
        <v>-104.9</v>
      </c>
      <c r="H2084" s="12">
        <v>8.6199999999999992</v>
      </c>
    </row>
    <row r="2085" spans="2:8" x14ac:dyDescent="0.25">
      <c r="B2085" t="s">
        <v>7587</v>
      </c>
      <c r="C2085" t="s">
        <v>7588</v>
      </c>
      <c r="D2085" s="24" t="s">
        <v>2443</v>
      </c>
      <c r="E2085" s="24" t="s">
        <v>969</v>
      </c>
      <c r="F2085" s="12">
        <v>43</v>
      </c>
      <c r="G2085" s="12">
        <v>-83.7</v>
      </c>
      <c r="H2085" s="12">
        <v>8.6199999999999992</v>
      </c>
    </row>
    <row r="2086" spans="2:8" x14ac:dyDescent="0.25">
      <c r="B2086" t="s">
        <v>7589</v>
      </c>
      <c r="C2086" t="s">
        <v>7590</v>
      </c>
      <c r="D2086" s="24" t="s">
        <v>2443</v>
      </c>
      <c r="E2086" s="24" t="s">
        <v>1396</v>
      </c>
      <c r="F2086" s="12">
        <v>42.2</v>
      </c>
      <c r="G2086" s="12">
        <v>-121.7</v>
      </c>
      <c r="H2086" s="12">
        <v>8.6199999999999992</v>
      </c>
    </row>
    <row r="2087" spans="2:8" x14ac:dyDescent="0.25">
      <c r="B2087" t="s">
        <v>7591</v>
      </c>
      <c r="C2087" t="s">
        <v>7592</v>
      </c>
      <c r="D2087" s="24" t="s">
        <v>2443</v>
      </c>
      <c r="E2087" s="24" t="s">
        <v>648</v>
      </c>
      <c r="F2087" s="12">
        <v>42.3</v>
      </c>
      <c r="G2087" s="12">
        <v>-89.6</v>
      </c>
      <c r="H2087" s="12">
        <v>8.58</v>
      </c>
    </row>
    <row r="2088" spans="2:8" x14ac:dyDescent="0.25">
      <c r="B2088" t="s">
        <v>7593</v>
      </c>
      <c r="C2088" t="s">
        <v>7594</v>
      </c>
      <c r="D2088" s="24" t="s">
        <v>2443</v>
      </c>
      <c r="E2088" s="24" t="s">
        <v>1022</v>
      </c>
      <c r="F2088" s="12">
        <v>44.5</v>
      </c>
      <c r="G2088" s="12">
        <v>-92.7</v>
      </c>
      <c r="H2088" s="12">
        <v>8.58</v>
      </c>
    </row>
    <row r="2089" spans="2:8" x14ac:dyDescent="0.25">
      <c r="B2089" t="s">
        <v>7595</v>
      </c>
      <c r="C2089" t="s">
        <v>7596</v>
      </c>
      <c r="D2089" s="24" t="s">
        <v>2443</v>
      </c>
      <c r="E2089" s="24" t="s">
        <v>1022</v>
      </c>
      <c r="F2089" s="12">
        <v>46.1</v>
      </c>
      <c r="G2089" s="12">
        <v>-93.7</v>
      </c>
      <c r="H2089" s="12">
        <v>8.58</v>
      </c>
    </row>
    <row r="2090" spans="2:8" x14ac:dyDescent="0.25">
      <c r="B2090" t="s">
        <v>7597</v>
      </c>
      <c r="C2090" t="s">
        <v>7598</v>
      </c>
      <c r="D2090" s="24" t="s">
        <v>2443</v>
      </c>
      <c r="E2090" s="24" t="s">
        <v>1396</v>
      </c>
      <c r="F2090" s="12">
        <v>45.5</v>
      </c>
      <c r="G2090" s="12">
        <v>-121.5</v>
      </c>
      <c r="H2090" s="12">
        <v>8.58</v>
      </c>
    </row>
    <row r="2091" spans="2:8" x14ac:dyDescent="0.25">
      <c r="B2091" t="s">
        <v>7599</v>
      </c>
      <c r="C2091" t="s">
        <v>7600</v>
      </c>
      <c r="D2091" s="24" t="s">
        <v>2443</v>
      </c>
      <c r="E2091" s="24" t="s">
        <v>1545</v>
      </c>
      <c r="F2091" s="12">
        <v>40.5</v>
      </c>
      <c r="G2091" s="12">
        <v>-111.8</v>
      </c>
      <c r="H2091" s="12">
        <v>8.58</v>
      </c>
    </row>
    <row r="2092" spans="2:8" x14ac:dyDescent="0.25">
      <c r="B2092" t="s">
        <v>7601</v>
      </c>
      <c r="C2092" t="s">
        <v>7602</v>
      </c>
      <c r="D2092" s="24" t="s">
        <v>2443</v>
      </c>
      <c r="E2092" s="24" t="s">
        <v>1580</v>
      </c>
      <c r="F2092" s="12">
        <v>44.5</v>
      </c>
      <c r="G2092" s="12">
        <v>-72</v>
      </c>
      <c r="H2092" s="12">
        <v>8.58</v>
      </c>
    </row>
    <row r="2093" spans="2:8" x14ac:dyDescent="0.25">
      <c r="B2093" t="s">
        <v>7603</v>
      </c>
      <c r="C2093" t="s">
        <v>7604</v>
      </c>
      <c r="D2093" s="24" t="s">
        <v>2443</v>
      </c>
      <c r="E2093" s="24" t="s">
        <v>1675</v>
      </c>
      <c r="F2093" s="12">
        <v>43</v>
      </c>
      <c r="G2093" s="12">
        <v>-88.7</v>
      </c>
      <c r="H2093" s="12">
        <v>8.58</v>
      </c>
    </row>
    <row r="2094" spans="2:8" x14ac:dyDescent="0.25">
      <c r="B2094" t="s">
        <v>7605</v>
      </c>
      <c r="C2094" t="s">
        <v>7606</v>
      </c>
      <c r="D2094" s="24" t="s">
        <v>2443</v>
      </c>
      <c r="E2094" s="24" t="s">
        <v>1194</v>
      </c>
      <c r="F2094" s="12">
        <v>41.6</v>
      </c>
      <c r="G2094" s="12">
        <v>-98.9</v>
      </c>
      <c r="H2094" s="12">
        <v>8.58</v>
      </c>
    </row>
    <row r="2095" spans="2:8" x14ac:dyDescent="0.25">
      <c r="B2095" t="s">
        <v>1933</v>
      </c>
      <c r="C2095" t="s">
        <v>1934</v>
      </c>
      <c r="D2095" s="24" t="s">
        <v>2443</v>
      </c>
      <c r="E2095" s="24" t="s">
        <v>1675</v>
      </c>
      <c r="F2095" s="12">
        <v>44.4</v>
      </c>
      <c r="G2095" s="12">
        <v>-88.1</v>
      </c>
      <c r="H2095" s="12">
        <v>8.58</v>
      </c>
    </row>
    <row r="2096" spans="2:8" x14ac:dyDescent="0.25">
      <c r="B2096" t="s">
        <v>7607</v>
      </c>
      <c r="C2096" t="s">
        <v>7608</v>
      </c>
      <c r="D2096" s="24" t="s">
        <v>2443</v>
      </c>
      <c r="E2096" s="24" t="s">
        <v>648</v>
      </c>
      <c r="F2096" s="12">
        <v>41.8</v>
      </c>
      <c r="G2096" s="12">
        <v>-87.9</v>
      </c>
      <c r="H2096" s="12">
        <v>8.5399999999999991</v>
      </c>
    </row>
    <row r="2097" spans="2:8" x14ac:dyDescent="0.25">
      <c r="B2097" t="s">
        <v>7609</v>
      </c>
      <c r="C2097" t="s">
        <v>7610</v>
      </c>
      <c r="D2097" s="24" t="s">
        <v>2443</v>
      </c>
      <c r="E2097" s="24" t="s">
        <v>648</v>
      </c>
      <c r="F2097" s="12">
        <v>42.4</v>
      </c>
      <c r="G2097" s="12">
        <v>-90.3</v>
      </c>
      <c r="H2097" s="12">
        <v>8.5399999999999991</v>
      </c>
    </row>
    <row r="2098" spans="2:8" x14ac:dyDescent="0.25">
      <c r="B2098" t="s">
        <v>7611</v>
      </c>
      <c r="C2098" t="s">
        <v>7612</v>
      </c>
      <c r="D2098" s="24" t="s">
        <v>2443</v>
      </c>
      <c r="E2098" s="24" t="s">
        <v>969</v>
      </c>
      <c r="F2098" s="12">
        <v>42</v>
      </c>
      <c r="G2098" s="12">
        <v>-84.5</v>
      </c>
      <c r="H2098" s="12">
        <v>8.5399999999999991</v>
      </c>
    </row>
    <row r="2099" spans="2:8" x14ac:dyDescent="0.25">
      <c r="B2099" t="s">
        <v>7613</v>
      </c>
      <c r="C2099" t="s">
        <v>7614</v>
      </c>
      <c r="D2099" s="24" t="s">
        <v>2443</v>
      </c>
      <c r="E2099" s="24" t="s">
        <v>1194</v>
      </c>
      <c r="F2099" s="12">
        <v>40.5</v>
      </c>
      <c r="G2099" s="12">
        <v>-98.4</v>
      </c>
      <c r="H2099" s="12">
        <v>8.5399999999999991</v>
      </c>
    </row>
    <row r="2100" spans="2:8" x14ac:dyDescent="0.25">
      <c r="B2100" t="s">
        <v>7615</v>
      </c>
      <c r="C2100" t="s">
        <v>7616</v>
      </c>
      <c r="D2100" s="24" t="s">
        <v>2443</v>
      </c>
      <c r="E2100" s="24" t="s">
        <v>1277</v>
      </c>
      <c r="F2100" s="12">
        <v>35.5</v>
      </c>
      <c r="G2100" s="12">
        <v>-105.9</v>
      </c>
      <c r="H2100" s="12">
        <v>8.5399999999999991</v>
      </c>
    </row>
    <row r="2101" spans="2:8" x14ac:dyDescent="0.25">
      <c r="B2101" t="s">
        <v>2218</v>
      </c>
      <c r="C2101" t="s">
        <v>2219</v>
      </c>
      <c r="D2101" s="24" t="s">
        <v>2443</v>
      </c>
      <c r="E2101" s="24" t="s">
        <v>648</v>
      </c>
      <c r="F2101" s="12">
        <v>42</v>
      </c>
      <c r="G2101" s="12">
        <v>-88.2</v>
      </c>
      <c r="H2101" s="12">
        <v>8.5399999999999991</v>
      </c>
    </row>
    <row r="2102" spans="2:8" x14ac:dyDescent="0.25">
      <c r="B2102" t="s">
        <v>7617</v>
      </c>
      <c r="C2102" t="s">
        <v>7618</v>
      </c>
      <c r="D2102" s="24" t="s">
        <v>2443</v>
      </c>
      <c r="E2102" s="24" t="s">
        <v>1421</v>
      </c>
      <c r="F2102" s="12">
        <v>41.6</v>
      </c>
      <c r="G2102" s="12">
        <v>-78.8</v>
      </c>
      <c r="H2102" s="12">
        <v>8.5399999999999991</v>
      </c>
    </row>
    <row r="2103" spans="2:8" x14ac:dyDescent="0.25">
      <c r="B2103" t="s">
        <v>7619</v>
      </c>
      <c r="C2103" t="s">
        <v>7620</v>
      </c>
      <c r="D2103" s="24" t="s">
        <v>548</v>
      </c>
      <c r="E2103" s="24" t="s">
        <v>510</v>
      </c>
      <c r="F2103" s="12">
        <v>50.1</v>
      </c>
      <c r="G2103" s="12">
        <v>-86.7</v>
      </c>
      <c r="H2103" s="12">
        <v>8.5</v>
      </c>
    </row>
    <row r="2104" spans="2:8" x14ac:dyDescent="0.25">
      <c r="B2104" t="s">
        <v>7621</v>
      </c>
      <c r="C2104" t="s">
        <v>7622</v>
      </c>
      <c r="D2104" s="24" t="s">
        <v>548</v>
      </c>
      <c r="E2104" s="24" t="s">
        <v>497</v>
      </c>
      <c r="F2104" s="12">
        <v>49.6</v>
      </c>
      <c r="G2104" s="12">
        <v>-106.2</v>
      </c>
      <c r="H2104" s="12">
        <v>8.5</v>
      </c>
    </row>
    <row r="2105" spans="2:8" x14ac:dyDescent="0.25">
      <c r="B2105" t="s">
        <v>7623</v>
      </c>
      <c r="C2105" t="s">
        <v>7624</v>
      </c>
      <c r="D2105" s="24" t="s">
        <v>2443</v>
      </c>
      <c r="E2105" s="24" t="s">
        <v>1194</v>
      </c>
      <c r="F2105" s="12">
        <v>40.6</v>
      </c>
      <c r="G2105" s="12">
        <v>-100</v>
      </c>
      <c r="H2105" s="12">
        <v>8.5</v>
      </c>
    </row>
    <row r="2106" spans="2:8" x14ac:dyDescent="0.25">
      <c r="B2106" t="s">
        <v>7625</v>
      </c>
      <c r="C2106" t="s">
        <v>7626</v>
      </c>
      <c r="D2106" s="24" t="s">
        <v>2443</v>
      </c>
      <c r="E2106" s="24" t="s">
        <v>1194</v>
      </c>
      <c r="F2106" s="12">
        <v>41.1</v>
      </c>
      <c r="G2106" s="12">
        <v>-100.7</v>
      </c>
      <c r="H2106" s="12">
        <v>8.5</v>
      </c>
    </row>
    <row r="2107" spans="2:8" x14ac:dyDescent="0.25">
      <c r="B2107" t="s">
        <v>7627</v>
      </c>
      <c r="C2107" t="s">
        <v>7628</v>
      </c>
      <c r="D2107" s="24" t="s">
        <v>2443</v>
      </c>
      <c r="E2107" s="24" t="s">
        <v>548</v>
      </c>
      <c r="F2107" s="12">
        <v>34.4</v>
      </c>
      <c r="G2107" s="12">
        <v>-117.5</v>
      </c>
      <c r="H2107" s="12">
        <v>8.5</v>
      </c>
    </row>
    <row r="2108" spans="2:8" x14ac:dyDescent="0.25">
      <c r="B2108" t="s">
        <v>7629</v>
      </c>
      <c r="C2108" t="s">
        <v>7630</v>
      </c>
      <c r="D2108" s="24" t="s">
        <v>2443</v>
      </c>
      <c r="E2108" s="24" t="s">
        <v>563</v>
      </c>
      <c r="F2108" s="12">
        <v>39.1</v>
      </c>
      <c r="G2108" s="12">
        <v>-104.2</v>
      </c>
      <c r="H2108" s="12">
        <v>8.5</v>
      </c>
    </row>
    <row r="2109" spans="2:8" x14ac:dyDescent="0.25">
      <c r="B2109" t="s">
        <v>7631</v>
      </c>
      <c r="C2109" t="s">
        <v>7632</v>
      </c>
      <c r="D2109" s="24" t="s">
        <v>2443</v>
      </c>
      <c r="E2109" s="24" t="s">
        <v>563</v>
      </c>
      <c r="F2109" s="12">
        <v>39</v>
      </c>
      <c r="G2109" s="12">
        <v>-104.2</v>
      </c>
      <c r="H2109" s="12">
        <v>8.5</v>
      </c>
    </row>
    <row r="2110" spans="2:8" x14ac:dyDescent="0.25">
      <c r="B2110" t="s">
        <v>7633</v>
      </c>
      <c r="C2110" t="s">
        <v>7634</v>
      </c>
      <c r="D2110" s="24" t="s">
        <v>2443</v>
      </c>
      <c r="E2110" s="24" t="s">
        <v>563</v>
      </c>
      <c r="F2110" s="12">
        <v>38.799999999999997</v>
      </c>
      <c r="G2110" s="12">
        <v>-105.2</v>
      </c>
      <c r="H2110" s="12">
        <v>8.5</v>
      </c>
    </row>
    <row r="2111" spans="2:8" x14ac:dyDescent="0.25">
      <c r="B2111" t="s">
        <v>7635</v>
      </c>
      <c r="C2111" t="s">
        <v>7636</v>
      </c>
      <c r="D2111" s="24" t="s">
        <v>2443</v>
      </c>
      <c r="E2111" s="24" t="s">
        <v>1022</v>
      </c>
      <c r="F2111" s="12">
        <v>45</v>
      </c>
      <c r="G2111" s="12">
        <v>-93.4</v>
      </c>
      <c r="H2111" s="12">
        <v>8.5</v>
      </c>
    </row>
    <row r="2112" spans="2:8" x14ac:dyDescent="0.25">
      <c r="B2112" t="s">
        <v>7637</v>
      </c>
      <c r="C2112" t="s">
        <v>7638</v>
      </c>
      <c r="D2112" s="24" t="s">
        <v>2443</v>
      </c>
      <c r="E2112" s="24" t="s">
        <v>1277</v>
      </c>
      <c r="F2112" s="12">
        <v>36</v>
      </c>
      <c r="G2112" s="12">
        <v>-105.8</v>
      </c>
      <c r="H2112" s="12">
        <v>8.5</v>
      </c>
    </row>
    <row r="2113" spans="2:8" x14ac:dyDescent="0.25">
      <c r="B2113" t="s">
        <v>7639</v>
      </c>
      <c r="C2113" t="s">
        <v>7640</v>
      </c>
      <c r="D2113" s="24" t="s">
        <v>2443</v>
      </c>
      <c r="E2113" s="24" t="s">
        <v>1277</v>
      </c>
      <c r="F2113" s="12">
        <v>35.5</v>
      </c>
      <c r="G2113" s="12">
        <v>-105.9</v>
      </c>
      <c r="H2113" s="12">
        <v>8.5</v>
      </c>
    </row>
    <row r="2114" spans="2:8" x14ac:dyDescent="0.25">
      <c r="B2114" t="s">
        <v>7641</v>
      </c>
      <c r="C2114" t="s">
        <v>7642</v>
      </c>
      <c r="D2114" s="24" t="s">
        <v>2443</v>
      </c>
      <c r="E2114" s="24" t="s">
        <v>1457</v>
      </c>
      <c r="F2114" s="12">
        <v>44</v>
      </c>
      <c r="G2114" s="12">
        <v>-101.1</v>
      </c>
      <c r="H2114" s="12">
        <v>8.5</v>
      </c>
    </row>
    <row r="2115" spans="2:8" x14ac:dyDescent="0.25">
      <c r="B2115" t="s">
        <v>7643</v>
      </c>
      <c r="C2115" t="s">
        <v>7644</v>
      </c>
      <c r="D2115" s="24" t="s">
        <v>2443</v>
      </c>
      <c r="E2115" s="24" t="s">
        <v>1545</v>
      </c>
      <c r="F2115" s="12">
        <v>38.6</v>
      </c>
      <c r="G2115" s="12">
        <v>-109.4</v>
      </c>
      <c r="H2115" s="12">
        <v>8.5</v>
      </c>
    </row>
    <row r="2116" spans="2:8" x14ac:dyDescent="0.25">
      <c r="B2116" t="s">
        <v>7645</v>
      </c>
      <c r="C2116" t="s">
        <v>7646</v>
      </c>
      <c r="D2116" s="24" t="s">
        <v>2443</v>
      </c>
      <c r="E2116" s="24" t="s">
        <v>1580</v>
      </c>
      <c r="F2116" s="12">
        <v>43.1</v>
      </c>
      <c r="G2116" s="12">
        <v>-73</v>
      </c>
      <c r="H2116" s="12">
        <v>8.5</v>
      </c>
    </row>
    <row r="2117" spans="2:8" x14ac:dyDescent="0.25">
      <c r="B2117" t="s">
        <v>7647</v>
      </c>
      <c r="C2117" t="s">
        <v>7648</v>
      </c>
      <c r="D2117" s="24" t="s">
        <v>2443</v>
      </c>
      <c r="E2117" s="24" t="s">
        <v>1675</v>
      </c>
      <c r="F2117" s="12">
        <v>45.1</v>
      </c>
      <c r="G2117" s="12">
        <v>-92.2</v>
      </c>
      <c r="H2117" s="12">
        <v>8.5</v>
      </c>
    </row>
    <row r="2118" spans="2:8" x14ac:dyDescent="0.25">
      <c r="B2118" t="s">
        <v>7649</v>
      </c>
      <c r="C2118" t="s">
        <v>7650</v>
      </c>
      <c r="D2118" s="24" t="s">
        <v>2443</v>
      </c>
      <c r="E2118" s="24" t="s">
        <v>1675</v>
      </c>
      <c r="F2118" s="12">
        <v>45.1</v>
      </c>
      <c r="G2118" s="12">
        <v>-92.3</v>
      </c>
      <c r="H2118" s="12">
        <v>8.5</v>
      </c>
    </row>
    <row r="2119" spans="2:8" x14ac:dyDescent="0.25">
      <c r="B2119" t="s">
        <v>557</v>
      </c>
      <c r="C2119" t="s">
        <v>558</v>
      </c>
      <c r="D2119" s="24" t="s">
        <v>2443</v>
      </c>
      <c r="E2119" s="24" t="s">
        <v>548</v>
      </c>
      <c r="F2119" s="12">
        <v>40.700000000000003</v>
      </c>
      <c r="G2119" s="12">
        <v>-122.9</v>
      </c>
      <c r="H2119" s="12">
        <v>8.5</v>
      </c>
    </row>
    <row r="2120" spans="2:8" x14ac:dyDescent="0.25">
      <c r="B2120" t="s">
        <v>7651</v>
      </c>
      <c r="C2120" t="s">
        <v>7652</v>
      </c>
      <c r="D2120" s="24" t="s">
        <v>2443</v>
      </c>
      <c r="E2120" s="24" t="s">
        <v>648</v>
      </c>
      <c r="F2120" s="12">
        <v>41.8</v>
      </c>
      <c r="G2120" s="12">
        <v>-88.4</v>
      </c>
      <c r="H2120" s="12">
        <v>8.5</v>
      </c>
    </row>
    <row r="2121" spans="2:8" x14ac:dyDescent="0.25">
      <c r="B2121" t="s">
        <v>7653</v>
      </c>
      <c r="C2121" t="s">
        <v>7654</v>
      </c>
      <c r="D2121" s="24" t="s">
        <v>2443</v>
      </c>
      <c r="E2121" s="24" t="s">
        <v>867</v>
      </c>
      <c r="F2121" s="12">
        <v>39.6</v>
      </c>
      <c r="G2121" s="12">
        <v>-99.7</v>
      </c>
      <c r="H2121" s="12">
        <v>8.5</v>
      </c>
    </row>
    <row r="2122" spans="2:8" x14ac:dyDescent="0.25">
      <c r="B2122" t="s">
        <v>7655</v>
      </c>
      <c r="C2122" t="s">
        <v>7656</v>
      </c>
      <c r="D2122" s="24" t="s">
        <v>2443</v>
      </c>
      <c r="E2122" s="24" t="s">
        <v>937</v>
      </c>
      <c r="F2122" s="12">
        <v>44.9</v>
      </c>
      <c r="G2122" s="12">
        <v>-70.099999999999994</v>
      </c>
      <c r="H2122" s="12">
        <v>8.5</v>
      </c>
    </row>
    <row r="2123" spans="2:8" x14ac:dyDescent="0.25">
      <c r="B2123" t="s">
        <v>3681</v>
      </c>
      <c r="C2123" t="s">
        <v>3682</v>
      </c>
      <c r="D2123" s="24" t="s">
        <v>2443</v>
      </c>
      <c r="E2123" s="24" t="s">
        <v>969</v>
      </c>
      <c r="F2123" s="12">
        <v>45.8</v>
      </c>
      <c r="G2123" s="12">
        <v>-84.7</v>
      </c>
      <c r="H2123" s="12">
        <v>8.5</v>
      </c>
    </row>
    <row r="2124" spans="2:8" x14ac:dyDescent="0.25">
      <c r="B2124" t="s">
        <v>1070</v>
      </c>
      <c r="C2124" t="s">
        <v>1071</v>
      </c>
      <c r="D2124" s="24" t="s">
        <v>2443</v>
      </c>
      <c r="E2124" s="24" t="s">
        <v>1022</v>
      </c>
      <c r="F2124" s="12">
        <v>44.9</v>
      </c>
      <c r="G2124" s="12">
        <v>-93.1</v>
      </c>
      <c r="H2124" s="12">
        <v>8.5</v>
      </c>
    </row>
    <row r="2125" spans="2:8" x14ac:dyDescent="0.25">
      <c r="B2125" t="s">
        <v>3519</v>
      </c>
      <c r="C2125" t="s">
        <v>3520</v>
      </c>
      <c r="D2125" s="24" t="s">
        <v>2443</v>
      </c>
      <c r="E2125" s="24" t="s">
        <v>1253</v>
      </c>
      <c r="F2125" s="12">
        <v>39.299999999999997</v>
      </c>
      <c r="G2125" s="12">
        <v>-119.6</v>
      </c>
      <c r="H2125" s="12">
        <v>8.5</v>
      </c>
    </row>
    <row r="2126" spans="2:8" x14ac:dyDescent="0.25">
      <c r="B2126" t="s">
        <v>7657</v>
      </c>
      <c r="C2126" t="s">
        <v>7658</v>
      </c>
      <c r="D2126" s="24" t="s">
        <v>2443</v>
      </c>
      <c r="E2126" s="24" t="s">
        <v>1396</v>
      </c>
      <c r="F2126" s="12">
        <v>42</v>
      </c>
      <c r="G2126" s="12">
        <v>-121.9</v>
      </c>
      <c r="H2126" s="12">
        <v>8.5</v>
      </c>
    </row>
    <row r="2127" spans="2:8" x14ac:dyDescent="0.25">
      <c r="B2127" t="s">
        <v>2997</v>
      </c>
      <c r="C2127" t="s">
        <v>2998</v>
      </c>
      <c r="D2127" s="24" t="s">
        <v>2443</v>
      </c>
      <c r="E2127" s="24" t="s">
        <v>1457</v>
      </c>
      <c r="F2127" s="12">
        <v>43</v>
      </c>
      <c r="G2127" s="12">
        <v>-96.9</v>
      </c>
      <c r="H2127" s="12">
        <v>8.5</v>
      </c>
    </row>
    <row r="2128" spans="2:8" x14ac:dyDescent="0.25">
      <c r="B2128" t="s">
        <v>7659</v>
      </c>
      <c r="C2128" t="s">
        <v>7660</v>
      </c>
      <c r="D2128" s="24" t="s">
        <v>2443</v>
      </c>
      <c r="E2128" s="24" t="s">
        <v>1457</v>
      </c>
      <c r="F2128" s="12">
        <v>45.3</v>
      </c>
      <c r="G2128" s="12">
        <v>-97</v>
      </c>
      <c r="H2128" s="12">
        <v>8.5</v>
      </c>
    </row>
    <row r="2129" spans="2:8" x14ac:dyDescent="0.25">
      <c r="B2129" t="s">
        <v>3277</v>
      </c>
      <c r="C2129" t="s">
        <v>3278</v>
      </c>
      <c r="D2129" s="24" t="s">
        <v>2443</v>
      </c>
      <c r="E2129" s="24" t="s">
        <v>1545</v>
      </c>
      <c r="F2129" s="12">
        <v>39.200000000000003</v>
      </c>
      <c r="G2129" s="12">
        <v>-112.1</v>
      </c>
      <c r="H2129" s="12">
        <v>8.5</v>
      </c>
    </row>
    <row r="2130" spans="2:8" x14ac:dyDescent="0.25">
      <c r="B2130" t="s">
        <v>7661</v>
      </c>
      <c r="C2130" t="s">
        <v>7662</v>
      </c>
      <c r="D2130" s="24" t="s">
        <v>2443</v>
      </c>
      <c r="E2130" s="24" t="s">
        <v>1611</v>
      </c>
      <c r="F2130" s="12">
        <v>46.2</v>
      </c>
      <c r="G2130" s="12">
        <v>-117.2</v>
      </c>
      <c r="H2130" s="12">
        <v>8.5</v>
      </c>
    </row>
    <row r="2131" spans="2:8" x14ac:dyDescent="0.25">
      <c r="B2131" t="s">
        <v>7663</v>
      </c>
      <c r="C2131" t="s">
        <v>7664</v>
      </c>
      <c r="D2131" s="24" t="s">
        <v>2443</v>
      </c>
      <c r="E2131" s="24" t="s">
        <v>1675</v>
      </c>
      <c r="F2131" s="12">
        <v>44.9</v>
      </c>
      <c r="G2131" s="12">
        <v>-91.8</v>
      </c>
      <c r="H2131" s="12">
        <v>8.5</v>
      </c>
    </row>
    <row r="2132" spans="2:8" x14ac:dyDescent="0.25">
      <c r="B2132" t="s">
        <v>7665</v>
      </c>
      <c r="C2132" t="s">
        <v>7666</v>
      </c>
      <c r="D2132" s="24" t="s">
        <v>2443</v>
      </c>
      <c r="E2132" s="24" t="s">
        <v>1675</v>
      </c>
      <c r="F2132" s="12">
        <v>44.9</v>
      </c>
      <c r="G2132" s="12">
        <v>-91.4</v>
      </c>
      <c r="H2132" s="12">
        <v>8.5</v>
      </c>
    </row>
    <row r="2133" spans="2:8" x14ac:dyDescent="0.25">
      <c r="B2133" t="s">
        <v>3509</v>
      </c>
      <c r="C2133" t="s">
        <v>3510</v>
      </c>
      <c r="D2133" s="24" t="s">
        <v>2443</v>
      </c>
      <c r="E2133" s="24" t="s">
        <v>1675</v>
      </c>
      <c r="F2133" s="12">
        <v>43.4</v>
      </c>
      <c r="G2133" s="12">
        <v>-88.6</v>
      </c>
      <c r="H2133" s="12">
        <v>8.5</v>
      </c>
    </row>
    <row r="2134" spans="2:8" x14ac:dyDescent="0.25">
      <c r="B2134" t="s">
        <v>3657</v>
      </c>
      <c r="C2134" t="s">
        <v>3658</v>
      </c>
      <c r="D2134" s="24" t="s">
        <v>2443</v>
      </c>
      <c r="E2134" s="24" t="s">
        <v>1675</v>
      </c>
      <c r="F2134" s="12">
        <v>42.5</v>
      </c>
      <c r="G2134" s="12">
        <v>-88.3</v>
      </c>
      <c r="H2134" s="12">
        <v>8.5</v>
      </c>
    </row>
    <row r="2135" spans="2:8" x14ac:dyDescent="0.25">
      <c r="B2135" t="s">
        <v>7667</v>
      </c>
      <c r="C2135" t="s">
        <v>7668</v>
      </c>
      <c r="D2135" s="24" t="s">
        <v>2443</v>
      </c>
      <c r="E2135" s="24" t="s">
        <v>563</v>
      </c>
      <c r="F2135" s="12">
        <v>40.6</v>
      </c>
      <c r="G2135" s="12">
        <v>-103.2</v>
      </c>
      <c r="H2135" s="12">
        <v>8.4600000000000009</v>
      </c>
    </row>
    <row r="2136" spans="2:8" x14ac:dyDescent="0.25">
      <c r="B2136" t="s">
        <v>7669</v>
      </c>
      <c r="C2136" t="s">
        <v>7670</v>
      </c>
      <c r="D2136" s="24" t="s">
        <v>2443</v>
      </c>
      <c r="E2136" s="24" t="s">
        <v>969</v>
      </c>
      <c r="F2136" s="12">
        <v>43.9</v>
      </c>
      <c r="G2136" s="12">
        <v>-84.7</v>
      </c>
      <c r="H2136" s="12">
        <v>8.4600000000000009</v>
      </c>
    </row>
    <row r="2137" spans="2:8" x14ac:dyDescent="0.25">
      <c r="B2137" t="s">
        <v>7671</v>
      </c>
      <c r="C2137" t="s">
        <v>7672</v>
      </c>
      <c r="D2137" s="24" t="s">
        <v>2443</v>
      </c>
      <c r="E2137" s="24" t="s">
        <v>1134</v>
      </c>
      <c r="F2137" s="12">
        <v>46.4</v>
      </c>
      <c r="G2137" s="12">
        <v>-108.4</v>
      </c>
      <c r="H2137" s="12">
        <v>8.4600000000000009</v>
      </c>
    </row>
    <row r="2138" spans="2:8" x14ac:dyDescent="0.25">
      <c r="B2138" t="s">
        <v>7673</v>
      </c>
      <c r="C2138" t="s">
        <v>7674</v>
      </c>
      <c r="D2138" s="24" t="s">
        <v>2443</v>
      </c>
      <c r="E2138" s="24" t="s">
        <v>1301</v>
      </c>
      <c r="F2138" s="12">
        <v>43.9</v>
      </c>
      <c r="G2138" s="12">
        <v>-75.599999999999994</v>
      </c>
      <c r="H2138" s="12">
        <v>8.4600000000000009</v>
      </c>
    </row>
    <row r="2139" spans="2:8" x14ac:dyDescent="0.25">
      <c r="B2139" t="s">
        <v>7675</v>
      </c>
      <c r="C2139" t="s">
        <v>7676</v>
      </c>
      <c r="D2139" s="24" t="s">
        <v>2443</v>
      </c>
      <c r="E2139" s="24" t="s">
        <v>1301</v>
      </c>
      <c r="F2139" s="12">
        <v>43</v>
      </c>
      <c r="G2139" s="12">
        <v>-76.3</v>
      </c>
      <c r="H2139" s="12">
        <v>8.4600000000000009</v>
      </c>
    </row>
    <row r="2140" spans="2:8" x14ac:dyDescent="0.25">
      <c r="B2140" t="s">
        <v>7677</v>
      </c>
      <c r="C2140" t="s">
        <v>7678</v>
      </c>
      <c r="D2140" s="24" t="s">
        <v>2443</v>
      </c>
      <c r="E2140" s="24" t="s">
        <v>1421</v>
      </c>
      <c r="F2140" s="12">
        <v>41.7</v>
      </c>
      <c r="G2140" s="12">
        <v>-80.2</v>
      </c>
      <c r="H2140" s="12">
        <v>8.4600000000000009</v>
      </c>
    </row>
    <row r="2141" spans="2:8" x14ac:dyDescent="0.25">
      <c r="B2141" t="s">
        <v>7679</v>
      </c>
      <c r="C2141" t="s">
        <v>7680</v>
      </c>
      <c r="D2141" s="24" t="s">
        <v>2443</v>
      </c>
      <c r="E2141" s="24" t="s">
        <v>1457</v>
      </c>
      <c r="F2141" s="12">
        <v>45.8</v>
      </c>
      <c r="G2141" s="12">
        <v>-100</v>
      </c>
      <c r="H2141" s="12">
        <v>8.4600000000000009</v>
      </c>
    </row>
    <row r="2142" spans="2:8" x14ac:dyDescent="0.25">
      <c r="B2142" t="s">
        <v>7681</v>
      </c>
      <c r="C2142" t="s">
        <v>7682</v>
      </c>
      <c r="D2142" s="24" t="s">
        <v>2443</v>
      </c>
      <c r="E2142" s="24" t="s">
        <v>867</v>
      </c>
      <c r="F2142" s="12">
        <v>39.1</v>
      </c>
      <c r="G2142" s="12">
        <v>-100.4</v>
      </c>
      <c r="H2142" s="12">
        <v>8.4600000000000009</v>
      </c>
    </row>
    <row r="2143" spans="2:8" x14ac:dyDescent="0.25">
      <c r="B2143" t="s">
        <v>7683</v>
      </c>
      <c r="C2143" t="s">
        <v>7684</v>
      </c>
      <c r="D2143" s="24" t="s">
        <v>2443</v>
      </c>
      <c r="E2143" s="24" t="s">
        <v>969</v>
      </c>
      <c r="F2143" s="12">
        <v>44.8</v>
      </c>
      <c r="G2143" s="12">
        <v>-84.3</v>
      </c>
      <c r="H2143" s="12">
        <v>8.4600000000000009</v>
      </c>
    </row>
    <row r="2144" spans="2:8" x14ac:dyDescent="0.25">
      <c r="B2144" t="s">
        <v>1062</v>
      </c>
      <c r="C2144" t="s">
        <v>1063</v>
      </c>
      <c r="D2144" s="24" t="s">
        <v>2443</v>
      </c>
      <c r="E2144" s="24" t="s">
        <v>1022</v>
      </c>
      <c r="F2144" s="12">
        <v>44</v>
      </c>
      <c r="G2144" s="12">
        <v>-96.3</v>
      </c>
      <c r="H2144" s="12">
        <v>8.4600000000000009</v>
      </c>
    </row>
    <row r="2145" spans="2:8" x14ac:dyDescent="0.25">
      <c r="B2145" t="s">
        <v>1132</v>
      </c>
      <c r="C2145" t="s">
        <v>1133</v>
      </c>
      <c r="D2145" s="24" t="s">
        <v>2443</v>
      </c>
      <c r="E2145" s="24" t="s">
        <v>1134</v>
      </c>
      <c r="F2145" s="12">
        <v>45</v>
      </c>
      <c r="G2145" s="12">
        <v>-105.4</v>
      </c>
      <c r="H2145" s="12">
        <v>8.4600000000000009</v>
      </c>
    </row>
    <row r="2146" spans="2:8" x14ac:dyDescent="0.25">
      <c r="B2146" t="s">
        <v>7685</v>
      </c>
      <c r="C2146" t="s">
        <v>7686</v>
      </c>
      <c r="D2146" s="24" t="s">
        <v>2443</v>
      </c>
      <c r="E2146" s="24" t="s">
        <v>1194</v>
      </c>
      <c r="F2146" s="12">
        <v>42.1</v>
      </c>
      <c r="G2146" s="12">
        <v>-98</v>
      </c>
      <c r="H2146" s="12">
        <v>8.4600000000000009</v>
      </c>
    </row>
    <row r="2147" spans="2:8" x14ac:dyDescent="0.25">
      <c r="B2147" t="s">
        <v>1564</v>
      </c>
      <c r="C2147" t="s">
        <v>1565</v>
      </c>
      <c r="D2147" s="24" t="s">
        <v>2443</v>
      </c>
      <c r="E2147" s="24" t="s">
        <v>1545</v>
      </c>
      <c r="F2147" s="12">
        <v>39.200000000000003</v>
      </c>
      <c r="G2147" s="12">
        <v>-111.6</v>
      </c>
      <c r="H2147" s="12">
        <v>8.4600000000000009</v>
      </c>
    </row>
    <row r="2148" spans="2:8" x14ac:dyDescent="0.25">
      <c r="B2148" t="s">
        <v>7687</v>
      </c>
      <c r="C2148" t="s">
        <v>7688</v>
      </c>
      <c r="D2148" s="24" t="s">
        <v>548</v>
      </c>
      <c r="E2148" s="24" t="s">
        <v>518</v>
      </c>
      <c r="F2148" s="12">
        <v>45.5</v>
      </c>
      <c r="G2148" s="12">
        <v>-73.7</v>
      </c>
      <c r="H2148" s="12">
        <v>8.43</v>
      </c>
    </row>
    <row r="2149" spans="2:8" x14ac:dyDescent="0.25">
      <c r="B2149" t="s">
        <v>7689</v>
      </c>
      <c r="C2149" t="s">
        <v>7690</v>
      </c>
      <c r="D2149" s="24" t="s">
        <v>548</v>
      </c>
      <c r="E2149" s="24" t="s">
        <v>518</v>
      </c>
      <c r="F2149" s="12">
        <v>45.5</v>
      </c>
      <c r="G2149" s="12">
        <v>-73.5</v>
      </c>
      <c r="H2149" s="12">
        <v>8.43</v>
      </c>
    </row>
    <row r="2150" spans="2:8" x14ac:dyDescent="0.25">
      <c r="B2150" t="s">
        <v>7691</v>
      </c>
      <c r="C2150" t="s">
        <v>7692</v>
      </c>
      <c r="D2150" s="24" t="s">
        <v>2443</v>
      </c>
      <c r="E2150" s="24" t="s">
        <v>648</v>
      </c>
      <c r="F2150" s="12">
        <v>42.1</v>
      </c>
      <c r="G2150" s="12">
        <v>-89</v>
      </c>
      <c r="H2150" s="12">
        <v>8.43</v>
      </c>
    </row>
    <row r="2151" spans="2:8" x14ac:dyDescent="0.25">
      <c r="B2151" t="s">
        <v>7693</v>
      </c>
      <c r="C2151" t="s">
        <v>7694</v>
      </c>
      <c r="D2151" s="24" t="s">
        <v>2443</v>
      </c>
      <c r="E2151" s="24" t="s">
        <v>867</v>
      </c>
      <c r="F2151" s="12">
        <v>39.799999999999997</v>
      </c>
      <c r="G2151" s="12">
        <v>-99.8</v>
      </c>
      <c r="H2151" s="12">
        <v>8.43</v>
      </c>
    </row>
    <row r="2152" spans="2:8" x14ac:dyDescent="0.25">
      <c r="B2152" t="s">
        <v>7695</v>
      </c>
      <c r="C2152" t="s">
        <v>7696</v>
      </c>
      <c r="D2152" s="24" t="s">
        <v>2443</v>
      </c>
      <c r="E2152" s="24" t="s">
        <v>937</v>
      </c>
      <c r="F2152" s="12">
        <v>44.6</v>
      </c>
      <c r="G2152" s="12">
        <v>-70</v>
      </c>
      <c r="H2152" s="12">
        <v>8.43</v>
      </c>
    </row>
    <row r="2153" spans="2:8" x14ac:dyDescent="0.25">
      <c r="B2153" t="s">
        <v>7697</v>
      </c>
      <c r="C2153" t="s">
        <v>7698</v>
      </c>
      <c r="D2153" s="24" t="s">
        <v>2443</v>
      </c>
      <c r="E2153" s="24" t="s">
        <v>969</v>
      </c>
      <c r="F2153" s="12">
        <v>42.1</v>
      </c>
      <c r="G2153" s="12">
        <v>-83.7</v>
      </c>
      <c r="H2153" s="12">
        <v>8.43</v>
      </c>
    </row>
    <row r="2154" spans="2:8" x14ac:dyDescent="0.25">
      <c r="B2154" t="s">
        <v>7699</v>
      </c>
      <c r="C2154" t="s">
        <v>7700</v>
      </c>
      <c r="D2154" s="24" t="s">
        <v>2443</v>
      </c>
      <c r="E2154" s="24" t="s">
        <v>1022</v>
      </c>
      <c r="F2154" s="12">
        <v>45.6</v>
      </c>
      <c r="G2154" s="12">
        <v>-94.1</v>
      </c>
      <c r="H2154" s="12">
        <v>8.43</v>
      </c>
    </row>
    <row r="2155" spans="2:8" x14ac:dyDescent="0.25">
      <c r="B2155" t="s">
        <v>7701</v>
      </c>
      <c r="C2155" t="s">
        <v>7702</v>
      </c>
      <c r="D2155" s="24" t="s">
        <v>2443</v>
      </c>
      <c r="E2155" s="24" t="s">
        <v>1194</v>
      </c>
      <c r="F2155" s="12">
        <v>40.5</v>
      </c>
      <c r="G2155" s="12">
        <v>-98.3</v>
      </c>
      <c r="H2155" s="12">
        <v>8.43</v>
      </c>
    </row>
    <row r="2156" spans="2:8" x14ac:dyDescent="0.25">
      <c r="B2156" t="s">
        <v>7703</v>
      </c>
      <c r="C2156" t="s">
        <v>7704</v>
      </c>
      <c r="D2156" s="24" t="s">
        <v>2443</v>
      </c>
      <c r="E2156" s="24" t="s">
        <v>1396</v>
      </c>
      <c r="F2156" s="12">
        <v>42.3</v>
      </c>
      <c r="G2156" s="12">
        <v>-121.4</v>
      </c>
      <c r="H2156" s="12">
        <v>8.43</v>
      </c>
    </row>
    <row r="2157" spans="2:8" x14ac:dyDescent="0.25">
      <c r="B2157" t="s">
        <v>7705</v>
      </c>
      <c r="C2157" t="s">
        <v>7706</v>
      </c>
      <c r="D2157" s="24" t="s">
        <v>2443</v>
      </c>
      <c r="E2157" s="24" t="s">
        <v>1580</v>
      </c>
      <c r="F2157" s="12">
        <v>44.1</v>
      </c>
      <c r="G2157" s="12">
        <v>-72.2</v>
      </c>
      <c r="H2157" s="12">
        <v>8.43</v>
      </c>
    </row>
    <row r="2158" spans="2:8" x14ac:dyDescent="0.25">
      <c r="B2158" t="s">
        <v>7707</v>
      </c>
      <c r="C2158" t="s">
        <v>7708</v>
      </c>
      <c r="D2158" s="24" t="s">
        <v>2443</v>
      </c>
      <c r="E2158" s="24" t="s">
        <v>1675</v>
      </c>
      <c r="F2158" s="12">
        <v>44.8</v>
      </c>
      <c r="G2158" s="12">
        <v>-92.6</v>
      </c>
      <c r="H2158" s="12">
        <v>8.43</v>
      </c>
    </row>
    <row r="2159" spans="2:8" x14ac:dyDescent="0.25">
      <c r="B2159" t="s">
        <v>798</v>
      </c>
      <c r="C2159" t="s">
        <v>799</v>
      </c>
      <c r="D2159" s="24" t="s">
        <v>2443</v>
      </c>
      <c r="E2159" s="24" t="s">
        <v>749</v>
      </c>
      <c r="F2159" s="12">
        <v>42.5</v>
      </c>
      <c r="G2159" s="12">
        <v>-94.2</v>
      </c>
      <c r="H2159" s="12">
        <v>8.43</v>
      </c>
    </row>
    <row r="2160" spans="2:8" x14ac:dyDescent="0.25">
      <c r="B2160" t="s">
        <v>2272</v>
      </c>
      <c r="C2160" t="s">
        <v>2273</v>
      </c>
      <c r="D2160" s="24" t="s">
        <v>2443</v>
      </c>
      <c r="E2160" s="24" t="s">
        <v>969</v>
      </c>
      <c r="F2160" s="12">
        <v>43.1</v>
      </c>
      <c r="G2160" s="12">
        <v>-82.8</v>
      </c>
      <c r="H2160" s="12">
        <v>8.43</v>
      </c>
    </row>
    <row r="2161" spans="2:8" x14ac:dyDescent="0.25">
      <c r="B2161" t="s">
        <v>7709</v>
      </c>
      <c r="C2161" t="s">
        <v>7710</v>
      </c>
      <c r="D2161" s="24" t="s">
        <v>548</v>
      </c>
      <c r="E2161" s="24" t="s">
        <v>506</v>
      </c>
      <c r="F2161" s="12">
        <v>49</v>
      </c>
      <c r="G2161" s="12">
        <v>-96.7</v>
      </c>
      <c r="H2161" s="12">
        <v>8.39</v>
      </c>
    </row>
    <row r="2162" spans="2:8" x14ac:dyDescent="0.25">
      <c r="B2162" t="s">
        <v>7711</v>
      </c>
      <c r="C2162" t="s">
        <v>7712</v>
      </c>
      <c r="D2162" s="24" t="s">
        <v>548</v>
      </c>
      <c r="E2162" s="24" t="s">
        <v>510</v>
      </c>
      <c r="F2162" s="12">
        <v>42.9</v>
      </c>
      <c r="G2162" s="12">
        <v>-81.400000000000006</v>
      </c>
      <c r="H2162" s="12">
        <v>8.39</v>
      </c>
    </row>
    <row r="2163" spans="2:8" x14ac:dyDescent="0.25">
      <c r="B2163" t="s">
        <v>7713</v>
      </c>
      <c r="C2163" t="s">
        <v>7714</v>
      </c>
      <c r="D2163" s="24" t="s">
        <v>2443</v>
      </c>
      <c r="E2163" s="24" t="s">
        <v>1022</v>
      </c>
      <c r="F2163" s="12">
        <v>44.9</v>
      </c>
      <c r="G2163" s="12">
        <v>-93.3</v>
      </c>
      <c r="H2163" s="12">
        <v>8.39</v>
      </c>
    </row>
    <row r="2164" spans="2:8" x14ac:dyDescent="0.25">
      <c r="B2164" t="s">
        <v>7715</v>
      </c>
      <c r="C2164" t="s">
        <v>7716</v>
      </c>
      <c r="D2164" s="24" t="s">
        <v>2443</v>
      </c>
      <c r="E2164" s="24" t="s">
        <v>1022</v>
      </c>
      <c r="F2164" s="12">
        <v>44.6</v>
      </c>
      <c r="G2164" s="12">
        <v>-94.8</v>
      </c>
      <c r="H2164" s="12">
        <v>8.39</v>
      </c>
    </row>
    <row r="2165" spans="2:8" x14ac:dyDescent="0.25">
      <c r="B2165" t="s">
        <v>7717</v>
      </c>
      <c r="C2165" t="s">
        <v>7718</v>
      </c>
      <c r="D2165" s="24" t="s">
        <v>2443</v>
      </c>
      <c r="E2165" s="24" t="s">
        <v>1338</v>
      </c>
      <c r="F2165" s="12">
        <v>46.7</v>
      </c>
      <c r="G2165" s="12">
        <v>-100.6</v>
      </c>
      <c r="H2165" s="12">
        <v>8.39</v>
      </c>
    </row>
    <row r="2166" spans="2:8" x14ac:dyDescent="0.25">
      <c r="B2166" t="s">
        <v>7719</v>
      </c>
      <c r="C2166" t="s">
        <v>7720</v>
      </c>
      <c r="D2166" s="24" t="s">
        <v>2443</v>
      </c>
      <c r="E2166" s="24" t="s">
        <v>1277</v>
      </c>
      <c r="F2166" s="12">
        <v>35.4</v>
      </c>
      <c r="G2166" s="12">
        <v>-106.1</v>
      </c>
      <c r="H2166" s="12">
        <v>8.39</v>
      </c>
    </row>
    <row r="2167" spans="2:8" x14ac:dyDescent="0.25">
      <c r="B2167" t="s">
        <v>7721</v>
      </c>
      <c r="C2167" t="s">
        <v>7722</v>
      </c>
      <c r="D2167" s="24" t="s">
        <v>2443</v>
      </c>
      <c r="E2167" s="24" t="s">
        <v>1675</v>
      </c>
      <c r="F2167" s="12">
        <v>45.9</v>
      </c>
      <c r="G2167" s="12">
        <v>-92.2</v>
      </c>
      <c r="H2167" s="12">
        <v>8.39</v>
      </c>
    </row>
    <row r="2168" spans="2:8" x14ac:dyDescent="0.25">
      <c r="B2168" t="s">
        <v>1292</v>
      </c>
      <c r="C2168" t="s">
        <v>1293</v>
      </c>
      <c r="D2168" s="24" t="s">
        <v>2443</v>
      </c>
      <c r="E2168" s="24" t="s">
        <v>1277</v>
      </c>
      <c r="F2168" s="12">
        <v>34.6</v>
      </c>
      <c r="G2168" s="12">
        <v>-105.4</v>
      </c>
      <c r="H2168" s="12">
        <v>8.39</v>
      </c>
    </row>
    <row r="2169" spans="2:8" x14ac:dyDescent="0.25">
      <c r="B2169" t="s">
        <v>7723</v>
      </c>
      <c r="C2169" t="s">
        <v>7724</v>
      </c>
      <c r="D2169" s="24" t="s">
        <v>2443</v>
      </c>
      <c r="E2169" s="24" t="s">
        <v>1338</v>
      </c>
      <c r="F2169" s="12">
        <v>48.1</v>
      </c>
      <c r="G2169" s="12">
        <v>-99.8</v>
      </c>
      <c r="H2169" s="12">
        <v>8.39</v>
      </c>
    </row>
    <row r="2170" spans="2:8" x14ac:dyDescent="0.25">
      <c r="B2170" t="s">
        <v>2411</v>
      </c>
      <c r="C2170" t="s">
        <v>2412</v>
      </c>
      <c r="D2170" s="24" t="s">
        <v>2443</v>
      </c>
      <c r="E2170" s="24" t="s">
        <v>1675</v>
      </c>
      <c r="F2170" s="12">
        <v>45.1</v>
      </c>
      <c r="G2170" s="12">
        <v>-90.3</v>
      </c>
      <c r="H2170" s="12">
        <v>8.39</v>
      </c>
    </row>
    <row r="2171" spans="2:8" x14ac:dyDescent="0.25">
      <c r="B2171" t="s">
        <v>7725</v>
      </c>
      <c r="C2171" t="s">
        <v>7726</v>
      </c>
      <c r="D2171" s="24" t="s">
        <v>2443</v>
      </c>
      <c r="E2171" s="24" t="s">
        <v>1675</v>
      </c>
      <c r="F2171" s="12">
        <v>44</v>
      </c>
      <c r="G2171" s="12">
        <v>-88.7</v>
      </c>
      <c r="H2171" s="12">
        <v>8.35</v>
      </c>
    </row>
    <row r="2172" spans="2:8" x14ac:dyDescent="0.25">
      <c r="B2172" t="s">
        <v>2242</v>
      </c>
      <c r="C2172" t="s">
        <v>2243</v>
      </c>
      <c r="D2172" s="24" t="s">
        <v>2443</v>
      </c>
      <c r="E2172" s="24" t="s">
        <v>749</v>
      </c>
      <c r="F2172" s="12">
        <v>43.4</v>
      </c>
      <c r="G2172" s="12">
        <v>-94.3</v>
      </c>
      <c r="H2172" s="12">
        <v>8.35</v>
      </c>
    </row>
    <row r="2173" spans="2:8" x14ac:dyDescent="0.25">
      <c r="B2173" t="s">
        <v>7727</v>
      </c>
      <c r="C2173" t="s">
        <v>7728</v>
      </c>
      <c r="D2173" s="24" t="s">
        <v>2443</v>
      </c>
      <c r="E2173" s="24" t="s">
        <v>563</v>
      </c>
      <c r="F2173" s="12">
        <v>38.9</v>
      </c>
      <c r="G2173" s="12">
        <v>-104.6</v>
      </c>
      <c r="H2173" s="12">
        <v>8.31</v>
      </c>
    </row>
    <row r="2174" spans="2:8" x14ac:dyDescent="0.25">
      <c r="B2174" t="s">
        <v>7729</v>
      </c>
      <c r="C2174" t="s">
        <v>7730</v>
      </c>
      <c r="D2174" s="24" t="s">
        <v>2443</v>
      </c>
      <c r="E2174" s="24" t="s">
        <v>1022</v>
      </c>
      <c r="F2174" s="12">
        <v>44.9</v>
      </c>
      <c r="G2174" s="12">
        <v>-93.6</v>
      </c>
      <c r="H2174" s="12">
        <v>8.31</v>
      </c>
    </row>
    <row r="2175" spans="2:8" x14ac:dyDescent="0.25">
      <c r="B2175" t="s">
        <v>7731</v>
      </c>
      <c r="C2175" t="s">
        <v>7732</v>
      </c>
      <c r="D2175" s="24" t="s">
        <v>2443</v>
      </c>
      <c r="E2175" s="24" t="s">
        <v>1301</v>
      </c>
      <c r="F2175" s="12">
        <v>43.1</v>
      </c>
      <c r="G2175" s="12">
        <v>-77.5</v>
      </c>
      <c r="H2175" s="12">
        <v>8.31</v>
      </c>
    </row>
    <row r="2176" spans="2:8" x14ac:dyDescent="0.25">
      <c r="B2176" t="s">
        <v>7733</v>
      </c>
      <c r="C2176" t="s">
        <v>7734</v>
      </c>
      <c r="D2176" s="24" t="s">
        <v>2443</v>
      </c>
      <c r="E2176" s="24" t="s">
        <v>1301</v>
      </c>
      <c r="F2176" s="12">
        <v>42.4</v>
      </c>
      <c r="G2176" s="12">
        <v>-76.3</v>
      </c>
      <c r="H2176" s="12">
        <v>8.31</v>
      </c>
    </row>
    <row r="2177" spans="2:8" x14ac:dyDescent="0.25">
      <c r="B2177" t="s">
        <v>7735</v>
      </c>
      <c r="C2177" t="s">
        <v>7736</v>
      </c>
      <c r="D2177" s="24" t="s">
        <v>2443</v>
      </c>
      <c r="E2177" s="24" t="s">
        <v>1421</v>
      </c>
      <c r="F2177" s="12">
        <v>42</v>
      </c>
      <c r="G2177" s="12">
        <v>-80.099999999999994</v>
      </c>
      <c r="H2177" s="12">
        <v>8.31</v>
      </c>
    </row>
    <row r="2178" spans="2:8" x14ac:dyDescent="0.25">
      <c r="B2178" t="s">
        <v>7737</v>
      </c>
      <c r="C2178" t="s">
        <v>7738</v>
      </c>
      <c r="D2178" s="24" t="s">
        <v>2443</v>
      </c>
      <c r="E2178" s="24" t="s">
        <v>1611</v>
      </c>
      <c r="F2178" s="12">
        <v>46.1</v>
      </c>
      <c r="G2178" s="12">
        <v>-117</v>
      </c>
      <c r="H2178" s="12">
        <v>8.31</v>
      </c>
    </row>
    <row r="2179" spans="2:8" x14ac:dyDescent="0.25">
      <c r="B2179" t="s">
        <v>559</v>
      </c>
      <c r="C2179" t="s">
        <v>560</v>
      </c>
      <c r="D2179" s="24" t="s">
        <v>2443</v>
      </c>
      <c r="E2179" s="24" t="s">
        <v>548</v>
      </c>
      <c r="F2179" s="12">
        <v>41.7</v>
      </c>
      <c r="G2179" s="12">
        <v>-122.6</v>
      </c>
      <c r="H2179" s="12">
        <v>8.31</v>
      </c>
    </row>
    <row r="2180" spans="2:8" x14ac:dyDescent="0.25">
      <c r="B2180" t="s">
        <v>7739</v>
      </c>
      <c r="C2180" t="s">
        <v>7740</v>
      </c>
      <c r="D2180" s="24" t="s">
        <v>2443</v>
      </c>
      <c r="E2180" s="24" t="s">
        <v>1301</v>
      </c>
      <c r="F2180" s="12">
        <v>43</v>
      </c>
      <c r="G2180" s="12">
        <v>-78.8</v>
      </c>
      <c r="H2180" s="12">
        <v>8.31</v>
      </c>
    </row>
    <row r="2181" spans="2:8" x14ac:dyDescent="0.25">
      <c r="B2181" t="s">
        <v>3564</v>
      </c>
      <c r="C2181" t="s">
        <v>3565</v>
      </c>
      <c r="D2181" s="24" t="s">
        <v>548</v>
      </c>
      <c r="E2181" s="24" t="s">
        <v>525</v>
      </c>
      <c r="F2181" s="12">
        <v>49.7</v>
      </c>
      <c r="G2181" s="12">
        <v>-56.8</v>
      </c>
      <c r="H2181" s="12">
        <v>8.27</v>
      </c>
    </row>
    <row r="2182" spans="2:8" x14ac:dyDescent="0.25">
      <c r="B2182" t="s">
        <v>7741</v>
      </c>
      <c r="C2182" t="s">
        <v>7742</v>
      </c>
      <c r="D2182" s="24" t="s">
        <v>2443</v>
      </c>
      <c r="E2182" s="24" t="s">
        <v>1022</v>
      </c>
      <c r="F2182" s="12">
        <v>45</v>
      </c>
      <c r="G2182" s="12">
        <v>-92.8</v>
      </c>
      <c r="H2182" s="12">
        <v>8.27</v>
      </c>
    </row>
    <row r="2183" spans="2:8" x14ac:dyDescent="0.25">
      <c r="B2183" t="s">
        <v>7743</v>
      </c>
      <c r="C2183" t="s">
        <v>7744</v>
      </c>
      <c r="D2183" s="24" t="s">
        <v>2443</v>
      </c>
      <c r="E2183" s="24" t="s">
        <v>1277</v>
      </c>
      <c r="F2183" s="12">
        <v>36.299999999999997</v>
      </c>
      <c r="G2183" s="12">
        <v>-106</v>
      </c>
      <c r="H2183" s="12">
        <v>8.27</v>
      </c>
    </row>
    <row r="2184" spans="2:8" x14ac:dyDescent="0.25">
      <c r="B2184" t="s">
        <v>7745</v>
      </c>
      <c r="C2184" t="s">
        <v>7746</v>
      </c>
      <c r="D2184" s="24" t="s">
        <v>2443</v>
      </c>
      <c r="E2184" s="24" t="s">
        <v>1457</v>
      </c>
      <c r="F2184" s="12">
        <v>45.6</v>
      </c>
      <c r="G2184" s="12">
        <v>-99.8</v>
      </c>
      <c r="H2184" s="12">
        <v>8.27</v>
      </c>
    </row>
    <row r="2185" spans="2:8" x14ac:dyDescent="0.25">
      <c r="B2185" t="s">
        <v>7747</v>
      </c>
      <c r="C2185" t="s">
        <v>7748</v>
      </c>
      <c r="D2185" s="24" t="s">
        <v>2443</v>
      </c>
      <c r="E2185" s="24" t="s">
        <v>1580</v>
      </c>
      <c r="F2185" s="12">
        <v>43.7</v>
      </c>
      <c r="G2185" s="12">
        <v>-72.5</v>
      </c>
      <c r="H2185" s="12">
        <v>8.27</v>
      </c>
    </row>
    <row r="2186" spans="2:8" x14ac:dyDescent="0.25">
      <c r="B2186" t="s">
        <v>7749</v>
      </c>
      <c r="C2186" t="s">
        <v>7750</v>
      </c>
      <c r="D2186" s="24" t="s">
        <v>2443</v>
      </c>
      <c r="E2186" s="24" t="s">
        <v>1675</v>
      </c>
      <c r="F2186" s="12">
        <v>43.2</v>
      </c>
      <c r="G2186" s="12">
        <v>-88.1</v>
      </c>
      <c r="H2186" s="12">
        <v>8.27</v>
      </c>
    </row>
    <row r="2187" spans="2:8" x14ac:dyDescent="0.25">
      <c r="B2187" t="s">
        <v>7751</v>
      </c>
      <c r="C2187" t="s">
        <v>7752</v>
      </c>
      <c r="D2187" s="24" t="s">
        <v>2443</v>
      </c>
      <c r="E2187" s="24" t="s">
        <v>648</v>
      </c>
      <c r="F2187" s="12">
        <v>42</v>
      </c>
      <c r="G2187" s="12">
        <v>-88.7</v>
      </c>
      <c r="H2187" s="12">
        <v>8.27</v>
      </c>
    </row>
    <row r="2188" spans="2:8" x14ac:dyDescent="0.25">
      <c r="B2188" t="s">
        <v>7753</v>
      </c>
      <c r="C2188" t="s">
        <v>7754</v>
      </c>
      <c r="D2188" s="24" t="s">
        <v>2443</v>
      </c>
      <c r="E2188" s="24" t="s">
        <v>1022</v>
      </c>
      <c r="F2188" s="12">
        <v>45</v>
      </c>
      <c r="G2188" s="12">
        <v>-93.7</v>
      </c>
      <c r="H2188" s="12">
        <v>8.27</v>
      </c>
    </row>
    <row r="2189" spans="2:8" x14ac:dyDescent="0.25">
      <c r="B2189" t="s">
        <v>4384</v>
      </c>
      <c r="C2189" t="s">
        <v>4385</v>
      </c>
      <c r="D2189" s="24" t="s">
        <v>2443</v>
      </c>
      <c r="E2189" s="24" t="s">
        <v>1800</v>
      </c>
      <c r="F2189" s="12">
        <v>63.7</v>
      </c>
      <c r="G2189" s="12">
        <v>-148.9</v>
      </c>
      <c r="H2189" s="12">
        <v>8.27</v>
      </c>
    </row>
    <row r="2190" spans="2:8" x14ac:dyDescent="0.25">
      <c r="B2190" t="s">
        <v>1976</v>
      </c>
      <c r="C2190" t="s">
        <v>1977</v>
      </c>
      <c r="D2190" s="24" t="s">
        <v>2443</v>
      </c>
      <c r="E2190" s="24" t="s">
        <v>1675</v>
      </c>
      <c r="F2190" s="12">
        <v>44.8</v>
      </c>
      <c r="G2190" s="12">
        <v>-91.4</v>
      </c>
      <c r="H2190" s="12">
        <v>8.27</v>
      </c>
    </row>
    <row r="2191" spans="2:8" x14ac:dyDescent="0.25">
      <c r="B2191" t="s">
        <v>7755</v>
      </c>
      <c r="C2191" t="s">
        <v>7756</v>
      </c>
      <c r="D2191" s="24" t="s">
        <v>548</v>
      </c>
      <c r="E2191" s="24" t="s">
        <v>506</v>
      </c>
      <c r="F2191" s="12">
        <v>49.7</v>
      </c>
      <c r="G2191" s="12">
        <v>-95.1</v>
      </c>
      <c r="H2191" s="12">
        <v>8.23</v>
      </c>
    </row>
    <row r="2192" spans="2:8" x14ac:dyDescent="0.25">
      <c r="B2192" t="s">
        <v>7757</v>
      </c>
      <c r="C2192" t="s">
        <v>7758</v>
      </c>
      <c r="D2192" s="24" t="s">
        <v>548</v>
      </c>
      <c r="E2192" s="24" t="s">
        <v>510</v>
      </c>
      <c r="F2192" s="12">
        <v>42.2</v>
      </c>
      <c r="G2192" s="12">
        <v>-83</v>
      </c>
      <c r="H2192" s="12">
        <v>8.23</v>
      </c>
    </row>
    <row r="2193" spans="2:8" x14ac:dyDescent="0.25">
      <c r="B2193" t="s">
        <v>7759</v>
      </c>
      <c r="C2193" t="s">
        <v>7760</v>
      </c>
      <c r="D2193" s="24" t="s">
        <v>2443</v>
      </c>
      <c r="E2193" s="24" t="s">
        <v>563</v>
      </c>
      <c r="F2193" s="12">
        <v>39.4</v>
      </c>
      <c r="G2193" s="12">
        <v>-105.3</v>
      </c>
      <c r="H2193" s="12">
        <v>8.23</v>
      </c>
    </row>
    <row r="2194" spans="2:8" x14ac:dyDescent="0.25">
      <c r="B2194" t="s">
        <v>7761</v>
      </c>
      <c r="C2194" t="s">
        <v>7762</v>
      </c>
      <c r="D2194" s="24" t="s">
        <v>2443</v>
      </c>
      <c r="E2194" s="24" t="s">
        <v>969</v>
      </c>
      <c r="F2194" s="12">
        <v>42.8</v>
      </c>
      <c r="G2194" s="12">
        <v>-85.7</v>
      </c>
      <c r="H2194" s="12">
        <v>8.23</v>
      </c>
    </row>
    <row r="2195" spans="2:8" x14ac:dyDescent="0.25">
      <c r="B2195" t="s">
        <v>7763</v>
      </c>
      <c r="C2195" t="s">
        <v>7764</v>
      </c>
      <c r="D2195" s="24" t="s">
        <v>2443</v>
      </c>
      <c r="E2195" s="24" t="s">
        <v>1022</v>
      </c>
      <c r="F2195" s="12">
        <v>45.2</v>
      </c>
      <c r="G2195" s="12">
        <v>-93.6</v>
      </c>
      <c r="H2195" s="12">
        <v>8.23</v>
      </c>
    </row>
    <row r="2196" spans="2:8" x14ac:dyDescent="0.25">
      <c r="B2196" t="s">
        <v>7765</v>
      </c>
      <c r="C2196" t="s">
        <v>7766</v>
      </c>
      <c r="D2196" s="24" t="s">
        <v>2443</v>
      </c>
      <c r="E2196" s="24" t="s">
        <v>1675</v>
      </c>
      <c r="F2196" s="12">
        <v>43.5</v>
      </c>
      <c r="G2196" s="12">
        <v>-90.8</v>
      </c>
      <c r="H2196" s="12">
        <v>8.23</v>
      </c>
    </row>
    <row r="2197" spans="2:8" x14ac:dyDescent="0.25">
      <c r="B2197" t="s">
        <v>853</v>
      </c>
      <c r="C2197" t="s">
        <v>854</v>
      </c>
      <c r="D2197" s="24" t="s">
        <v>2443</v>
      </c>
      <c r="E2197" s="24" t="s">
        <v>749</v>
      </c>
      <c r="F2197" s="12">
        <v>42.6</v>
      </c>
      <c r="G2197" s="12">
        <v>-95.1</v>
      </c>
      <c r="H2197" s="12">
        <v>8.23</v>
      </c>
    </row>
    <row r="2198" spans="2:8" x14ac:dyDescent="0.25">
      <c r="B2198" t="s">
        <v>7767</v>
      </c>
      <c r="C2198" t="s">
        <v>7768</v>
      </c>
      <c r="D2198" s="24" t="s">
        <v>2443</v>
      </c>
      <c r="E2198" s="24" t="s">
        <v>1022</v>
      </c>
      <c r="F2198" s="12">
        <v>44.5</v>
      </c>
      <c r="G2198" s="12">
        <v>-92.5</v>
      </c>
      <c r="H2198" s="12">
        <v>8.23</v>
      </c>
    </row>
    <row r="2199" spans="2:8" x14ac:dyDescent="0.25">
      <c r="B2199" t="s">
        <v>7769</v>
      </c>
      <c r="C2199" t="s">
        <v>7770</v>
      </c>
      <c r="D2199" s="24" t="s">
        <v>2443</v>
      </c>
      <c r="E2199" s="24" t="s">
        <v>1022</v>
      </c>
      <c r="F2199" s="12">
        <v>45</v>
      </c>
      <c r="G2199" s="12">
        <v>-92.8</v>
      </c>
      <c r="H2199" s="12">
        <v>8.23</v>
      </c>
    </row>
    <row r="2200" spans="2:8" x14ac:dyDescent="0.25">
      <c r="B2200" t="s">
        <v>1286</v>
      </c>
      <c r="C2200" t="s">
        <v>1287</v>
      </c>
      <c r="D2200" s="24" t="s">
        <v>2443</v>
      </c>
      <c r="E2200" s="24" t="s">
        <v>1277</v>
      </c>
      <c r="F2200" s="12">
        <v>34.700000000000003</v>
      </c>
      <c r="G2200" s="12">
        <v>-106.7</v>
      </c>
      <c r="H2200" s="12">
        <v>8.23</v>
      </c>
    </row>
    <row r="2201" spans="2:8" x14ac:dyDescent="0.25">
      <c r="B2201" t="s">
        <v>4246</v>
      </c>
      <c r="C2201" t="s">
        <v>4247</v>
      </c>
      <c r="D2201" s="24" t="s">
        <v>2443</v>
      </c>
      <c r="E2201" s="24" t="s">
        <v>1301</v>
      </c>
      <c r="F2201" s="12">
        <v>44.2</v>
      </c>
      <c r="G2201" s="12">
        <v>-74.400000000000006</v>
      </c>
      <c r="H2201" s="12">
        <v>8.23</v>
      </c>
    </row>
    <row r="2202" spans="2:8" x14ac:dyDescent="0.25">
      <c r="B2202" t="s">
        <v>7771</v>
      </c>
      <c r="C2202" t="s">
        <v>7772</v>
      </c>
      <c r="D2202" s="24" t="s">
        <v>2443</v>
      </c>
      <c r="E2202" s="24" t="s">
        <v>548</v>
      </c>
      <c r="F2202" s="12">
        <v>41.7</v>
      </c>
      <c r="G2202" s="12">
        <v>-122.6</v>
      </c>
      <c r="H2202" s="12">
        <v>8.19</v>
      </c>
    </row>
    <row r="2203" spans="2:8" x14ac:dyDescent="0.25">
      <c r="B2203" t="s">
        <v>7773</v>
      </c>
      <c r="C2203" t="s">
        <v>7774</v>
      </c>
      <c r="D2203" s="24" t="s">
        <v>2443</v>
      </c>
      <c r="E2203" s="24" t="s">
        <v>1022</v>
      </c>
      <c r="F2203" s="12">
        <v>45.3</v>
      </c>
      <c r="G2203" s="12">
        <v>-94.4</v>
      </c>
      <c r="H2203" s="12">
        <v>8.19</v>
      </c>
    </row>
    <row r="2204" spans="2:8" x14ac:dyDescent="0.25">
      <c r="B2204" t="s">
        <v>7775</v>
      </c>
      <c r="C2204" t="s">
        <v>7776</v>
      </c>
      <c r="D2204" s="24" t="s">
        <v>2443</v>
      </c>
      <c r="E2204" s="24" t="s">
        <v>1134</v>
      </c>
      <c r="F2204" s="12">
        <v>45.8</v>
      </c>
      <c r="G2204" s="12">
        <v>-108.5</v>
      </c>
      <c r="H2204" s="12">
        <v>8.19</v>
      </c>
    </row>
    <row r="2205" spans="2:8" x14ac:dyDescent="0.25">
      <c r="B2205" t="s">
        <v>7777</v>
      </c>
      <c r="C2205" t="s">
        <v>7778</v>
      </c>
      <c r="D2205" s="24" t="s">
        <v>2443</v>
      </c>
      <c r="E2205" s="24" t="s">
        <v>1194</v>
      </c>
      <c r="F2205" s="12">
        <v>40.700000000000003</v>
      </c>
      <c r="G2205" s="12">
        <v>-99</v>
      </c>
      <c r="H2205" s="12">
        <v>8.19</v>
      </c>
    </row>
    <row r="2206" spans="2:8" x14ac:dyDescent="0.25">
      <c r="B2206" t="s">
        <v>7779</v>
      </c>
      <c r="C2206" t="s">
        <v>7780</v>
      </c>
      <c r="D2206" s="24" t="s">
        <v>2443</v>
      </c>
      <c r="E2206" s="24" t="s">
        <v>1277</v>
      </c>
      <c r="F2206" s="12">
        <v>36.299999999999997</v>
      </c>
      <c r="G2206" s="12">
        <v>-104.8</v>
      </c>
      <c r="H2206" s="12">
        <v>8.19</v>
      </c>
    </row>
    <row r="2207" spans="2:8" x14ac:dyDescent="0.25">
      <c r="B2207" t="s">
        <v>7781</v>
      </c>
      <c r="C2207" t="s">
        <v>7782</v>
      </c>
      <c r="D2207" s="24" t="s">
        <v>2443</v>
      </c>
      <c r="E2207" s="24" t="s">
        <v>1675</v>
      </c>
      <c r="F2207" s="12">
        <v>43</v>
      </c>
      <c r="G2207" s="12">
        <v>-89.4</v>
      </c>
      <c r="H2207" s="12">
        <v>8.19</v>
      </c>
    </row>
    <row r="2208" spans="2:8" x14ac:dyDescent="0.25">
      <c r="B2208" t="s">
        <v>7783</v>
      </c>
      <c r="C2208" t="s">
        <v>7784</v>
      </c>
      <c r="D2208" s="24" t="s">
        <v>2443</v>
      </c>
      <c r="E2208" s="24" t="s">
        <v>969</v>
      </c>
      <c r="F2208" s="12">
        <v>42.3</v>
      </c>
      <c r="G2208" s="12">
        <v>-83.1</v>
      </c>
      <c r="H2208" s="12">
        <v>8.19</v>
      </c>
    </row>
    <row r="2209" spans="2:8" x14ac:dyDescent="0.25">
      <c r="B2209" t="s">
        <v>7785</v>
      </c>
      <c r="C2209" t="s">
        <v>7786</v>
      </c>
      <c r="D2209" s="24" t="s">
        <v>2443</v>
      </c>
      <c r="E2209" s="24" t="s">
        <v>969</v>
      </c>
      <c r="F2209" s="12">
        <v>42.1</v>
      </c>
      <c r="G2209" s="12">
        <v>-83.8</v>
      </c>
      <c r="H2209" s="12">
        <v>8.19</v>
      </c>
    </row>
    <row r="2210" spans="2:8" x14ac:dyDescent="0.25">
      <c r="B2210" t="s">
        <v>2783</v>
      </c>
      <c r="C2210" t="s">
        <v>7787</v>
      </c>
      <c r="D2210" s="24" t="s">
        <v>2443</v>
      </c>
      <c r="E2210" s="24" t="s">
        <v>1022</v>
      </c>
      <c r="F2210" s="12">
        <v>45.3</v>
      </c>
      <c r="G2210" s="12">
        <v>-93.5</v>
      </c>
      <c r="H2210" s="12">
        <v>8.19</v>
      </c>
    </row>
    <row r="2211" spans="2:8" x14ac:dyDescent="0.25">
      <c r="B2211" t="s">
        <v>2279</v>
      </c>
      <c r="C2211" t="s">
        <v>2280</v>
      </c>
      <c r="D2211" s="24" t="s">
        <v>2443</v>
      </c>
      <c r="E2211" s="24" t="s">
        <v>1022</v>
      </c>
      <c r="F2211" s="12">
        <v>46.3</v>
      </c>
      <c r="G2211" s="12">
        <v>-93.5</v>
      </c>
      <c r="H2211" s="12">
        <v>8.19</v>
      </c>
    </row>
    <row r="2212" spans="2:8" x14ac:dyDescent="0.25">
      <c r="B2212" t="s">
        <v>1195</v>
      </c>
      <c r="C2212" t="s">
        <v>1196</v>
      </c>
      <c r="D2212" s="24" t="s">
        <v>2443</v>
      </c>
      <c r="E2212" s="24" t="s">
        <v>1194</v>
      </c>
      <c r="F2212" s="12">
        <v>41.5</v>
      </c>
      <c r="G2212" s="12">
        <v>-101.6</v>
      </c>
      <c r="H2212" s="12">
        <v>8.19</v>
      </c>
    </row>
    <row r="2213" spans="2:8" x14ac:dyDescent="0.25">
      <c r="B2213" t="s">
        <v>7788</v>
      </c>
      <c r="C2213" t="s">
        <v>7789</v>
      </c>
      <c r="D2213" s="24" t="s">
        <v>2443</v>
      </c>
      <c r="E2213" s="24" t="s">
        <v>1457</v>
      </c>
      <c r="F2213" s="12">
        <v>44.7</v>
      </c>
      <c r="G2213" s="12">
        <v>-96.6</v>
      </c>
      <c r="H2213" s="12">
        <v>8.19</v>
      </c>
    </row>
    <row r="2214" spans="2:8" x14ac:dyDescent="0.25">
      <c r="B2214" t="s">
        <v>1676</v>
      </c>
      <c r="C2214" t="s">
        <v>1677</v>
      </c>
      <c r="D2214" s="24" t="s">
        <v>2443</v>
      </c>
      <c r="E2214" s="24" t="s">
        <v>1675</v>
      </c>
      <c r="F2214" s="12">
        <v>44.2</v>
      </c>
      <c r="G2214" s="12">
        <v>-88.4</v>
      </c>
      <c r="H2214" s="12">
        <v>8.19</v>
      </c>
    </row>
    <row r="2215" spans="2:8" x14ac:dyDescent="0.25">
      <c r="B2215" t="s">
        <v>1970</v>
      </c>
      <c r="C2215" t="s">
        <v>1971</v>
      </c>
      <c r="D2215" s="24" t="s">
        <v>2443</v>
      </c>
      <c r="E2215" s="24" t="s">
        <v>1457</v>
      </c>
      <c r="F2215" s="12">
        <v>43.5</v>
      </c>
      <c r="G2215" s="12">
        <v>-96.7</v>
      </c>
      <c r="H2215" s="12">
        <v>8.19</v>
      </c>
    </row>
    <row r="2216" spans="2:8" x14ac:dyDescent="0.25">
      <c r="B2216" t="s">
        <v>2026</v>
      </c>
      <c r="C2216" t="s">
        <v>2027</v>
      </c>
      <c r="D2216" s="24" t="s">
        <v>2443</v>
      </c>
      <c r="E2216" s="24" t="s">
        <v>1194</v>
      </c>
      <c r="F2216" s="12">
        <v>41.1</v>
      </c>
      <c r="G2216" s="12">
        <v>-100.6</v>
      </c>
      <c r="H2216" s="12">
        <v>8.19</v>
      </c>
    </row>
    <row r="2217" spans="2:8" x14ac:dyDescent="0.25">
      <c r="B2217" t="s">
        <v>7790</v>
      </c>
      <c r="C2217" t="s">
        <v>7791</v>
      </c>
      <c r="D2217" s="24" t="s">
        <v>2443</v>
      </c>
      <c r="E2217" s="24" t="s">
        <v>1022</v>
      </c>
      <c r="F2217" s="12">
        <v>45.1</v>
      </c>
      <c r="G2217" s="12">
        <v>-93.2</v>
      </c>
      <c r="H2217" s="12">
        <v>8.15</v>
      </c>
    </row>
    <row r="2218" spans="2:8" x14ac:dyDescent="0.25">
      <c r="B2218" t="s">
        <v>7792</v>
      </c>
      <c r="C2218" t="s">
        <v>7793</v>
      </c>
      <c r="D2218" s="24" t="s">
        <v>2443</v>
      </c>
      <c r="E2218" s="24" t="s">
        <v>1134</v>
      </c>
      <c r="F2218" s="12">
        <v>48</v>
      </c>
      <c r="G2218" s="12">
        <v>-106.4</v>
      </c>
      <c r="H2218" s="12">
        <v>8.15</v>
      </c>
    </row>
    <row r="2219" spans="2:8" x14ac:dyDescent="0.25">
      <c r="B2219" t="s">
        <v>7794</v>
      </c>
      <c r="C2219" t="s">
        <v>7795</v>
      </c>
      <c r="D2219" s="24" t="s">
        <v>2443</v>
      </c>
      <c r="E2219" s="24" t="s">
        <v>1775</v>
      </c>
      <c r="F2219" s="12">
        <v>41.4</v>
      </c>
      <c r="G2219" s="12">
        <v>-105.6</v>
      </c>
      <c r="H2219" s="12">
        <v>8.15</v>
      </c>
    </row>
    <row r="2220" spans="2:8" x14ac:dyDescent="0.25">
      <c r="B2220" t="s">
        <v>7796</v>
      </c>
      <c r="C2220" t="s">
        <v>7797</v>
      </c>
      <c r="D2220" s="24" t="s">
        <v>2443</v>
      </c>
      <c r="E2220" s="24" t="s">
        <v>1134</v>
      </c>
      <c r="F2220" s="12">
        <v>46.3</v>
      </c>
      <c r="G2220" s="12">
        <v>-108.7</v>
      </c>
      <c r="H2220" s="12">
        <v>8.15</v>
      </c>
    </row>
    <row r="2221" spans="2:8" x14ac:dyDescent="0.25">
      <c r="B2221" t="s">
        <v>3763</v>
      </c>
      <c r="C2221" t="s">
        <v>3764</v>
      </c>
      <c r="D2221" s="24" t="s">
        <v>2443</v>
      </c>
      <c r="E2221" s="24" t="s">
        <v>1301</v>
      </c>
      <c r="F2221" s="12">
        <v>42.3</v>
      </c>
      <c r="G2221" s="12">
        <v>-79.400000000000006</v>
      </c>
      <c r="H2221" s="12">
        <v>8.15</v>
      </c>
    </row>
    <row r="2222" spans="2:8" x14ac:dyDescent="0.25">
      <c r="B2222" t="s">
        <v>7798</v>
      </c>
      <c r="C2222" t="s">
        <v>7799</v>
      </c>
      <c r="D2222" s="24" t="s">
        <v>548</v>
      </c>
      <c r="E2222" s="24" t="s">
        <v>510</v>
      </c>
      <c r="F2222" s="12">
        <v>44.1</v>
      </c>
      <c r="G2222" s="12">
        <v>-77</v>
      </c>
      <c r="H2222" s="12">
        <v>8.11</v>
      </c>
    </row>
    <row r="2223" spans="2:8" x14ac:dyDescent="0.25">
      <c r="B2223" t="s">
        <v>7800</v>
      </c>
      <c r="C2223" t="s">
        <v>7801</v>
      </c>
      <c r="D2223" s="24" t="s">
        <v>548</v>
      </c>
      <c r="E2223" s="24" t="s">
        <v>2197</v>
      </c>
      <c r="F2223" s="12">
        <v>46.4</v>
      </c>
      <c r="G2223" s="12">
        <v>-63.6</v>
      </c>
      <c r="H2223" s="12">
        <v>8.11</v>
      </c>
    </row>
    <row r="2224" spans="2:8" x14ac:dyDescent="0.25">
      <c r="B2224" t="s">
        <v>7802</v>
      </c>
      <c r="C2224" t="s">
        <v>7803</v>
      </c>
      <c r="D2224" s="24" t="s">
        <v>2443</v>
      </c>
      <c r="E2224" s="24" t="s">
        <v>1194</v>
      </c>
      <c r="F2224" s="12">
        <v>41.7</v>
      </c>
      <c r="G2224" s="12">
        <v>-99.9</v>
      </c>
      <c r="H2224" s="12">
        <v>8.11</v>
      </c>
    </row>
    <row r="2225" spans="2:8" x14ac:dyDescent="0.25">
      <c r="B2225" t="s">
        <v>7804</v>
      </c>
      <c r="C2225" t="s">
        <v>7805</v>
      </c>
      <c r="D2225" s="24" t="s">
        <v>2443</v>
      </c>
      <c r="E2225" s="24" t="s">
        <v>563</v>
      </c>
      <c r="F2225" s="12">
        <v>39.4</v>
      </c>
      <c r="G2225" s="12">
        <v>-102.8</v>
      </c>
      <c r="H2225" s="12">
        <v>8.11</v>
      </c>
    </row>
    <row r="2226" spans="2:8" x14ac:dyDescent="0.25">
      <c r="B2226" t="s">
        <v>7806</v>
      </c>
      <c r="C2226" t="s">
        <v>7807</v>
      </c>
      <c r="D2226" s="24" t="s">
        <v>2443</v>
      </c>
      <c r="E2226" s="24" t="s">
        <v>648</v>
      </c>
      <c r="F2226" s="12">
        <v>42.2</v>
      </c>
      <c r="G2226" s="12">
        <v>-87.9</v>
      </c>
      <c r="H2226" s="12">
        <v>8.11</v>
      </c>
    </row>
    <row r="2227" spans="2:8" x14ac:dyDescent="0.25">
      <c r="B2227" t="s">
        <v>7808</v>
      </c>
      <c r="C2227" t="s">
        <v>7809</v>
      </c>
      <c r="D2227" s="24" t="s">
        <v>2443</v>
      </c>
      <c r="E2227" s="24" t="s">
        <v>1022</v>
      </c>
      <c r="F2227" s="12">
        <v>45.3</v>
      </c>
      <c r="G2227" s="12">
        <v>-93</v>
      </c>
      <c r="H2227" s="12">
        <v>8.11</v>
      </c>
    </row>
    <row r="2228" spans="2:8" x14ac:dyDescent="0.25">
      <c r="B2228" t="s">
        <v>7810</v>
      </c>
      <c r="C2228" t="s">
        <v>7811</v>
      </c>
      <c r="D2228" s="24" t="s">
        <v>2443</v>
      </c>
      <c r="E2228" s="24" t="s">
        <v>1022</v>
      </c>
      <c r="F2228" s="12">
        <v>45.4</v>
      </c>
      <c r="G2228" s="12">
        <v>-94.4</v>
      </c>
      <c r="H2228" s="12">
        <v>8.11</v>
      </c>
    </row>
    <row r="2229" spans="2:8" x14ac:dyDescent="0.25">
      <c r="B2229" t="s">
        <v>7812</v>
      </c>
      <c r="C2229" t="s">
        <v>7813</v>
      </c>
      <c r="D2229" s="24" t="s">
        <v>2443</v>
      </c>
      <c r="E2229" s="24" t="s">
        <v>1338</v>
      </c>
      <c r="F2229" s="12">
        <v>46.3</v>
      </c>
      <c r="G2229" s="12">
        <v>-98.9</v>
      </c>
      <c r="H2229" s="12">
        <v>8.11</v>
      </c>
    </row>
    <row r="2230" spans="2:8" x14ac:dyDescent="0.25">
      <c r="B2230" t="s">
        <v>7814</v>
      </c>
      <c r="C2230" t="s">
        <v>7815</v>
      </c>
      <c r="D2230" s="24" t="s">
        <v>2443</v>
      </c>
      <c r="E2230" s="24" t="s">
        <v>1194</v>
      </c>
      <c r="F2230" s="12">
        <v>40.799999999999997</v>
      </c>
      <c r="G2230" s="12">
        <v>-98.4</v>
      </c>
      <c r="H2230" s="12">
        <v>8.11</v>
      </c>
    </row>
    <row r="2231" spans="2:8" x14ac:dyDescent="0.25">
      <c r="B2231" t="s">
        <v>7816</v>
      </c>
      <c r="C2231" t="s">
        <v>7817</v>
      </c>
      <c r="D2231" s="24" t="s">
        <v>2443</v>
      </c>
      <c r="E2231" s="24" t="s">
        <v>1301</v>
      </c>
      <c r="F2231" s="12">
        <v>43</v>
      </c>
      <c r="G2231" s="12">
        <v>-78.8</v>
      </c>
      <c r="H2231" s="12">
        <v>8.11</v>
      </c>
    </row>
    <row r="2232" spans="2:8" x14ac:dyDescent="0.25">
      <c r="B2232" t="s">
        <v>7818</v>
      </c>
      <c r="C2232" t="s">
        <v>7819</v>
      </c>
      <c r="D2232" s="24" t="s">
        <v>2443</v>
      </c>
      <c r="E2232" s="24" t="s">
        <v>1675</v>
      </c>
      <c r="F2232" s="12">
        <v>44.4</v>
      </c>
      <c r="G2232" s="12">
        <v>-87.9</v>
      </c>
      <c r="H2232" s="12">
        <v>8.11</v>
      </c>
    </row>
    <row r="2233" spans="2:8" x14ac:dyDescent="0.25">
      <c r="B2233" t="s">
        <v>7820</v>
      </c>
      <c r="C2233" t="s">
        <v>7821</v>
      </c>
      <c r="D2233" s="24" t="s">
        <v>2443</v>
      </c>
      <c r="E2233" s="24" t="s">
        <v>1675</v>
      </c>
      <c r="F2233" s="12">
        <v>44.2</v>
      </c>
      <c r="G2233" s="12">
        <v>-88.2</v>
      </c>
      <c r="H2233" s="12">
        <v>8.11</v>
      </c>
    </row>
    <row r="2234" spans="2:8" x14ac:dyDescent="0.25">
      <c r="B2234" t="s">
        <v>7822</v>
      </c>
      <c r="C2234" t="s">
        <v>7823</v>
      </c>
      <c r="D2234" s="24" t="s">
        <v>2443</v>
      </c>
      <c r="E2234" s="24" t="s">
        <v>1675</v>
      </c>
      <c r="F2234" s="12">
        <v>43.5</v>
      </c>
      <c r="G2234" s="12">
        <v>-87.9</v>
      </c>
      <c r="H2234" s="12">
        <v>8.11</v>
      </c>
    </row>
    <row r="2235" spans="2:8" x14ac:dyDescent="0.25">
      <c r="B2235" t="s">
        <v>7824</v>
      </c>
      <c r="C2235" t="s">
        <v>7825</v>
      </c>
      <c r="D2235" s="24" t="s">
        <v>2443</v>
      </c>
      <c r="E2235" s="24" t="s">
        <v>532</v>
      </c>
      <c r="F2235" s="12">
        <v>35.1</v>
      </c>
      <c r="G2235" s="12">
        <v>-111.5</v>
      </c>
      <c r="H2235" s="12">
        <v>8.11</v>
      </c>
    </row>
    <row r="2236" spans="2:8" x14ac:dyDescent="0.25">
      <c r="B2236" t="s">
        <v>7826</v>
      </c>
      <c r="C2236" t="s">
        <v>7827</v>
      </c>
      <c r="D2236" s="24" t="s">
        <v>2443</v>
      </c>
      <c r="E2236" s="24" t="s">
        <v>1022</v>
      </c>
      <c r="F2236" s="12">
        <v>44.1</v>
      </c>
      <c r="G2236" s="12">
        <v>-91.8</v>
      </c>
      <c r="H2236" s="12">
        <v>8.11</v>
      </c>
    </row>
    <row r="2237" spans="2:8" x14ac:dyDescent="0.25">
      <c r="B2237" t="s">
        <v>3317</v>
      </c>
      <c r="C2237" t="s">
        <v>3318</v>
      </c>
      <c r="D2237" s="24" t="s">
        <v>2443</v>
      </c>
      <c r="E2237" s="24" t="s">
        <v>1675</v>
      </c>
      <c r="F2237" s="12">
        <v>43.7</v>
      </c>
      <c r="G2237" s="12">
        <v>-88.4</v>
      </c>
      <c r="H2237" s="12">
        <v>8.11</v>
      </c>
    </row>
    <row r="2238" spans="2:8" x14ac:dyDescent="0.25">
      <c r="B2238" t="s">
        <v>7828</v>
      </c>
      <c r="C2238" t="s">
        <v>7829</v>
      </c>
      <c r="D2238" s="24" t="s">
        <v>2443</v>
      </c>
      <c r="E2238" s="24" t="s">
        <v>1675</v>
      </c>
      <c r="F2238" s="12">
        <v>45.1</v>
      </c>
      <c r="G2238" s="12">
        <v>-88.7</v>
      </c>
      <c r="H2238" s="12">
        <v>8.11</v>
      </c>
    </row>
    <row r="2239" spans="2:8" x14ac:dyDescent="0.25">
      <c r="B2239" t="s">
        <v>2762</v>
      </c>
      <c r="C2239" t="s">
        <v>2763</v>
      </c>
      <c r="D2239" s="24" t="s">
        <v>2443</v>
      </c>
      <c r="E2239" s="24" t="s">
        <v>1194</v>
      </c>
      <c r="F2239" s="12">
        <v>40.6</v>
      </c>
      <c r="G2239" s="12">
        <v>-98.4</v>
      </c>
      <c r="H2239" s="12">
        <v>8.11</v>
      </c>
    </row>
    <row r="2240" spans="2:8" x14ac:dyDescent="0.25">
      <c r="B2240" t="s">
        <v>7830</v>
      </c>
      <c r="C2240" t="s">
        <v>7831</v>
      </c>
      <c r="D2240" s="24" t="s">
        <v>548</v>
      </c>
      <c r="E2240" s="24" t="s">
        <v>518</v>
      </c>
      <c r="F2240" s="12">
        <v>46.2</v>
      </c>
      <c r="G2240" s="12">
        <v>-77.7</v>
      </c>
      <c r="H2240" s="12">
        <v>8.07</v>
      </c>
    </row>
    <row r="2241" spans="2:8" x14ac:dyDescent="0.25">
      <c r="B2241" t="s">
        <v>7832</v>
      </c>
      <c r="C2241" t="s">
        <v>7833</v>
      </c>
      <c r="D2241" s="24" t="s">
        <v>2443</v>
      </c>
      <c r="E2241" s="24" t="s">
        <v>1580</v>
      </c>
      <c r="F2241" s="12">
        <v>44.4</v>
      </c>
      <c r="G2241" s="12">
        <v>-72.099999999999994</v>
      </c>
      <c r="H2241" s="12">
        <v>8.07</v>
      </c>
    </row>
    <row r="2242" spans="2:8" x14ac:dyDescent="0.25">
      <c r="B2242" t="s">
        <v>1141</v>
      </c>
      <c r="C2242" t="s">
        <v>1142</v>
      </c>
      <c r="D2242" s="24" t="s">
        <v>2443</v>
      </c>
      <c r="E2242" s="24" t="s">
        <v>1134</v>
      </c>
      <c r="F2242" s="12">
        <v>45.5</v>
      </c>
      <c r="G2242" s="12">
        <v>-106.9</v>
      </c>
      <c r="H2242" s="12">
        <v>8.07</v>
      </c>
    </row>
    <row r="2243" spans="2:8" x14ac:dyDescent="0.25">
      <c r="B2243" t="s">
        <v>2465</v>
      </c>
      <c r="C2243" t="s">
        <v>2466</v>
      </c>
      <c r="D2243" s="24" t="s">
        <v>2443</v>
      </c>
      <c r="E2243" s="24" t="s">
        <v>1134</v>
      </c>
      <c r="F2243" s="12">
        <v>45.2</v>
      </c>
      <c r="G2243" s="12">
        <v>-112.6</v>
      </c>
      <c r="H2243" s="12">
        <v>8.07</v>
      </c>
    </row>
    <row r="2244" spans="2:8" x14ac:dyDescent="0.25">
      <c r="B2244" t="s">
        <v>7834</v>
      </c>
      <c r="C2244" t="s">
        <v>7835</v>
      </c>
      <c r="D2244" s="24" t="s">
        <v>2443</v>
      </c>
      <c r="E2244" s="24" t="s">
        <v>1675</v>
      </c>
      <c r="F2244" s="12">
        <v>43.3</v>
      </c>
      <c r="G2244" s="12">
        <v>-87.9</v>
      </c>
      <c r="H2244" s="12">
        <v>8.07</v>
      </c>
    </row>
    <row r="2245" spans="2:8" x14ac:dyDescent="0.25">
      <c r="B2245" t="s">
        <v>2908</v>
      </c>
      <c r="C2245" t="s">
        <v>2909</v>
      </c>
      <c r="D2245" s="24" t="s">
        <v>548</v>
      </c>
      <c r="E2245" s="24" t="s">
        <v>494</v>
      </c>
      <c r="F2245" s="12">
        <v>52.4</v>
      </c>
      <c r="G2245" s="12">
        <v>-112.1</v>
      </c>
      <c r="H2245" s="12">
        <v>8.0299999999999994</v>
      </c>
    </row>
    <row r="2246" spans="2:8" x14ac:dyDescent="0.25">
      <c r="B2246" t="s">
        <v>7836</v>
      </c>
      <c r="C2246" t="s">
        <v>7837</v>
      </c>
      <c r="D2246" s="24" t="s">
        <v>2443</v>
      </c>
      <c r="E2246" s="24" t="s">
        <v>563</v>
      </c>
      <c r="F2246" s="12">
        <v>38.4</v>
      </c>
      <c r="G2246" s="12">
        <v>-106.6</v>
      </c>
      <c r="H2246" s="12">
        <v>8.0299999999999994</v>
      </c>
    </row>
    <row r="2247" spans="2:8" x14ac:dyDescent="0.25">
      <c r="B2247" t="s">
        <v>7838</v>
      </c>
      <c r="C2247" t="s">
        <v>7839</v>
      </c>
      <c r="D2247" s="24" t="s">
        <v>2443</v>
      </c>
      <c r="E2247" s="24" t="s">
        <v>629</v>
      </c>
      <c r="F2247" s="12">
        <v>44.9</v>
      </c>
      <c r="G2247" s="12">
        <v>-116.1</v>
      </c>
      <c r="H2247" s="12">
        <v>8.0299999999999994</v>
      </c>
    </row>
    <row r="2248" spans="2:8" x14ac:dyDescent="0.25">
      <c r="B2248" t="s">
        <v>7840</v>
      </c>
      <c r="C2248" t="s">
        <v>7841</v>
      </c>
      <c r="D2248" s="24" t="s">
        <v>2443</v>
      </c>
      <c r="E2248" s="24" t="s">
        <v>648</v>
      </c>
      <c r="F2248" s="12">
        <v>42.3</v>
      </c>
      <c r="G2248" s="12">
        <v>-87.9</v>
      </c>
      <c r="H2248" s="12">
        <v>8.0299999999999994</v>
      </c>
    </row>
    <row r="2249" spans="2:8" x14ac:dyDescent="0.25">
      <c r="B2249" t="s">
        <v>7842</v>
      </c>
      <c r="C2249" t="s">
        <v>7843</v>
      </c>
      <c r="D2249" s="24" t="s">
        <v>2443</v>
      </c>
      <c r="E2249" s="24" t="s">
        <v>867</v>
      </c>
      <c r="F2249" s="12">
        <v>38.9</v>
      </c>
      <c r="G2249" s="12">
        <v>-99</v>
      </c>
      <c r="H2249" s="12">
        <v>8.0299999999999994</v>
      </c>
    </row>
    <row r="2250" spans="2:8" x14ac:dyDescent="0.25">
      <c r="B2250" t="s">
        <v>7844</v>
      </c>
      <c r="C2250" t="s">
        <v>7845</v>
      </c>
      <c r="D2250" s="24" t="s">
        <v>2443</v>
      </c>
      <c r="E2250" s="24" t="s">
        <v>867</v>
      </c>
      <c r="F2250" s="12">
        <v>39.299999999999997</v>
      </c>
      <c r="G2250" s="12">
        <v>-101.8</v>
      </c>
      <c r="H2250" s="12">
        <v>8.0299999999999994</v>
      </c>
    </row>
    <row r="2251" spans="2:8" x14ac:dyDescent="0.25">
      <c r="B2251" t="s">
        <v>7846</v>
      </c>
      <c r="C2251" t="s">
        <v>7847</v>
      </c>
      <c r="D2251" s="24" t="s">
        <v>2443</v>
      </c>
      <c r="E2251" s="24" t="s">
        <v>969</v>
      </c>
      <c r="F2251" s="12">
        <v>42.3</v>
      </c>
      <c r="G2251" s="12">
        <v>-83.8</v>
      </c>
      <c r="H2251" s="12">
        <v>8.0299999999999994</v>
      </c>
    </row>
    <row r="2252" spans="2:8" x14ac:dyDescent="0.25">
      <c r="B2252" t="s">
        <v>7848</v>
      </c>
      <c r="C2252" t="s">
        <v>7849</v>
      </c>
      <c r="D2252" s="24" t="s">
        <v>2443</v>
      </c>
      <c r="E2252" s="24" t="s">
        <v>1022</v>
      </c>
      <c r="F2252" s="12">
        <v>44.8</v>
      </c>
      <c r="G2252" s="12">
        <v>-93.2</v>
      </c>
      <c r="H2252" s="12">
        <v>8.0299999999999994</v>
      </c>
    </row>
    <row r="2253" spans="2:8" x14ac:dyDescent="0.25">
      <c r="B2253" t="s">
        <v>7850</v>
      </c>
      <c r="C2253" t="s">
        <v>7851</v>
      </c>
      <c r="D2253" s="24" t="s">
        <v>2443</v>
      </c>
      <c r="E2253" s="24" t="s">
        <v>1022</v>
      </c>
      <c r="F2253" s="12">
        <v>46</v>
      </c>
      <c r="G2253" s="12">
        <v>-94.2</v>
      </c>
      <c r="H2253" s="12">
        <v>8.0299999999999994</v>
      </c>
    </row>
    <row r="2254" spans="2:8" x14ac:dyDescent="0.25">
      <c r="B2254" t="s">
        <v>7852</v>
      </c>
      <c r="C2254" t="s">
        <v>7853</v>
      </c>
      <c r="D2254" s="24" t="s">
        <v>2443</v>
      </c>
      <c r="E2254" s="24" t="s">
        <v>1134</v>
      </c>
      <c r="F2254" s="12">
        <v>46.4</v>
      </c>
      <c r="G2254" s="12">
        <v>-108.4</v>
      </c>
      <c r="H2254" s="12">
        <v>8.0299999999999994</v>
      </c>
    </row>
    <row r="2255" spans="2:8" x14ac:dyDescent="0.25">
      <c r="B2255" t="s">
        <v>7854</v>
      </c>
      <c r="C2255" t="s">
        <v>7855</v>
      </c>
      <c r="D2255" s="24" t="s">
        <v>2443</v>
      </c>
      <c r="E2255" s="24" t="s">
        <v>1134</v>
      </c>
      <c r="F2255" s="12">
        <v>48.7</v>
      </c>
      <c r="G2255" s="12">
        <v>-104.5</v>
      </c>
      <c r="H2255" s="12">
        <v>8.0299999999999994</v>
      </c>
    </row>
    <row r="2256" spans="2:8" x14ac:dyDescent="0.25">
      <c r="B2256" t="s">
        <v>7856</v>
      </c>
      <c r="C2256" t="s">
        <v>7857</v>
      </c>
      <c r="D2256" s="24" t="s">
        <v>2443</v>
      </c>
      <c r="E2256" s="24" t="s">
        <v>1338</v>
      </c>
      <c r="F2256" s="12">
        <v>48.2</v>
      </c>
      <c r="G2256" s="12">
        <v>-100.2</v>
      </c>
      <c r="H2256" s="12">
        <v>8.0299999999999994</v>
      </c>
    </row>
    <row r="2257" spans="2:8" x14ac:dyDescent="0.25">
      <c r="B2257" t="s">
        <v>7858</v>
      </c>
      <c r="C2257" t="s">
        <v>7859</v>
      </c>
      <c r="D2257" s="24" t="s">
        <v>2443</v>
      </c>
      <c r="E2257" s="24" t="s">
        <v>1259</v>
      </c>
      <c r="F2257" s="12">
        <v>44.1</v>
      </c>
      <c r="G2257" s="12">
        <v>-71.2</v>
      </c>
      <c r="H2257" s="12">
        <v>8.0299999999999994</v>
      </c>
    </row>
    <row r="2258" spans="2:8" x14ac:dyDescent="0.25">
      <c r="B2258" t="s">
        <v>7860</v>
      </c>
      <c r="C2258" t="s">
        <v>7861</v>
      </c>
      <c r="D2258" s="24" t="s">
        <v>2443</v>
      </c>
      <c r="E2258" s="24" t="s">
        <v>1259</v>
      </c>
      <c r="F2258" s="12">
        <v>43.5</v>
      </c>
      <c r="G2258" s="12">
        <v>-71.8</v>
      </c>
      <c r="H2258" s="12">
        <v>8.0299999999999994</v>
      </c>
    </row>
    <row r="2259" spans="2:8" x14ac:dyDescent="0.25">
      <c r="B2259" t="s">
        <v>7862</v>
      </c>
      <c r="C2259" t="s">
        <v>7863</v>
      </c>
      <c r="D2259" s="24" t="s">
        <v>2443</v>
      </c>
      <c r="E2259" s="24" t="s">
        <v>1301</v>
      </c>
      <c r="F2259" s="12">
        <v>43.3</v>
      </c>
      <c r="G2259" s="12">
        <v>-76.400000000000006</v>
      </c>
      <c r="H2259" s="12">
        <v>8.0299999999999994</v>
      </c>
    </row>
    <row r="2260" spans="2:8" x14ac:dyDescent="0.25">
      <c r="B2260" t="s">
        <v>7864</v>
      </c>
      <c r="C2260" t="s">
        <v>7865</v>
      </c>
      <c r="D2260" s="24" t="s">
        <v>2443</v>
      </c>
      <c r="E2260" s="24" t="s">
        <v>1775</v>
      </c>
      <c r="F2260" s="12">
        <v>44.8</v>
      </c>
      <c r="G2260" s="12">
        <v>-107.2</v>
      </c>
      <c r="H2260" s="12">
        <v>8.0299999999999994</v>
      </c>
    </row>
    <row r="2261" spans="2:8" x14ac:dyDescent="0.25">
      <c r="B2261" t="s">
        <v>7866</v>
      </c>
      <c r="C2261" t="s">
        <v>7867</v>
      </c>
      <c r="D2261" s="24" t="s">
        <v>2443</v>
      </c>
      <c r="E2261" s="24" t="s">
        <v>867</v>
      </c>
      <c r="F2261" s="12">
        <v>39</v>
      </c>
      <c r="G2261" s="12">
        <v>-98.3</v>
      </c>
      <c r="H2261" s="12">
        <v>8.0299999999999994</v>
      </c>
    </row>
    <row r="2262" spans="2:8" x14ac:dyDescent="0.25">
      <c r="B2262" t="s">
        <v>3635</v>
      </c>
      <c r="C2262" t="s">
        <v>3636</v>
      </c>
      <c r="D2262" s="24" t="s">
        <v>2443</v>
      </c>
      <c r="E2262" s="24" t="s">
        <v>969</v>
      </c>
      <c r="F2262" s="12">
        <v>45.9</v>
      </c>
      <c r="G2262" s="12">
        <v>-84.8</v>
      </c>
      <c r="H2262" s="12">
        <v>8.0299999999999994</v>
      </c>
    </row>
    <row r="2263" spans="2:8" x14ac:dyDescent="0.25">
      <c r="B2263" t="s">
        <v>3190</v>
      </c>
      <c r="C2263" t="s">
        <v>3191</v>
      </c>
      <c r="D2263" s="24" t="s">
        <v>2443</v>
      </c>
      <c r="E2263" s="24" t="s">
        <v>1134</v>
      </c>
      <c r="F2263" s="12">
        <v>48.7</v>
      </c>
      <c r="G2263" s="12">
        <v>-104.5</v>
      </c>
      <c r="H2263" s="12">
        <v>8.0299999999999994</v>
      </c>
    </row>
    <row r="2264" spans="2:8" x14ac:dyDescent="0.25">
      <c r="B2264" t="s">
        <v>2820</v>
      </c>
      <c r="C2264" t="s">
        <v>2821</v>
      </c>
      <c r="D2264" s="24" t="s">
        <v>2443</v>
      </c>
      <c r="E2264" s="24" t="s">
        <v>1545</v>
      </c>
      <c r="F2264" s="12">
        <v>37.6</v>
      </c>
      <c r="G2264" s="12">
        <v>-109.9</v>
      </c>
      <c r="H2264" s="12">
        <v>8.0299999999999994</v>
      </c>
    </row>
    <row r="2265" spans="2:8" x14ac:dyDescent="0.25">
      <c r="B2265" t="s">
        <v>7868</v>
      </c>
      <c r="C2265" t="s">
        <v>7869</v>
      </c>
      <c r="D2265" s="24" t="s">
        <v>2443</v>
      </c>
      <c r="E2265" s="24" t="s">
        <v>1580</v>
      </c>
      <c r="F2265" s="12">
        <v>44</v>
      </c>
      <c r="G2265" s="12">
        <v>-72.3</v>
      </c>
      <c r="H2265" s="12">
        <v>8.0299999999999994</v>
      </c>
    </row>
    <row r="2266" spans="2:8" x14ac:dyDescent="0.25">
      <c r="B2266" t="s">
        <v>7870</v>
      </c>
      <c r="C2266" t="s">
        <v>7871</v>
      </c>
      <c r="D2266" s="24" t="s">
        <v>2443</v>
      </c>
      <c r="E2266" s="24" t="s">
        <v>1580</v>
      </c>
      <c r="F2266" s="12">
        <v>44.2</v>
      </c>
      <c r="G2266" s="12">
        <v>-72.599999999999994</v>
      </c>
      <c r="H2266" s="12">
        <v>8.0299999999999994</v>
      </c>
    </row>
    <row r="2267" spans="2:8" x14ac:dyDescent="0.25">
      <c r="B2267" t="s">
        <v>1968</v>
      </c>
      <c r="C2267" t="s">
        <v>1969</v>
      </c>
      <c r="D2267" s="24" t="s">
        <v>2443</v>
      </c>
      <c r="E2267" s="24" t="s">
        <v>749</v>
      </c>
      <c r="F2267" s="12">
        <v>42.3</v>
      </c>
      <c r="G2267" s="12">
        <v>-96.3</v>
      </c>
      <c r="H2267" s="12">
        <v>8.0299999999999994</v>
      </c>
    </row>
    <row r="2268" spans="2:8" x14ac:dyDescent="0.25">
      <c r="B2268" t="s">
        <v>7872</v>
      </c>
      <c r="C2268" t="s">
        <v>7873</v>
      </c>
      <c r="D2268" s="24" t="s">
        <v>548</v>
      </c>
      <c r="E2268" s="24" t="s">
        <v>522</v>
      </c>
      <c r="F2268" s="12">
        <v>45</v>
      </c>
      <c r="G2268" s="12">
        <v>-63.7</v>
      </c>
      <c r="H2268" s="12">
        <v>7.99</v>
      </c>
    </row>
    <row r="2269" spans="2:8" x14ac:dyDescent="0.25">
      <c r="B2269" t="s">
        <v>7874</v>
      </c>
      <c r="C2269" t="s">
        <v>7875</v>
      </c>
      <c r="D2269" s="24" t="s">
        <v>548</v>
      </c>
      <c r="E2269" s="24" t="s">
        <v>510</v>
      </c>
      <c r="F2269" s="12">
        <v>45</v>
      </c>
      <c r="G2269" s="12">
        <v>-76.099999999999994</v>
      </c>
      <c r="H2269" s="12">
        <v>7.99</v>
      </c>
    </row>
    <row r="2270" spans="2:8" x14ac:dyDescent="0.25">
      <c r="B2270" t="s">
        <v>7876</v>
      </c>
      <c r="C2270" t="s">
        <v>7877</v>
      </c>
      <c r="D2270" s="24" t="s">
        <v>548</v>
      </c>
      <c r="E2270" s="24" t="s">
        <v>510</v>
      </c>
      <c r="F2270" s="12">
        <v>43.9</v>
      </c>
      <c r="G2270" s="12">
        <v>-81.099999999999994</v>
      </c>
      <c r="H2270" s="12">
        <v>7.99</v>
      </c>
    </row>
    <row r="2271" spans="2:8" x14ac:dyDescent="0.25">
      <c r="B2271" t="s">
        <v>7878</v>
      </c>
      <c r="C2271" t="s">
        <v>7879</v>
      </c>
      <c r="D2271" s="24" t="s">
        <v>2443</v>
      </c>
      <c r="E2271" s="24" t="s">
        <v>1194</v>
      </c>
      <c r="F2271" s="12">
        <v>41.6</v>
      </c>
      <c r="G2271" s="12">
        <v>-98.1</v>
      </c>
      <c r="H2271" s="12">
        <v>7.99</v>
      </c>
    </row>
    <row r="2272" spans="2:8" x14ac:dyDescent="0.25">
      <c r="B2272" t="s">
        <v>7880</v>
      </c>
      <c r="C2272" t="s">
        <v>7881</v>
      </c>
      <c r="D2272" s="24" t="s">
        <v>2443</v>
      </c>
      <c r="E2272" s="24" t="s">
        <v>1194</v>
      </c>
      <c r="F2272" s="12">
        <v>42</v>
      </c>
      <c r="G2272" s="12">
        <v>-96.5</v>
      </c>
      <c r="H2272" s="12">
        <v>7.99</v>
      </c>
    </row>
    <row r="2273" spans="2:8" x14ac:dyDescent="0.25">
      <c r="B2273" t="s">
        <v>7882</v>
      </c>
      <c r="C2273" t="s">
        <v>7883</v>
      </c>
      <c r="D2273" s="24" t="s">
        <v>2443</v>
      </c>
      <c r="E2273" s="24" t="s">
        <v>1194</v>
      </c>
      <c r="F2273" s="12">
        <v>40.1</v>
      </c>
      <c r="G2273" s="12">
        <v>-101.7</v>
      </c>
      <c r="H2273" s="12">
        <v>7.99</v>
      </c>
    </row>
    <row r="2274" spans="2:8" x14ac:dyDescent="0.25">
      <c r="B2274" t="s">
        <v>7884</v>
      </c>
      <c r="C2274" t="s">
        <v>7885</v>
      </c>
      <c r="D2274" s="24" t="s">
        <v>2443</v>
      </c>
      <c r="E2274" s="24" t="s">
        <v>1194</v>
      </c>
      <c r="F2274" s="12">
        <v>40.1</v>
      </c>
      <c r="G2274" s="12">
        <v>-101.4</v>
      </c>
      <c r="H2274" s="12">
        <v>7.99</v>
      </c>
    </row>
    <row r="2275" spans="2:8" x14ac:dyDescent="0.25">
      <c r="B2275" t="s">
        <v>7886</v>
      </c>
      <c r="C2275" t="s">
        <v>7887</v>
      </c>
      <c r="D2275" s="24" t="s">
        <v>2443</v>
      </c>
      <c r="E2275" s="24" t="s">
        <v>1194</v>
      </c>
      <c r="F2275" s="12">
        <v>41.9</v>
      </c>
      <c r="G2275" s="12">
        <v>-101.1</v>
      </c>
      <c r="H2275" s="12">
        <v>7.99</v>
      </c>
    </row>
    <row r="2276" spans="2:8" x14ac:dyDescent="0.25">
      <c r="B2276" t="s">
        <v>7888</v>
      </c>
      <c r="C2276" t="s">
        <v>7889</v>
      </c>
      <c r="D2276" s="24" t="s">
        <v>2443</v>
      </c>
      <c r="E2276" s="24" t="s">
        <v>1194</v>
      </c>
      <c r="F2276" s="12">
        <v>42.6</v>
      </c>
      <c r="G2276" s="12">
        <v>-102.4</v>
      </c>
      <c r="H2276" s="12">
        <v>7.99</v>
      </c>
    </row>
    <row r="2277" spans="2:8" x14ac:dyDescent="0.25">
      <c r="B2277" t="s">
        <v>7890</v>
      </c>
      <c r="C2277" t="s">
        <v>7891</v>
      </c>
      <c r="D2277" s="24" t="s">
        <v>2443</v>
      </c>
      <c r="E2277" s="24" t="s">
        <v>563</v>
      </c>
      <c r="F2277" s="12">
        <v>40</v>
      </c>
      <c r="G2277" s="12">
        <v>-105</v>
      </c>
      <c r="H2277" s="12">
        <v>7.99</v>
      </c>
    </row>
    <row r="2278" spans="2:8" x14ac:dyDescent="0.25">
      <c r="B2278" t="s">
        <v>7892</v>
      </c>
      <c r="C2278" t="s">
        <v>7893</v>
      </c>
      <c r="D2278" s="24" t="s">
        <v>2443</v>
      </c>
      <c r="E2278" s="24" t="s">
        <v>563</v>
      </c>
      <c r="F2278" s="12">
        <v>38.700000000000003</v>
      </c>
      <c r="G2278" s="12">
        <v>-104.7</v>
      </c>
      <c r="H2278" s="12">
        <v>7.99</v>
      </c>
    </row>
    <row r="2279" spans="2:8" x14ac:dyDescent="0.25">
      <c r="B2279" t="s">
        <v>7894</v>
      </c>
      <c r="C2279" t="s">
        <v>7895</v>
      </c>
      <c r="D2279" s="24" t="s">
        <v>2443</v>
      </c>
      <c r="E2279" s="24" t="s">
        <v>563</v>
      </c>
      <c r="F2279" s="12">
        <v>40.1</v>
      </c>
      <c r="G2279" s="12">
        <v>-106.5</v>
      </c>
      <c r="H2279" s="12">
        <v>7.99</v>
      </c>
    </row>
    <row r="2280" spans="2:8" x14ac:dyDescent="0.25">
      <c r="B2280" t="s">
        <v>7896</v>
      </c>
      <c r="C2280" t="s">
        <v>7897</v>
      </c>
      <c r="D2280" s="24" t="s">
        <v>2443</v>
      </c>
      <c r="E2280" s="24" t="s">
        <v>563</v>
      </c>
      <c r="F2280" s="12">
        <v>40.5</v>
      </c>
      <c r="G2280" s="12">
        <v>-104.7</v>
      </c>
      <c r="H2280" s="12">
        <v>7.99</v>
      </c>
    </row>
    <row r="2281" spans="2:8" x14ac:dyDescent="0.25">
      <c r="B2281" t="s">
        <v>7898</v>
      </c>
      <c r="C2281" t="s">
        <v>7899</v>
      </c>
      <c r="D2281" s="24" t="s">
        <v>2443</v>
      </c>
      <c r="E2281" s="24" t="s">
        <v>648</v>
      </c>
      <c r="F2281" s="12">
        <v>41.9</v>
      </c>
      <c r="G2281" s="12">
        <v>-88.6</v>
      </c>
      <c r="H2281" s="12">
        <v>7.99</v>
      </c>
    </row>
    <row r="2282" spans="2:8" x14ac:dyDescent="0.25">
      <c r="B2282" t="s">
        <v>7900</v>
      </c>
      <c r="C2282" t="s">
        <v>7901</v>
      </c>
      <c r="D2282" s="24" t="s">
        <v>2443</v>
      </c>
      <c r="E2282" s="24" t="s">
        <v>709</v>
      </c>
      <c r="F2282" s="12">
        <v>41.6</v>
      </c>
      <c r="G2282" s="12">
        <v>-85.3</v>
      </c>
      <c r="H2282" s="12">
        <v>7.99</v>
      </c>
    </row>
    <row r="2283" spans="2:8" x14ac:dyDescent="0.25">
      <c r="B2283" t="s">
        <v>7902</v>
      </c>
      <c r="C2283" t="s">
        <v>7903</v>
      </c>
      <c r="D2283" s="24" t="s">
        <v>2443</v>
      </c>
      <c r="E2283" s="24" t="s">
        <v>867</v>
      </c>
      <c r="F2283" s="12">
        <v>38.799999999999997</v>
      </c>
      <c r="G2283" s="12">
        <v>-98.5</v>
      </c>
      <c r="H2283" s="12">
        <v>7.99</v>
      </c>
    </row>
    <row r="2284" spans="2:8" x14ac:dyDescent="0.25">
      <c r="B2284" t="s">
        <v>7904</v>
      </c>
      <c r="C2284" t="s">
        <v>7905</v>
      </c>
      <c r="D2284" s="24" t="s">
        <v>2443</v>
      </c>
      <c r="E2284" s="24" t="s">
        <v>969</v>
      </c>
      <c r="F2284" s="12">
        <v>42.9</v>
      </c>
      <c r="G2284" s="12">
        <v>-84.3</v>
      </c>
      <c r="H2284" s="12">
        <v>7.99</v>
      </c>
    </row>
    <row r="2285" spans="2:8" x14ac:dyDescent="0.25">
      <c r="B2285" t="s">
        <v>7906</v>
      </c>
      <c r="C2285" t="s">
        <v>7907</v>
      </c>
      <c r="D2285" s="24" t="s">
        <v>2443</v>
      </c>
      <c r="E2285" s="24" t="s">
        <v>969</v>
      </c>
      <c r="F2285" s="12">
        <v>43.4</v>
      </c>
      <c r="G2285" s="12">
        <v>-84.6</v>
      </c>
      <c r="H2285" s="12">
        <v>7.99</v>
      </c>
    </row>
    <row r="2286" spans="2:8" x14ac:dyDescent="0.25">
      <c r="B2286" t="s">
        <v>7908</v>
      </c>
      <c r="C2286" t="s">
        <v>7909</v>
      </c>
      <c r="D2286" s="24" t="s">
        <v>2443</v>
      </c>
      <c r="E2286" s="24" t="s">
        <v>969</v>
      </c>
      <c r="F2286" s="12">
        <v>42.2</v>
      </c>
      <c r="G2286" s="12">
        <v>-84.4</v>
      </c>
      <c r="H2286" s="12">
        <v>7.99</v>
      </c>
    </row>
    <row r="2287" spans="2:8" x14ac:dyDescent="0.25">
      <c r="B2287" t="s">
        <v>7910</v>
      </c>
      <c r="C2287" t="s">
        <v>7911</v>
      </c>
      <c r="D2287" s="24" t="s">
        <v>2443</v>
      </c>
      <c r="E2287" s="24" t="s">
        <v>1022</v>
      </c>
      <c r="F2287" s="12">
        <v>45.3</v>
      </c>
      <c r="G2287" s="12">
        <v>-93.9</v>
      </c>
      <c r="H2287" s="12">
        <v>7.99</v>
      </c>
    </row>
    <row r="2288" spans="2:8" x14ac:dyDescent="0.25">
      <c r="B2288" t="s">
        <v>7912</v>
      </c>
      <c r="C2288" t="s">
        <v>7913</v>
      </c>
      <c r="D2288" s="24" t="s">
        <v>2443</v>
      </c>
      <c r="E2288" s="24" t="s">
        <v>1134</v>
      </c>
      <c r="F2288" s="12">
        <v>45.5</v>
      </c>
      <c r="G2288" s="12">
        <v>-109.4</v>
      </c>
      <c r="H2288" s="12">
        <v>7.99</v>
      </c>
    </row>
    <row r="2289" spans="2:8" x14ac:dyDescent="0.25">
      <c r="B2289" t="s">
        <v>7914</v>
      </c>
      <c r="C2289" t="s">
        <v>7915</v>
      </c>
      <c r="D2289" s="24" t="s">
        <v>2443</v>
      </c>
      <c r="E2289" s="24" t="s">
        <v>1194</v>
      </c>
      <c r="F2289" s="12">
        <v>41.1</v>
      </c>
      <c r="G2289" s="12">
        <v>-100.7</v>
      </c>
      <c r="H2289" s="12">
        <v>7.99</v>
      </c>
    </row>
    <row r="2290" spans="2:8" x14ac:dyDescent="0.25">
      <c r="B2290" t="s">
        <v>7916</v>
      </c>
      <c r="C2290" t="s">
        <v>7917</v>
      </c>
      <c r="D2290" s="24" t="s">
        <v>2443</v>
      </c>
      <c r="E2290" s="24" t="s">
        <v>1194</v>
      </c>
      <c r="F2290" s="12">
        <v>41.2</v>
      </c>
      <c r="G2290" s="12">
        <v>-98.2</v>
      </c>
      <c r="H2290" s="12">
        <v>7.99</v>
      </c>
    </row>
    <row r="2291" spans="2:8" x14ac:dyDescent="0.25">
      <c r="B2291" t="s">
        <v>7918</v>
      </c>
      <c r="C2291" t="s">
        <v>7919</v>
      </c>
      <c r="D2291" s="24" t="s">
        <v>2443</v>
      </c>
      <c r="E2291" s="24" t="s">
        <v>1277</v>
      </c>
      <c r="F2291" s="12">
        <v>35.1</v>
      </c>
      <c r="G2291" s="12">
        <v>-106.6</v>
      </c>
      <c r="H2291" s="12">
        <v>7.99</v>
      </c>
    </row>
    <row r="2292" spans="2:8" x14ac:dyDescent="0.25">
      <c r="B2292" t="s">
        <v>7920</v>
      </c>
      <c r="C2292" t="s">
        <v>7921</v>
      </c>
      <c r="D2292" s="24" t="s">
        <v>2443</v>
      </c>
      <c r="E2292" s="24" t="s">
        <v>1277</v>
      </c>
      <c r="F2292" s="12">
        <v>35.1</v>
      </c>
      <c r="G2292" s="12">
        <v>-106.2</v>
      </c>
      <c r="H2292" s="12">
        <v>7.99</v>
      </c>
    </row>
    <row r="2293" spans="2:8" x14ac:dyDescent="0.25">
      <c r="B2293" t="s">
        <v>2377</v>
      </c>
      <c r="C2293" t="s">
        <v>7922</v>
      </c>
      <c r="D2293" s="24" t="s">
        <v>2443</v>
      </c>
      <c r="E2293" s="24" t="s">
        <v>1277</v>
      </c>
      <c r="F2293" s="12">
        <v>32.9</v>
      </c>
      <c r="G2293" s="12">
        <v>-107.7</v>
      </c>
      <c r="H2293" s="12">
        <v>7.99</v>
      </c>
    </row>
    <row r="2294" spans="2:8" x14ac:dyDescent="0.25">
      <c r="B2294" t="s">
        <v>7923</v>
      </c>
      <c r="C2294" t="s">
        <v>7924</v>
      </c>
      <c r="D2294" s="24" t="s">
        <v>2443</v>
      </c>
      <c r="E2294" s="24" t="s">
        <v>1301</v>
      </c>
      <c r="F2294" s="12">
        <v>43</v>
      </c>
      <c r="G2294" s="12">
        <v>-78.8</v>
      </c>
      <c r="H2294" s="12">
        <v>7.99</v>
      </c>
    </row>
    <row r="2295" spans="2:8" x14ac:dyDescent="0.25">
      <c r="B2295" t="s">
        <v>7925</v>
      </c>
      <c r="C2295" t="s">
        <v>7926</v>
      </c>
      <c r="D2295" s="24" t="s">
        <v>2443</v>
      </c>
      <c r="E2295" s="24" t="s">
        <v>1457</v>
      </c>
      <c r="F2295" s="12">
        <v>44.3</v>
      </c>
      <c r="G2295" s="12">
        <v>-97.5</v>
      </c>
      <c r="H2295" s="12">
        <v>7.99</v>
      </c>
    </row>
    <row r="2296" spans="2:8" x14ac:dyDescent="0.25">
      <c r="B2296" t="s">
        <v>7927</v>
      </c>
      <c r="C2296" t="s">
        <v>7928</v>
      </c>
      <c r="D2296" s="24" t="s">
        <v>2443</v>
      </c>
      <c r="E2296" s="24" t="s">
        <v>1457</v>
      </c>
      <c r="F2296" s="12">
        <v>43.7</v>
      </c>
      <c r="G2296" s="12">
        <v>-101</v>
      </c>
      <c r="H2296" s="12">
        <v>7.99</v>
      </c>
    </row>
    <row r="2297" spans="2:8" x14ac:dyDescent="0.25">
      <c r="B2297" t="s">
        <v>7929</v>
      </c>
      <c r="C2297" t="s">
        <v>7930</v>
      </c>
      <c r="D2297" s="24" t="s">
        <v>2443</v>
      </c>
      <c r="E2297" s="24" t="s">
        <v>1675</v>
      </c>
      <c r="F2297" s="12">
        <v>44.6</v>
      </c>
      <c r="G2297" s="12">
        <v>-92</v>
      </c>
      <c r="H2297" s="12">
        <v>7.99</v>
      </c>
    </row>
    <row r="2298" spans="2:8" x14ac:dyDescent="0.25">
      <c r="B2298" t="s">
        <v>7931</v>
      </c>
      <c r="C2298" t="s">
        <v>7932</v>
      </c>
      <c r="D2298" s="24" t="s">
        <v>2443</v>
      </c>
      <c r="E2298" s="24" t="s">
        <v>1775</v>
      </c>
      <c r="F2298" s="12">
        <v>44.5</v>
      </c>
      <c r="G2298" s="12">
        <v>-104.6</v>
      </c>
      <c r="H2298" s="12">
        <v>7.99</v>
      </c>
    </row>
    <row r="2299" spans="2:8" x14ac:dyDescent="0.25">
      <c r="B2299" t="s">
        <v>7933</v>
      </c>
      <c r="C2299" t="s">
        <v>7934</v>
      </c>
      <c r="D2299" s="24" t="s">
        <v>2443</v>
      </c>
      <c r="E2299" s="24" t="s">
        <v>1775</v>
      </c>
      <c r="F2299" s="12">
        <v>44.4</v>
      </c>
      <c r="G2299" s="12">
        <v>-104.6</v>
      </c>
      <c r="H2299" s="12">
        <v>7.99</v>
      </c>
    </row>
    <row r="2300" spans="2:8" x14ac:dyDescent="0.25">
      <c r="B2300" t="s">
        <v>7935</v>
      </c>
      <c r="C2300" t="s">
        <v>7936</v>
      </c>
      <c r="D2300" s="24" t="s">
        <v>2443</v>
      </c>
      <c r="E2300" s="24" t="s">
        <v>1775</v>
      </c>
      <c r="F2300" s="12">
        <v>41.6</v>
      </c>
      <c r="G2300" s="12">
        <v>-104.1</v>
      </c>
      <c r="H2300" s="12">
        <v>7.99</v>
      </c>
    </row>
    <row r="2301" spans="2:8" x14ac:dyDescent="0.25">
      <c r="B2301" t="s">
        <v>7937</v>
      </c>
      <c r="C2301" t="s">
        <v>7938</v>
      </c>
      <c r="D2301" s="24" t="s">
        <v>2443</v>
      </c>
      <c r="E2301" s="24" t="s">
        <v>1775</v>
      </c>
      <c r="F2301" s="12">
        <v>41.6</v>
      </c>
      <c r="G2301" s="12">
        <v>-104.1</v>
      </c>
      <c r="H2301" s="12">
        <v>7.99</v>
      </c>
    </row>
    <row r="2302" spans="2:8" x14ac:dyDescent="0.25">
      <c r="B2302" t="s">
        <v>3570</v>
      </c>
      <c r="C2302" t="s">
        <v>3571</v>
      </c>
      <c r="D2302" s="24" t="s">
        <v>2443</v>
      </c>
      <c r="E2302" s="24" t="s">
        <v>532</v>
      </c>
      <c r="F2302" s="12">
        <v>34.200000000000003</v>
      </c>
      <c r="G2302" s="12">
        <v>-110</v>
      </c>
      <c r="H2302" s="12">
        <v>7.99</v>
      </c>
    </row>
    <row r="2303" spans="2:8" x14ac:dyDescent="0.25">
      <c r="B2303" t="s">
        <v>2489</v>
      </c>
      <c r="C2303" t="s">
        <v>2490</v>
      </c>
      <c r="D2303" s="24" t="s">
        <v>2443</v>
      </c>
      <c r="E2303" s="24" t="s">
        <v>548</v>
      </c>
      <c r="F2303" s="12">
        <v>41.6</v>
      </c>
      <c r="G2303" s="12">
        <v>-122.8</v>
      </c>
      <c r="H2303" s="12">
        <v>7.99</v>
      </c>
    </row>
    <row r="2304" spans="2:8" x14ac:dyDescent="0.25">
      <c r="B2304" t="s">
        <v>3097</v>
      </c>
      <c r="C2304" t="s">
        <v>3098</v>
      </c>
      <c r="D2304" s="24" t="s">
        <v>2443</v>
      </c>
      <c r="E2304" s="24" t="s">
        <v>548</v>
      </c>
      <c r="F2304" s="12">
        <v>39.5</v>
      </c>
      <c r="G2304" s="12">
        <v>-120.3</v>
      </c>
      <c r="H2304" s="12">
        <v>7.99</v>
      </c>
    </row>
    <row r="2305" spans="2:8" x14ac:dyDescent="0.25">
      <c r="B2305" t="s">
        <v>7939</v>
      </c>
      <c r="C2305" t="s">
        <v>7940</v>
      </c>
      <c r="D2305" s="24" t="s">
        <v>2443</v>
      </c>
      <c r="E2305" s="24" t="s">
        <v>867</v>
      </c>
      <c r="F2305" s="12">
        <v>38.799999999999997</v>
      </c>
      <c r="G2305" s="12">
        <v>-100.1</v>
      </c>
      <c r="H2305" s="12">
        <v>7.99</v>
      </c>
    </row>
    <row r="2306" spans="2:8" x14ac:dyDescent="0.25">
      <c r="B2306" t="s">
        <v>7941</v>
      </c>
      <c r="C2306" t="s">
        <v>7942</v>
      </c>
      <c r="D2306" s="24" t="s">
        <v>2443</v>
      </c>
      <c r="E2306" s="24" t="s">
        <v>937</v>
      </c>
      <c r="F2306" s="12">
        <v>44.6</v>
      </c>
      <c r="G2306" s="12">
        <v>-70.7</v>
      </c>
      <c r="H2306" s="12">
        <v>7.99</v>
      </c>
    </row>
    <row r="2307" spans="2:8" x14ac:dyDescent="0.25">
      <c r="B2307" t="s">
        <v>7943</v>
      </c>
      <c r="C2307" t="s">
        <v>7944</v>
      </c>
      <c r="D2307" s="24" t="s">
        <v>2443</v>
      </c>
      <c r="E2307" s="24" t="s">
        <v>937</v>
      </c>
      <c r="F2307" s="12">
        <v>44.9</v>
      </c>
      <c r="G2307" s="12">
        <v>-71</v>
      </c>
      <c r="H2307" s="12">
        <v>7.99</v>
      </c>
    </row>
    <row r="2308" spans="2:8" x14ac:dyDescent="0.25">
      <c r="B2308" t="s">
        <v>2268</v>
      </c>
      <c r="C2308" t="s">
        <v>2269</v>
      </c>
      <c r="D2308" s="24" t="s">
        <v>2443</v>
      </c>
      <c r="E2308" s="24" t="s">
        <v>969</v>
      </c>
      <c r="F2308" s="12">
        <v>42.5</v>
      </c>
      <c r="G2308" s="12">
        <v>-83.6</v>
      </c>
      <c r="H2308" s="12">
        <v>7.99</v>
      </c>
    </row>
    <row r="2309" spans="2:8" x14ac:dyDescent="0.25">
      <c r="B2309" t="s">
        <v>3701</v>
      </c>
      <c r="C2309" t="s">
        <v>3702</v>
      </c>
      <c r="D2309" s="24" t="s">
        <v>2443</v>
      </c>
      <c r="E2309" s="24" t="s">
        <v>969</v>
      </c>
      <c r="F2309" s="12">
        <v>43.3</v>
      </c>
      <c r="G2309" s="12">
        <v>-83.5</v>
      </c>
      <c r="H2309" s="12">
        <v>7.99</v>
      </c>
    </row>
    <row r="2310" spans="2:8" x14ac:dyDescent="0.25">
      <c r="B2310" t="s">
        <v>7945</v>
      </c>
      <c r="C2310" t="s">
        <v>7946</v>
      </c>
      <c r="D2310" s="24" t="s">
        <v>2443</v>
      </c>
      <c r="E2310" s="24" t="s">
        <v>1022</v>
      </c>
      <c r="F2310" s="12">
        <v>45.7</v>
      </c>
      <c r="G2310" s="12">
        <v>-94.2</v>
      </c>
      <c r="H2310" s="12">
        <v>7.99</v>
      </c>
    </row>
    <row r="2311" spans="2:8" x14ac:dyDescent="0.25">
      <c r="B2311" t="s">
        <v>3039</v>
      </c>
      <c r="C2311" t="s">
        <v>3040</v>
      </c>
      <c r="D2311" s="24" t="s">
        <v>2443</v>
      </c>
      <c r="E2311" s="24" t="s">
        <v>1134</v>
      </c>
      <c r="F2311" s="12">
        <v>47.4</v>
      </c>
      <c r="G2311" s="12">
        <v>-105.5</v>
      </c>
      <c r="H2311" s="12">
        <v>7.99</v>
      </c>
    </row>
    <row r="2312" spans="2:8" x14ac:dyDescent="0.25">
      <c r="B2312" t="s">
        <v>7947</v>
      </c>
      <c r="C2312" t="s">
        <v>7948</v>
      </c>
      <c r="D2312" s="24" t="s">
        <v>2443</v>
      </c>
      <c r="E2312" s="24" t="s">
        <v>1134</v>
      </c>
      <c r="F2312" s="12">
        <v>48.9</v>
      </c>
      <c r="G2312" s="12">
        <v>-106.3</v>
      </c>
      <c r="H2312" s="12">
        <v>7.99</v>
      </c>
    </row>
    <row r="2313" spans="2:8" x14ac:dyDescent="0.25">
      <c r="B2313" t="s">
        <v>1180</v>
      </c>
      <c r="C2313" t="s">
        <v>1181</v>
      </c>
      <c r="D2313" s="24" t="s">
        <v>2443</v>
      </c>
      <c r="E2313" s="24" t="s">
        <v>1134</v>
      </c>
      <c r="F2313" s="12">
        <v>45.5</v>
      </c>
      <c r="G2313" s="12">
        <v>-104.4</v>
      </c>
      <c r="H2313" s="12">
        <v>7.99</v>
      </c>
    </row>
    <row r="2314" spans="2:8" x14ac:dyDescent="0.25">
      <c r="B2314" t="s">
        <v>1192</v>
      </c>
      <c r="C2314" t="s">
        <v>1193</v>
      </c>
      <c r="D2314" s="24" t="s">
        <v>2443</v>
      </c>
      <c r="E2314" s="24" t="s">
        <v>1194</v>
      </c>
      <c r="F2314" s="12">
        <v>42.5</v>
      </c>
      <c r="G2314" s="12">
        <v>-99.8</v>
      </c>
      <c r="H2314" s="12">
        <v>7.99</v>
      </c>
    </row>
    <row r="2315" spans="2:8" x14ac:dyDescent="0.25">
      <c r="B2315" t="s">
        <v>1146</v>
      </c>
      <c r="C2315" t="s">
        <v>1207</v>
      </c>
      <c r="D2315" s="24" t="s">
        <v>2443</v>
      </c>
      <c r="E2315" s="24" t="s">
        <v>1194</v>
      </c>
      <c r="F2315" s="12">
        <v>40.200000000000003</v>
      </c>
      <c r="G2315" s="12">
        <v>-100.8</v>
      </c>
      <c r="H2315" s="12">
        <v>7.99</v>
      </c>
    </row>
    <row r="2316" spans="2:8" x14ac:dyDescent="0.25">
      <c r="B2316" t="s">
        <v>2886</v>
      </c>
      <c r="C2316" t="s">
        <v>2887</v>
      </c>
      <c r="D2316" s="24" t="s">
        <v>2443</v>
      </c>
      <c r="E2316" s="24" t="s">
        <v>1194</v>
      </c>
      <c r="F2316" s="12">
        <v>41.8</v>
      </c>
      <c r="G2316" s="12">
        <v>-98.8</v>
      </c>
      <c r="H2316" s="12">
        <v>7.99</v>
      </c>
    </row>
    <row r="2317" spans="2:8" x14ac:dyDescent="0.25">
      <c r="B2317" t="s">
        <v>2846</v>
      </c>
      <c r="C2317" t="s">
        <v>2847</v>
      </c>
      <c r="D2317" s="24" t="s">
        <v>2443</v>
      </c>
      <c r="E2317" s="24" t="s">
        <v>1194</v>
      </c>
      <c r="F2317" s="12">
        <v>42</v>
      </c>
      <c r="G2317" s="12">
        <v>-97.4</v>
      </c>
      <c r="H2317" s="12">
        <v>7.99</v>
      </c>
    </row>
    <row r="2318" spans="2:8" x14ac:dyDescent="0.25">
      <c r="B2318" t="s">
        <v>7949</v>
      </c>
      <c r="C2318" t="s">
        <v>7950</v>
      </c>
      <c r="D2318" s="24" t="s">
        <v>2443</v>
      </c>
      <c r="E2318" s="24" t="s">
        <v>1301</v>
      </c>
      <c r="F2318" s="12">
        <v>43.5</v>
      </c>
      <c r="G2318" s="12">
        <v>-75.900000000000006</v>
      </c>
      <c r="H2318" s="12">
        <v>7.99</v>
      </c>
    </row>
    <row r="2319" spans="2:8" x14ac:dyDescent="0.25">
      <c r="B2319" t="s">
        <v>7951</v>
      </c>
      <c r="C2319" t="s">
        <v>7952</v>
      </c>
      <c r="D2319" s="24" t="s">
        <v>2443</v>
      </c>
      <c r="E2319" s="24" t="s">
        <v>1301</v>
      </c>
      <c r="F2319" s="12">
        <v>44.6</v>
      </c>
      <c r="G2319" s="12">
        <v>-73.400000000000006</v>
      </c>
      <c r="H2319" s="12">
        <v>7.99</v>
      </c>
    </row>
    <row r="2320" spans="2:8" x14ac:dyDescent="0.25">
      <c r="B2320" t="s">
        <v>7953</v>
      </c>
      <c r="C2320" t="s">
        <v>7954</v>
      </c>
      <c r="D2320" s="24" t="s">
        <v>2443</v>
      </c>
      <c r="E2320" s="24" t="s">
        <v>1457</v>
      </c>
      <c r="F2320" s="12">
        <v>43.9</v>
      </c>
      <c r="G2320" s="12">
        <v>-96.9</v>
      </c>
      <c r="H2320" s="12">
        <v>7.99</v>
      </c>
    </row>
    <row r="2321" spans="2:8" x14ac:dyDescent="0.25">
      <c r="B2321" t="s">
        <v>2399</v>
      </c>
      <c r="C2321" t="s">
        <v>2400</v>
      </c>
      <c r="D2321" s="24" t="s">
        <v>2443</v>
      </c>
      <c r="E2321" s="24" t="s">
        <v>1611</v>
      </c>
      <c r="F2321" s="12">
        <v>46.7</v>
      </c>
      <c r="G2321" s="12">
        <v>-121.7</v>
      </c>
      <c r="H2321" s="12">
        <v>7.99</v>
      </c>
    </row>
    <row r="2322" spans="2:8" x14ac:dyDescent="0.25">
      <c r="B2322" t="s">
        <v>438</v>
      </c>
      <c r="C2322" t="s">
        <v>7955</v>
      </c>
      <c r="D2322" s="24" t="s">
        <v>2443</v>
      </c>
      <c r="E2322" s="24" t="s">
        <v>1675</v>
      </c>
      <c r="F2322" s="12">
        <v>43.3</v>
      </c>
      <c r="G2322" s="12">
        <v>-88.1</v>
      </c>
      <c r="H2322" s="12">
        <v>7.99</v>
      </c>
    </row>
    <row r="2323" spans="2:8" x14ac:dyDescent="0.25">
      <c r="B2323" t="s">
        <v>2415</v>
      </c>
      <c r="C2323" t="s">
        <v>2416</v>
      </c>
      <c r="D2323" s="24" t="s">
        <v>2443</v>
      </c>
      <c r="E2323" s="24" t="s">
        <v>1675</v>
      </c>
      <c r="F2323" s="12">
        <v>42.6</v>
      </c>
      <c r="G2323" s="12">
        <v>-88</v>
      </c>
      <c r="H2323" s="12">
        <v>7.99</v>
      </c>
    </row>
    <row r="2324" spans="2:8" x14ac:dyDescent="0.25">
      <c r="B2324" t="s">
        <v>2720</v>
      </c>
      <c r="C2324" t="s">
        <v>2721</v>
      </c>
      <c r="D2324" s="24" t="s">
        <v>2443</v>
      </c>
      <c r="E2324" s="24" t="s">
        <v>1775</v>
      </c>
      <c r="F2324" s="12">
        <v>42.7</v>
      </c>
      <c r="G2324" s="12">
        <v>-109.6</v>
      </c>
      <c r="H2324" s="12">
        <v>7.99</v>
      </c>
    </row>
    <row r="2325" spans="2:8" x14ac:dyDescent="0.25">
      <c r="B2325" t="s">
        <v>2505</v>
      </c>
      <c r="C2325" t="s">
        <v>2506</v>
      </c>
      <c r="D2325" s="24" t="s">
        <v>2443</v>
      </c>
      <c r="E2325" s="24" t="s">
        <v>1775</v>
      </c>
      <c r="F2325" s="12">
        <v>42.9</v>
      </c>
      <c r="G2325" s="12">
        <v>-110.1</v>
      </c>
      <c r="H2325" s="12">
        <v>7.99</v>
      </c>
    </row>
    <row r="2326" spans="2:8" x14ac:dyDescent="0.25">
      <c r="B2326" t="s">
        <v>7956</v>
      </c>
      <c r="C2326" t="s">
        <v>7957</v>
      </c>
      <c r="D2326" s="24" t="s">
        <v>2443</v>
      </c>
      <c r="E2326" s="24" t="s">
        <v>1775</v>
      </c>
      <c r="F2326" s="12">
        <v>44.8</v>
      </c>
      <c r="G2326" s="12">
        <v>-106.2</v>
      </c>
      <c r="H2326" s="12">
        <v>7.99</v>
      </c>
    </row>
    <row r="2327" spans="2:8" x14ac:dyDescent="0.25">
      <c r="B2327" t="s">
        <v>2022</v>
      </c>
      <c r="C2327" t="s">
        <v>2023</v>
      </c>
      <c r="D2327" s="24" t="s">
        <v>2443</v>
      </c>
      <c r="E2327" s="24" t="s">
        <v>1194</v>
      </c>
      <c r="F2327" s="12">
        <v>40.5</v>
      </c>
      <c r="G2327" s="12">
        <v>-101</v>
      </c>
      <c r="H2327" s="12">
        <v>7.99</v>
      </c>
    </row>
    <row r="2328" spans="2:8" x14ac:dyDescent="0.25">
      <c r="B2328" t="s">
        <v>2793</v>
      </c>
      <c r="C2328" t="s">
        <v>2794</v>
      </c>
      <c r="D2328" s="24" t="s">
        <v>548</v>
      </c>
      <c r="E2328" s="24" t="s">
        <v>494</v>
      </c>
      <c r="F2328" s="12">
        <v>53.3</v>
      </c>
      <c r="G2328" s="12">
        <v>-113.5</v>
      </c>
      <c r="H2328" s="12">
        <v>7.95</v>
      </c>
    </row>
    <row r="2329" spans="2:8" x14ac:dyDescent="0.25">
      <c r="B2329" t="s">
        <v>2196</v>
      </c>
      <c r="C2329" t="s">
        <v>3592</v>
      </c>
      <c r="D2329" s="24" t="s">
        <v>548</v>
      </c>
      <c r="E2329" s="24" t="s">
        <v>2197</v>
      </c>
      <c r="F2329" s="12">
        <v>46.2</v>
      </c>
      <c r="G2329" s="12">
        <v>-63.1</v>
      </c>
      <c r="H2329" s="12">
        <v>7.95</v>
      </c>
    </row>
    <row r="2330" spans="2:8" x14ac:dyDescent="0.25">
      <c r="B2330" t="s">
        <v>7958</v>
      </c>
      <c r="C2330" t="s">
        <v>7959</v>
      </c>
      <c r="D2330" s="24" t="s">
        <v>548</v>
      </c>
      <c r="E2330" s="24" t="s">
        <v>497</v>
      </c>
      <c r="F2330" s="12">
        <v>51.5</v>
      </c>
      <c r="G2330" s="12">
        <v>-107.2</v>
      </c>
      <c r="H2330" s="12">
        <v>7.95</v>
      </c>
    </row>
    <row r="2331" spans="2:8" x14ac:dyDescent="0.25">
      <c r="B2331" t="s">
        <v>7960</v>
      </c>
      <c r="C2331" t="s">
        <v>7961</v>
      </c>
      <c r="D2331" s="24" t="s">
        <v>548</v>
      </c>
      <c r="E2331" s="24" t="s">
        <v>497</v>
      </c>
      <c r="F2331" s="12">
        <v>51.1</v>
      </c>
      <c r="G2331" s="12">
        <v>-104.9</v>
      </c>
      <c r="H2331" s="12">
        <v>7.95</v>
      </c>
    </row>
    <row r="2332" spans="2:8" x14ac:dyDescent="0.25">
      <c r="B2332" t="s">
        <v>7962</v>
      </c>
      <c r="C2332" t="s">
        <v>7963</v>
      </c>
      <c r="D2332" s="24" t="s">
        <v>2443</v>
      </c>
      <c r="E2332" s="24" t="s">
        <v>1194</v>
      </c>
      <c r="F2332" s="12">
        <v>40.9</v>
      </c>
      <c r="G2332" s="12">
        <v>-97.7</v>
      </c>
      <c r="H2332" s="12">
        <v>7.95</v>
      </c>
    </row>
    <row r="2333" spans="2:8" x14ac:dyDescent="0.25">
      <c r="B2333" t="s">
        <v>7964</v>
      </c>
      <c r="C2333" t="s">
        <v>7965</v>
      </c>
      <c r="D2333" s="24" t="s">
        <v>2443</v>
      </c>
      <c r="E2333" s="24" t="s">
        <v>648</v>
      </c>
      <c r="F2333" s="12">
        <v>42.1</v>
      </c>
      <c r="G2333" s="12">
        <v>-87.8</v>
      </c>
      <c r="H2333" s="12">
        <v>7.95</v>
      </c>
    </row>
    <row r="2334" spans="2:8" x14ac:dyDescent="0.25">
      <c r="B2334" t="s">
        <v>7966</v>
      </c>
      <c r="C2334" t="s">
        <v>7967</v>
      </c>
      <c r="D2334" s="24" t="s">
        <v>2443</v>
      </c>
      <c r="E2334" s="24" t="s">
        <v>648</v>
      </c>
      <c r="F2334" s="12">
        <v>42.2</v>
      </c>
      <c r="G2334" s="12">
        <v>-89</v>
      </c>
      <c r="H2334" s="12">
        <v>7.95</v>
      </c>
    </row>
    <row r="2335" spans="2:8" x14ac:dyDescent="0.25">
      <c r="B2335" t="s">
        <v>7968</v>
      </c>
      <c r="C2335" t="s">
        <v>7969</v>
      </c>
      <c r="D2335" s="24" t="s">
        <v>2443</v>
      </c>
      <c r="E2335" s="24" t="s">
        <v>1022</v>
      </c>
      <c r="F2335" s="12">
        <v>44.7</v>
      </c>
      <c r="G2335" s="12">
        <v>-94.1</v>
      </c>
      <c r="H2335" s="12">
        <v>7.95</v>
      </c>
    </row>
    <row r="2336" spans="2:8" x14ac:dyDescent="0.25">
      <c r="B2336" t="s">
        <v>7970</v>
      </c>
      <c r="C2336" t="s">
        <v>7971</v>
      </c>
      <c r="D2336" s="24" t="s">
        <v>2443</v>
      </c>
      <c r="E2336" s="24" t="s">
        <v>1277</v>
      </c>
      <c r="F2336" s="12">
        <v>35.1</v>
      </c>
      <c r="G2336" s="12">
        <v>-107.8</v>
      </c>
      <c r="H2336" s="12">
        <v>7.95</v>
      </c>
    </row>
    <row r="2337" spans="2:8" x14ac:dyDescent="0.25">
      <c r="B2337" t="s">
        <v>7972</v>
      </c>
      <c r="C2337" t="s">
        <v>7973</v>
      </c>
      <c r="D2337" s="24" t="s">
        <v>2443</v>
      </c>
      <c r="E2337" s="24" t="s">
        <v>1301</v>
      </c>
      <c r="F2337" s="12">
        <v>43</v>
      </c>
      <c r="G2337" s="12">
        <v>-78.599999999999994</v>
      </c>
      <c r="H2337" s="12">
        <v>7.95</v>
      </c>
    </row>
    <row r="2338" spans="2:8" x14ac:dyDescent="0.25">
      <c r="B2338" t="s">
        <v>1190</v>
      </c>
      <c r="C2338" t="s">
        <v>1191</v>
      </c>
      <c r="D2338" s="24" t="s">
        <v>2443</v>
      </c>
      <c r="E2338" s="24" t="s">
        <v>1134</v>
      </c>
      <c r="F2338" s="12">
        <v>46.3</v>
      </c>
      <c r="G2338" s="12">
        <v>-111.5</v>
      </c>
      <c r="H2338" s="12">
        <v>7.95</v>
      </c>
    </row>
    <row r="2339" spans="2:8" x14ac:dyDescent="0.25">
      <c r="B2339" t="s">
        <v>7974</v>
      </c>
      <c r="C2339" t="s">
        <v>7975</v>
      </c>
      <c r="D2339" s="24" t="s">
        <v>2443</v>
      </c>
      <c r="E2339" s="24" t="s">
        <v>1194</v>
      </c>
      <c r="F2339" s="12">
        <v>42.8</v>
      </c>
      <c r="G2339" s="12">
        <v>-103.7</v>
      </c>
      <c r="H2339" s="12">
        <v>7.95</v>
      </c>
    </row>
    <row r="2340" spans="2:8" x14ac:dyDescent="0.25">
      <c r="B2340" t="s">
        <v>3598</v>
      </c>
      <c r="C2340" t="s">
        <v>3599</v>
      </c>
      <c r="D2340" s="24" t="s">
        <v>2443</v>
      </c>
      <c r="E2340" s="24" t="s">
        <v>1675</v>
      </c>
      <c r="F2340" s="12">
        <v>43.5</v>
      </c>
      <c r="G2340" s="12">
        <v>-87.8</v>
      </c>
      <c r="H2340" s="12">
        <v>7.95</v>
      </c>
    </row>
    <row r="2341" spans="2:8" x14ac:dyDescent="0.25">
      <c r="B2341" t="s">
        <v>7976</v>
      </c>
      <c r="C2341" t="s">
        <v>7977</v>
      </c>
      <c r="D2341" s="24" t="s">
        <v>548</v>
      </c>
      <c r="E2341" s="24" t="s">
        <v>510</v>
      </c>
      <c r="F2341" s="12">
        <v>44.1</v>
      </c>
      <c r="G2341" s="12">
        <v>-77.599999999999994</v>
      </c>
      <c r="H2341" s="12">
        <v>7.91</v>
      </c>
    </row>
    <row r="2342" spans="2:8" x14ac:dyDescent="0.25">
      <c r="B2342" t="s">
        <v>7978</v>
      </c>
      <c r="C2342" t="s">
        <v>7979</v>
      </c>
      <c r="D2342" s="24" t="s">
        <v>2443</v>
      </c>
      <c r="E2342" s="24" t="s">
        <v>1194</v>
      </c>
      <c r="F2342" s="12">
        <v>41.1</v>
      </c>
      <c r="G2342" s="12">
        <v>-98.8</v>
      </c>
      <c r="H2342" s="12">
        <v>7.91</v>
      </c>
    </row>
    <row r="2343" spans="2:8" x14ac:dyDescent="0.25">
      <c r="B2343" t="s">
        <v>7980</v>
      </c>
      <c r="C2343" t="s">
        <v>7981</v>
      </c>
      <c r="D2343" s="24" t="s">
        <v>2443</v>
      </c>
      <c r="E2343" s="24" t="s">
        <v>969</v>
      </c>
      <c r="F2343" s="12">
        <v>44.9</v>
      </c>
      <c r="G2343" s="12">
        <v>-83.4</v>
      </c>
      <c r="H2343" s="12">
        <v>7.91</v>
      </c>
    </row>
    <row r="2344" spans="2:8" x14ac:dyDescent="0.25">
      <c r="B2344" t="s">
        <v>7982</v>
      </c>
      <c r="C2344" t="s">
        <v>7983</v>
      </c>
      <c r="D2344" s="24" t="s">
        <v>2443</v>
      </c>
      <c r="E2344" s="24" t="s">
        <v>1022</v>
      </c>
      <c r="F2344" s="12">
        <v>46.8</v>
      </c>
      <c r="G2344" s="12">
        <v>-92</v>
      </c>
      <c r="H2344" s="12">
        <v>7.91</v>
      </c>
    </row>
    <row r="2345" spans="2:8" x14ac:dyDescent="0.25">
      <c r="B2345" t="s">
        <v>7984</v>
      </c>
      <c r="C2345" t="s">
        <v>7985</v>
      </c>
      <c r="D2345" s="24" t="s">
        <v>2443</v>
      </c>
      <c r="E2345" s="24" t="s">
        <v>1194</v>
      </c>
      <c r="F2345" s="12">
        <v>42</v>
      </c>
      <c r="G2345" s="12">
        <v>-98.3</v>
      </c>
      <c r="H2345" s="12">
        <v>7.91</v>
      </c>
    </row>
    <row r="2346" spans="2:8" x14ac:dyDescent="0.25">
      <c r="B2346" t="s">
        <v>7986</v>
      </c>
      <c r="C2346" t="s">
        <v>7987</v>
      </c>
      <c r="D2346" s="24" t="s">
        <v>2443</v>
      </c>
      <c r="E2346" s="24" t="s">
        <v>1301</v>
      </c>
      <c r="F2346" s="12">
        <v>43.5</v>
      </c>
      <c r="G2346" s="12">
        <v>-75.400000000000006</v>
      </c>
      <c r="H2346" s="12">
        <v>7.91</v>
      </c>
    </row>
    <row r="2347" spans="2:8" x14ac:dyDescent="0.25">
      <c r="B2347" t="s">
        <v>7988</v>
      </c>
      <c r="C2347" t="s">
        <v>7989</v>
      </c>
      <c r="D2347" s="24" t="s">
        <v>2443</v>
      </c>
      <c r="E2347" s="24" t="s">
        <v>1457</v>
      </c>
      <c r="F2347" s="12">
        <v>45.4</v>
      </c>
      <c r="G2347" s="12">
        <v>-98.4</v>
      </c>
      <c r="H2347" s="12">
        <v>7.91</v>
      </c>
    </row>
    <row r="2348" spans="2:8" x14ac:dyDescent="0.25">
      <c r="B2348" t="s">
        <v>723</v>
      </c>
      <c r="C2348" t="s">
        <v>724</v>
      </c>
      <c r="D2348" s="24" t="s">
        <v>2443</v>
      </c>
      <c r="E2348" s="24" t="s">
        <v>709</v>
      </c>
      <c r="F2348" s="12">
        <v>41.6</v>
      </c>
      <c r="G2348" s="12">
        <v>-86.7</v>
      </c>
      <c r="H2348" s="12">
        <v>7.91</v>
      </c>
    </row>
    <row r="2349" spans="2:8" x14ac:dyDescent="0.25">
      <c r="B2349" t="s">
        <v>7990</v>
      </c>
      <c r="C2349" t="s">
        <v>7991</v>
      </c>
      <c r="D2349" s="24" t="s">
        <v>2443</v>
      </c>
      <c r="E2349" s="24" t="s">
        <v>1022</v>
      </c>
      <c r="F2349" s="12">
        <v>44.8</v>
      </c>
      <c r="G2349" s="12">
        <v>-94</v>
      </c>
      <c r="H2349" s="12">
        <v>7.91</v>
      </c>
    </row>
    <row r="2350" spans="2:8" x14ac:dyDescent="0.25">
      <c r="B2350" t="s">
        <v>3248</v>
      </c>
      <c r="C2350" t="s">
        <v>3249</v>
      </c>
      <c r="D2350" s="24" t="s">
        <v>2443</v>
      </c>
      <c r="E2350" s="24" t="s">
        <v>1194</v>
      </c>
      <c r="F2350" s="12">
        <v>42.7</v>
      </c>
      <c r="G2350" s="12">
        <v>-97.4</v>
      </c>
      <c r="H2350" s="12">
        <v>7.91</v>
      </c>
    </row>
    <row r="2351" spans="2:8" x14ac:dyDescent="0.25">
      <c r="B2351" t="s">
        <v>3303</v>
      </c>
      <c r="C2351" t="s">
        <v>3304</v>
      </c>
      <c r="D2351" s="24" t="s">
        <v>2443</v>
      </c>
      <c r="E2351" s="24" t="s">
        <v>1675</v>
      </c>
      <c r="F2351" s="12">
        <v>45.5</v>
      </c>
      <c r="G2351" s="12">
        <v>-92.4</v>
      </c>
      <c r="H2351" s="12">
        <v>7.91</v>
      </c>
    </row>
    <row r="2352" spans="2:8" x14ac:dyDescent="0.25">
      <c r="B2352" t="s">
        <v>7992</v>
      </c>
      <c r="C2352" t="s">
        <v>7993</v>
      </c>
      <c r="D2352" s="24" t="s">
        <v>2443</v>
      </c>
      <c r="E2352" s="24" t="s">
        <v>1775</v>
      </c>
      <c r="F2352" s="12">
        <v>43.7</v>
      </c>
      <c r="G2352" s="12">
        <v>-105.7</v>
      </c>
      <c r="H2352" s="12">
        <v>7.91</v>
      </c>
    </row>
    <row r="2353" spans="2:8" x14ac:dyDescent="0.25">
      <c r="B2353" t="s">
        <v>1520</v>
      </c>
      <c r="C2353" t="s">
        <v>4398</v>
      </c>
      <c r="D2353" s="24" t="s">
        <v>2443</v>
      </c>
      <c r="E2353" s="24" t="s">
        <v>1800</v>
      </c>
      <c r="F2353" s="12">
        <v>70.3</v>
      </c>
      <c r="G2353" s="12">
        <v>-150.9</v>
      </c>
      <c r="H2353" s="12">
        <v>7.91</v>
      </c>
    </row>
    <row r="2354" spans="2:8" x14ac:dyDescent="0.25">
      <c r="B2354" t="s">
        <v>2958</v>
      </c>
      <c r="C2354" t="s">
        <v>2959</v>
      </c>
      <c r="D2354" s="24" t="s">
        <v>548</v>
      </c>
      <c r="E2354" s="24" t="s">
        <v>465</v>
      </c>
      <c r="F2354" s="12">
        <v>50.9</v>
      </c>
      <c r="G2354" s="12">
        <v>-120.8</v>
      </c>
      <c r="H2354" s="12">
        <v>7.87</v>
      </c>
    </row>
    <row r="2355" spans="2:8" x14ac:dyDescent="0.25">
      <c r="B2355" t="s">
        <v>3741</v>
      </c>
      <c r="C2355" t="s">
        <v>3742</v>
      </c>
      <c r="D2355" s="24" t="s">
        <v>548</v>
      </c>
      <c r="E2355" s="24" t="s">
        <v>465</v>
      </c>
      <c r="F2355" s="12">
        <v>58.8</v>
      </c>
      <c r="G2355" s="12">
        <v>-122.6</v>
      </c>
      <c r="H2355" s="12">
        <v>7.87</v>
      </c>
    </row>
    <row r="2356" spans="2:8" x14ac:dyDescent="0.25">
      <c r="B2356" t="s">
        <v>7994</v>
      </c>
      <c r="C2356" t="s">
        <v>7995</v>
      </c>
      <c r="D2356" s="24" t="s">
        <v>548</v>
      </c>
      <c r="E2356" s="24" t="s">
        <v>506</v>
      </c>
      <c r="F2356" s="12">
        <v>50.7</v>
      </c>
      <c r="G2356" s="12">
        <v>-100.8</v>
      </c>
      <c r="H2356" s="12">
        <v>7.87</v>
      </c>
    </row>
    <row r="2357" spans="2:8" x14ac:dyDescent="0.25">
      <c r="B2357" t="s">
        <v>4102</v>
      </c>
      <c r="C2357" t="s">
        <v>4103</v>
      </c>
      <c r="D2357" s="24" t="s">
        <v>548</v>
      </c>
      <c r="E2357" s="24" t="s">
        <v>510</v>
      </c>
      <c r="F2357" s="12">
        <v>43.3</v>
      </c>
      <c r="G2357" s="12">
        <v>-80.400000000000006</v>
      </c>
      <c r="H2357" s="12">
        <v>7.87</v>
      </c>
    </row>
    <row r="2358" spans="2:8" x14ac:dyDescent="0.25">
      <c r="B2358" t="s">
        <v>3865</v>
      </c>
      <c r="C2358" t="s">
        <v>3866</v>
      </c>
      <c r="D2358" s="24" t="s">
        <v>548</v>
      </c>
      <c r="E2358" s="24" t="s">
        <v>510</v>
      </c>
      <c r="F2358" s="12">
        <v>43.1</v>
      </c>
      <c r="G2358" s="12">
        <v>-79.900000000000006</v>
      </c>
      <c r="H2358" s="12">
        <v>7.87</v>
      </c>
    </row>
    <row r="2359" spans="2:8" x14ac:dyDescent="0.25">
      <c r="B2359" t="s">
        <v>7996</v>
      </c>
      <c r="C2359" t="s">
        <v>7997</v>
      </c>
      <c r="D2359" s="24" t="s">
        <v>2443</v>
      </c>
      <c r="E2359" s="24" t="s">
        <v>1301</v>
      </c>
      <c r="F2359" s="12">
        <v>42.4</v>
      </c>
      <c r="G2359" s="12">
        <v>-76.3</v>
      </c>
      <c r="H2359" s="12">
        <v>7.87</v>
      </c>
    </row>
    <row r="2360" spans="2:8" x14ac:dyDescent="0.25">
      <c r="B2360" t="s">
        <v>998</v>
      </c>
      <c r="C2360" t="s">
        <v>999</v>
      </c>
      <c r="D2360" s="24" t="s">
        <v>2443</v>
      </c>
      <c r="E2360" s="24" t="s">
        <v>969</v>
      </c>
      <c r="F2360" s="12">
        <v>43</v>
      </c>
      <c r="G2360" s="12">
        <v>-83.3</v>
      </c>
      <c r="H2360" s="12">
        <v>7.87</v>
      </c>
    </row>
    <row r="2361" spans="2:8" x14ac:dyDescent="0.25">
      <c r="B2361" t="s">
        <v>1025</v>
      </c>
      <c r="C2361" t="s">
        <v>1026</v>
      </c>
      <c r="D2361" s="24" t="s">
        <v>2443</v>
      </c>
      <c r="E2361" s="24" t="s">
        <v>1022</v>
      </c>
      <c r="F2361" s="12">
        <v>43.6</v>
      </c>
      <c r="G2361" s="12">
        <v>-92.9</v>
      </c>
      <c r="H2361" s="12">
        <v>7.87</v>
      </c>
    </row>
    <row r="2362" spans="2:8" x14ac:dyDescent="0.25">
      <c r="B2362" t="s">
        <v>7998</v>
      </c>
      <c r="C2362" t="s">
        <v>7999</v>
      </c>
      <c r="D2362" s="24" t="s">
        <v>2443</v>
      </c>
      <c r="E2362" s="24" t="s">
        <v>1194</v>
      </c>
      <c r="F2362" s="12">
        <v>41.9</v>
      </c>
      <c r="G2362" s="12">
        <v>-96.4</v>
      </c>
      <c r="H2362" s="12">
        <v>7.87</v>
      </c>
    </row>
    <row r="2363" spans="2:8" x14ac:dyDescent="0.25">
      <c r="B2363" t="s">
        <v>4033</v>
      </c>
      <c r="C2363" t="s">
        <v>4034</v>
      </c>
      <c r="D2363" s="24" t="s">
        <v>2443</v>
      </c>
      <c r="E2363" s="24" t="s">
        <v>1301</v>
      </c>
      <c r="F2363" s="12">
        <v>42.1</v>
      </c>
      <c r="G2363" s="12">
        <v>-79.099999999999994</v>
      </c>
      <c r="H2363" s="12">
        <v>7.87</v>
      </c>
    </row>
    <row r="2364" spans="2:8" x14ac:dyDescent="0.25">
      <c r="B2364" t="s">
        <v>1925</v>
      </c>
      <c r="C2364" t="s">
        <v>1926</v>
      </c>
      <c r="D2364" s="24" t="s">
        <v>2443</v>
      </c>
      <c r="E2364" s="24" t="s">
        <v>1421</v>
      </c>
      <c r="F2364" s="12">
        <v>42</v>
      </c>
      <c r="G2364" s="12">
        <v>-80.099999999999994</v>
      </c>
      <c r="H2364" s="12">
        <v>7.87</v>
      </c>
    </row>
    <row r="2365" spans="2:8" x14ac:dyDescent="0.25">
      <c r="B2365" t="s">
        <v>8000</v>
      </c>
      <c r="C2365" t="s">
        <v>8001</v>
      </c>
      <c r="D2365" s="24" t="s">
        <v>548</v>
      </c>
      <c r="E2365" s="24" t="s">
        <v>510</v>
      </c>
      <c r="F2365" s="12">
        <v>43.4</v>
      </c>
      <c r="G2365" s="12">
        <v>-80.5</v>
      </c>
      <c r="H2365" s="12">
        <v>7.83</v>
      </c>
    </row>
    <row r="2366" spans="2:8" x14ac:dyDescent="0.25">
      <c r="B2366" t="s">
        <v>8002</v>
      </c>
      <c r="C2366" t="s">
        <v>8003</v>
      </c>
      <c r="D2366" s="24" t="s">
        <v>2443</v>
      </c>
      <c r="E2366" s="24" t="s">
        <v>532</v>
      </c>
      <c r="F2366" s="12">
        <v>34.4</v>
      </c>
      <c r="G2366" s="12">
        <v>-112.6</v>
      </c>
      <c r="H2366" s="12">
        <v>7.83</v>
      </c>
    </row>
    <row r="2367" spans="2:8" x14ac:dyDescent="0.25">
      <c r="B2367" t="s">
        <v>8004</v>
      </c>
      <c r="C2367" t="s">
        <v>8005</v>
      </c>
      <c r="D2367" s="24" t="s">
        <v>2443</v>
      </c>
      <c r="E2367" s="24" t="s">
        <v>563</v>
      </c>
      <c r="F2367" s="12">
        <v>39.5</v>
      </c>
      <c r="G2367" s="12">
        <v>-106</v>
      </c>
      <c r="H2367" s="12">
        <v>7.83</v>
      </c>
    </row>
    <row r="2368" spans="2:8" x14ac:dyDescent="0.25">
      <c r="B2368" t="s">
        <v>8006</v>
      </c>
      <c r="C2368" t="s">
        <v>8007</v>
      </c>
      <c r="D2368" s="24" t="s">
        <v>2443</v>
      </c>
      <c r="E2368" s="24" t="s">
        <v>969</v>
      </c>
      <c r="F2368" s="12">
        <v>42.8</v>
      </c>
      <c r="G2368" s="12">
        <v>-84.4</v>
      </c>
      <c r="H2368" s="12">
        <v>7.83</v>
      </c>
    </row>
    <row r="2369" spans="2:8" x14ac:dyDescent="0.25">
      <c r="B2369" t="s">
        <v>8008</v>
      </c>
      <c r="C2369" t="s">
        <v>8009</v>
      </c>
      <c r="D2369" s="24" t="s">
        <v>2443</v>
      </c>
      <c r="E2369" s="24" t="s">
        <v>1022</v>
      </c>
      <c r="F2369" s="12">
        <v>45.1</v>
      </c>
      <c r="G2369" s="12">
        <v>-93.4</v>
      </c>
      <c r="H2369" s="12">
        <v>7.83</v>
      </c>
    </row>
    <row r="2370" spans="2:8" x14ac:dyDescent="0.25">
      <c r="B2370" t="s">
        <v>8010</v>
      </c>
      <c r="C2370" t="s">
        <v>8011</v>
      </c>
      <c r="D2370" s="24" t="s">
        <v>2443</v>
      </c>
      <c r="E2370" s="24" t="s">
        <v>1022</v>
      </c>
      <c r="F2370" s="12">
        <v>45.1</v>
      </c>
      <c r="G2370" s="12">
        <v>-92.9</v>
      </c>
      <c r="H2370" s="12">
        <v>7.83</v>
      </c>
    </row>
    <row r="2371" spans="2:8" x14ac:dyDescent="0.25">
      <c r="B2371" t="s">
        <v>8012</v>
      </c>
      <c r="C2371" t="s">
        <v>8013</v>
      </c>
      <c r="D2371" s="24" t="s">
        <v>2443</v>
      </c>
      <c r="E2371" s="24" t="s">
        <v>1277</v>
      </c>
      <c r="F2371" s="12">
        <v>36.6</v>
      </c>
      <c r="G2371" s="12">
        <v>-105.6</v>
      </c>
      <c r="H2371" s="12">
        <v>7.83</v>
      </c>
    </row>
    <row r="2372" spans="2:8" x14ac:dyDescent="0.25">
      <c r="B2372" t="s">
        <v>8014</v>
      </c>
      <c r="C2372" t="s">
        <v>8015</v>
      </c>
      <c r="D2372" s="24" t="s">
        <v>2443</v>
      </c>
      <c r="E2372" s="24" t="s">
        <v>1253</v>
      </c>
      <c r="F2372" s="12">
        <v>39.5</v>
      </c>
      <c r="G2372" s="12">
        <v>-119.9</v>
      </c>
      <c r="H2372" s="12">
        <v>7.83</v>
      </c>
    </row>
    <row r="2373" spans="2:8" x14ac:dyDescent="0.25">
      <c r="B2373" t="s">
        <v>8016</v>
      </c>
      <c r="C2373" t="s">
        <v>8017</v>
      </c>
      <c r="D2373" s="24" t="s">
        <v>2443</v>
      </c>
      <c r="E2373" s="24" t="s">
        <v>1457</v>
      </c>
      <c r="F2373" s="12">
        <v>43.6</v>
      </c>
      <c r="G2373" s="12">
        <v>-96.7</v>
      </c>
      <c r="H2373" s="12">
        <v>7.83</v>
      </c>
    </row>
    <row r="2374" spans="2:8" x14ac:dyDescent="0.25">
      <c r="B2374" t="s">
        <v>8018</v>
      </c>
      <c r="C2374" t="s">
        <v>8019</v>
      </c>
      <c r="D2374" s="24" t="s">
        <v>2443</v>
      </c>
      <c r="E2374" s="24" t="s">
        <v>1675</v>
      </c>
      <c r="F2374" s="12">
        <v>42.5</v>
      </c>
      <c r="G2374" s="12">
        <v>-89.8</v>
      </c>
      <c r="H2374" s="12">
        <v>7.83</v>
      </c>
    </row>
    <row r="2375" spans="2:8" x14ac:dyDescent="0.25">
      <c r="B2375" t="s">
        <v>1324</v>
      </c>
      <c r="C2375" t="s">
        <v>1325</v>
      </c>
      <c r="D2375" s="24" t="s">
        <v>2443</v>
      </c>
      <c r="E2375" s="24" t="s">
        <v>1301</v>
      </c>
      <c r="F2375" s="12">
        <v>43.7</v>
      </c>
      <c r="G2375" s="12">
        <v>-75.400000000000006</v>
      </c>
      <c r="H2375" s="12">
        <v>7.83</v>
      </c>
    </row>
    <row r="2376" spans="2:8" x14ac:dyDescent="0.25">
      <c r="B2376" t="s">
        <v>8020</v>
      </c>
      <c r="C2376" t="s">
        <v>8021</v>
      </c>
      <c r="D2376" s="24" t="s">
        <v>548</v>
      </c>
      <c r="E2376" s="24" t="s">
        <v>494</v>
      </c>
      <c r="F2376" s="12">
        <v>51.2</v>
      </c>
      <c r="G2376" s="12">
        <v>-114.8</v>
      </c>
      <c r="H2376" s="12">
        <v>7.8</v>
      </c>
    </row>
    <row r="2377" spans="2:8" x14ac:dyDescent="0.25">
      <c r="B2377" t="s">
        <v>8022</v>
      </c>
      <c r="C2377" t="s">
        <v>8023</v>
      </c>
      <c r="D2377" s="24" t="s">
        <v>2443</v>
      </c>
      <c r="E2377" s="24" t="s">
        <v>1194</v>
      </c>
      <c r="F2377" s="12">
        <v>40.1</v>
      </c>
      <c r="G2377" s="12">
        <v>-99.5</v>
      </c>
      <c r="H2377" s="12">
        <v>7.8</v>
      </c>
    </row>
    <row r="2378" spans="2:8" x14ac:dyDescent="0.25">
      <c r="B2378" t="s">
        <v>8024</v>
      </c>
      <c r="C2378" t="s">
        <v>8025</v>
      </c>
      <c r="D2378" s="24" t="s">
        <v>2443</v>
      </c>
      <c r="E2378" s="24" t="s">
        <v>1194</v>
      </c>
      <c r="F2378" s="12">
        <v>40.799999999999997</v>
      </c>
      <c r="G2378" s="12">
        <v>-101.3</v>
      </c>
      <c r="H2378" s="12">
        <v>7.8</v>
      </c>
    </row>
    <row r="2379" spans="2:8" x14ac:dyDescent="0.25">
      <c r="B2379" t="s">
        <v>8026</v>
      </c>
      <c r="C2379" t="s">
        <v>8027</v>
      </c>
      <c r="D2379" s="24" t="s">
        <v>2443</v>
      </c>
      <c r="E2379" s="24" t="s">
        <v>1800</v>
      </c>
      <c r="F2379" s="12">
        <v>61.1</v>
      </c>
      <c r="G2379" s="12">
        <v>-149.80000000000001</v>
      </c>
      <c r="H2379" s="12">
        <v>7.8</v>
      </c>
    </row>
    <row r="2380" spans="2:8" x14ac:dyDescent="0.25">
      <c r="B2380" t="s">
        <v>8028</v>
      </c>
      <c r="C2380" t="s">
        <v>8029</v>
      </c>
      <c r="D2380" s="24" t="s">
        <v>2443</v>
      </c>
      <c r="E2380" s="24" t="s">
        <v>563</v>
      </c>
      <c r="F2380" s="12">
        <v>39.5</v>
      </c>
      <c r="G2380" s="12">
        <v>-105.1</v>
      </c>
      <c r="H2380" s="12">
        <v>7.8</v>
      </c>
    </row>
    <row r="2381" spans="2:8" x14ac:dyDescent="0.25">
      <c r="B2381" t="s">
        <v>8030</v>
      </c>
      <c r="C2381" t="s">
        <v>8031</v>
      </c>
      <c r="D2381" s="24" t="s">
        <v>2443</v>
      </c>
      <c r="E2381" s="24" t="s">
        <v>563</v>
      </c>
      <c r="F2381" s="12">
        <v>37.200000000000003</v>
      </c>
      <c r="G2381" s="12">
        <v>-107.9</v>
      </c>
      <c r="H2381" s="12">
        <v>7.8</v>
      </c>
    </row>
    <row r="2382" spans="2:8" x14ac:dyDescent="0.25">
      <c r="B2382" t="s">
        <v>8032</v>
      </c>
      <c r="C2382" t="s">
        <v>8033</v>
      </c>
      <c r="D2382" s="24" t="s">
        <v>2443</v>
      </c>
      <c r="E2382" s="24" t="s">
        <v>563</v>
      </c>
      <c r="F2382" s="12">
        <v>40.1</v>
      </c>
      <c r="G2382" s="12">
        <v>-103.5</v>
      </c>
      <c r="H2382" s="12">
        <v>7.8</v>
      </c>
    </row>
    <row r="2383" spans="2:8" x14ac:dyDescent="0.25">
      <c r="B2383" t="s">
        <v>8034</v>
      </c>
      <c r="C2383" t="s">
        <v>8035</v>
      </c>
      <c r="D2383" s="24" t="s">
        <v>2443</v>
      </c>
      <c r="E2383" s="24" t="s">
        <v>648</v>
      </c>
      <c r="F2383" s="12">
        <v>41.9</v>
      </c>
      <c r="G2383" s="12">
        <v>-88.2</v>
      </c>
      <c r="H2383" s="12">
        <v>7.8</v>
      </c>
    </row>
    <row r="2384" spans="2:8" x14ac:dyDescent="0.25">
      <c r="B2384" t="s">
        <v>8036</v>
      </c>
      <c r="C2384" t="s">
        <v>8037</v>
      </c>
      <c r="D2384" s="24" t="s">
        <v>2443</v>
      </c>
      <c r="E2384" s="24" t="s">
        <v>709</v>
      </c>
      <c r="F2384" s="12">
        <v>41.5</v>
      </c>
      <c r="G2384" s="12">
        <v>-85.9</v>
      </c>
      <c r="H2384" s="12">
        <v>7.8</v>
      </c>
    </row>
    <row r="2385" spans="2:8" x14ac:dyDescent="0.25">
      <c r="B2385" t="s">
        <v>8038</v>
      </c>
      <c r="C2385" t="s">
        <v>8039</v>
      </c>
      <c r="D2385" s="24" t="s">
        <v>2443</v>
      </c>
      <c r="E2385" s="24" t="s">
        <v>867</v>
      </c>
      <c r="F2385" s="12">
        <v>38.799999999999997</v>
      </c>
      <c r="G2385" s="12">
        <v>-99.3</v>
      </c>
      <c r="H2385" s="12">
        <v>7.8</v>
      </c>
    </row>
    <row r="2386" spans="2:8" x14ac:dyDescent="0.25">
      <c r="B2386" t="s">
        <v>8040</v>
      </c>
      <c r="C2386" t="s">
        <v>8041</v>
      </c>
      <c r="D2386" s="24" t="s">
        <v>2443</v>
      </c>
      <c r="E2386" s="24" t="s">
        <v>969</v>
      </c>
      <c r="F2386" s="12">
        <v>43.6</v>
      </c>
      <c r="G2386" s="12">
        <v>-85.6</v>
      </c>
      <c r="H2386" s="12">
        <v>7.8</v>
      </c>
    </row>
    <row r="2387" spans="2:8" x14ac:dyDescent="0.25">
      <c r="B2387" t="s">
        <v>8042</v>
      </c>
      <c r="C2387" t="s">
        <v>8043</v>
      </c>
      <c r="D2387" s="24" t="s">
        <v>2443</v>
      </c>
      <c r="E2387" s="24" t="s">
        <v>969</v>
      </c>
      <c r="F2387" s="12">
        <v>42.6</v>
      </c>
      <c r="G2387" s="12">
        <v>-83.4</v>
      </c>
      <c r="H2387" s="12">
        <v>7.8</v>
      </c>
    </row>
    <row r="2388" spans="2:8" x14ac:dyDescent="0.25">
      <c r="B2388" t="s">
        <v>8044</v>
      </c>
      <c r="C2388" t="s">
        <v>8045</v>
      </c>
      <c r="D2388" s="24" t="s">
        <v>2443</v>
      </c>
      <c r="E2388" s="24" t="s">
        <v>1022</v>
      </c>
      <c r="F2388" s="12">
        <v>45.1</v>
      </c>
      <c r="G2388" s="12">
        <v>-93.4</v>
      </c>
      <c r="H2388" s="12">
        <v>7.8</v>
      </c>
    </row>
    <row r="2389" spans="2:8" x14ac:dyDescent="0.25">
      <c r="B2389" t="s">
        <v>8046</v>
      </c>
      <c r="C2389" t="s">
        <v>8047</v>
      </c>
      <c r="D2389" s="24" t="s">
        <v>2443</v>
      </c>
      <c r="E2389" s="24" t="s">
        <v>1675</v>
      </c>
      <c r="F2389" s="12">
        <v>45.8</v>
      </c>
      <c r="G2389" s="12">
        <v>-92</v>
      </c>
      <c r="H2389" s="12">
        <v>7.8</v>
      </c>
    </row>
    <row r="2390" spans="2:8" x14ac:dyDescent="0.25">
      <c r="B2390" t="s">
        <v>8048</v>
      </c>
      <c r="C2390" t="s">
        <v>8049</v>
      </c>
      <c r="D2390" s="24" t="s">
        <v>2443</v>
      </c>
      <c r="E2390" s="24" t="s">
        <v>1675</v>
      </c>
      <c r="F2390" s="12">
        <v>42.5</v>
      </c>
      <c r="G2390" s="12">
        <v>-88</v>
      </c>
      <c r="H2390" s="12">
        <v>7.8</v>
      </c>
    </row>
    <row r="2391" spans="2:8" x14ac:dyDescent="0.25">
      <c r="B2391" t="s">
        <v>8050</v>
      </c>
      <c r="C2391" t="s">
        <v>8051</v>
      </c>
      <c r="D2391" s="24" t="s">
        <v>2443</v>
      </c>
      <c r="E2391" s="24" t="s">
        <v>1775</v>
      </c>
      <c r="F2391" s="12">
        <v>42.6</v>
      </c>
      <c r="G2391" s="12">
        <v>-109.9</v>
      </c>
      <c r="H2391" s="12">
        <v>7.8</v>
      </c>
    </row>
    <row r="2392" spans="2:8" x14ac:dyDescent="0.25">
      <c r="B2392" t="s">
        <v>8052</v>
      </c>
      <c r="C2392" t="s">
        <v>8053</v>
      </c>
      <c r="D2392" s="24" t="s">
        <v>2443</v>
      </c>
      <c r="E2392" s="24" t="s">
        <v>1775</v>
      </c>
      <c r="F2392" s="12">
        <v>43.6</v>
      </c>
      <c r="G2392" s="12">
        <v>-104.2</v>
      </c>
      <c r="H2392" s="12">
        <v>7.8</v>
      </c>
    </row>
    <row r="2393" spans="2:8" x14ac:dyDescent="0.25">
      <c r="B2393" t="s">
        <v>695</v>
      </c>
      <c r="C2393" t="s">
        <v>696</v>
      </c>
      <c r="D2393" s="24" t="s">
        <v>2443</v>
      </c>
      <c r="E2393" s="24" t="s">
        <v>648</v>
      </c>
      <c r="F2393" s="12">
        <v>41.6</v>
      </c>
      <c r="G2393" s="12">
        <v>-88.9</v>
      </c>
      <c r="H2393" s="12">
        <v>7.8</v>
      </c>
    </row>
    <row r="2394" spans="2:8" x14ac:dyDescent="0.25">
      <c r="B2394" t="s">
        <v>836</v>
      </c>
      <c r="C2394" t="s">
        <v>837</v>
      </c>
      <c r="D2394" s="24" t="s">
        <v>2443</v>
      </c>
      <c r="E2394" s="24" t="s">
        <v>749</v>
      </c>
      <c r="F2394" s="12">
        <v>43.2</v>
      </c>
      <c r="G2394" s="12">
        <v>-92.8</v>
      </c>
      <c r="H2394" s="12">
        <v>7.8</v>
      </c>
    </row>
    <row r="2395" spans="2:8" x14ac:dyDescent="0.25">
      <c r="B2395" t="s">
        <v>1485</v>
      </c>
      <c r="C2395" t="s">
        <v>1486</v>
      </c>
      <c r="D2395" s="24" t="s">
        <v>2443</v>
      </c>
      <c r="E2395" s="24" t="s">
        <v>1457</v>
      </c>
      <c r="F2395" s="12">
        <v>43.9</v>
      </c>
      <c r="G2395" s="12">
        <v>-97</v>
      </c>
      <c r="H2395" s="12">
        <v>7.8</v>
      </c>
    </row>
    <row r="2396" spans="2:8" x14ac:dyDescent="0.25">
      <c r="B2396" t="s">
        <v>8054</v>
      </c>
      <c r="C2396" t="s">
        <v>8055</v>
      </c>
      <c r="D2396" s="24" t="s">
        <v>2443</v>
      </c>
      <c r="E2396" s="24" t="s">
        <v>1775</v>
      </c>
      <c r="F2396" s="12">
        <v>41</v>
      </c>
      <c r="G2396" s="12">
        <v>-105.2</v>
      </c>
      <c r="H2396" s="12">
        <v>7.8</v>
      </c>
    </row>
    <row r="2397" spans="2:8" x14ac:dyDescent="0.25">
      <c r="B2397" t="s">
        <v>2157</v>
      </c>
      <c r="C2397" t="s">
        <v>2158</v>
      </c>
      <c r="D2397" s="24" t="s">
        <v>2443</v>
      </c>
      <c r="E2397" s="24" t="s">
        <v>969</v>
      </c>
      <c r="F2397" s="12">
        <v>44.3</v>
      </c>
      <c r="G2397" s="12">
        <v>-84.6</v>
      </c>
      <c r="H2397" s="12">
        <v>7.8</v>
      </c>
    </row>
    <row r="2398" spans="2:8" x14ac:dyDescent="0.25">
      <c r="B2398" t="s">
        <v>8056</v>
      </c>
      <c r="C2398" t="s">
        <v>8057</v>
      </c>
      <c r="D2398" s="24" t="s">
        <v>548</v>
      </c>
      <c r="E2398" s="24" t="s">
        <v>497</v>
      </c>
      <c r="F2398" s="12">
        <v>50.5</v>
      </c>
      <c r="G2398" s="12">
        <v>-104.6</v>
      </c>
      <c r="H2398" s="12">
        <v>7.76</v>
      </c>
    </row>
    <row r="2399" spans="2:8" x14ac:dyDescent="0.25">
      <c r="B2399" t="s">
        <v>8058</v>
      </c>
      <c r="C2399" t="s">
        <v>8059</v>
      </c>
      <c r="D2399" s="24" t="s">
        <v>2443</v>
      </c>
      <c r="E2399" s="24" t="s">
        <v>1022</v>
      </c>
      <c r="F2399" s="12">
        <v>44.9</v>
      </c>
      <c r="G2399" s="12">
        <v>-93.3</v>
      </c>
      <c r="H2399" s="12">
        <v>7.76</v>
      </c>
    </row>
    <row r="2400" spans="2:8" x14ac:dyDescent="0.25">
      <c r="B2400" t="s">
        <v>613</v>
      </c>
      <c r="C2400" t="s">
        <v>614</v>
      </c>
      <c r="D2400" s="24" t="s">
        <v>2443</v>
      </c>
      <c r="E2400" s="24" t="s">
        <v>563</v>
      </c>
      <c r="F2400" s="12">
        <v>40.799999999999997</v>
      </c>
      <c r="G2400" s="12">
        <v>-102.5</v>
      </c>
      <c r="H2400" s="12">
        <v>7.76</v>
      </c>
    </row>
    <row r="2401" spans="2:8" x14ac:dyDescent="0.25">
      <c r="B2401" t="s">
        <v>8060</v>
      </c>
      <c r="C2401" t="s">
        <v>8061</v>
      </c>
      <c r="D2401" s="24" t="s">
        <v>2443</v>
      </c>
      <c r="E2401" s="24" t="s">
        <v>867</v>
      </c>
      <c r="F2401" s="12">
        <v>38.799999999999997</v>
      </c>
      <c r="G2401" s="12">
        <v>-99.3</v>
      </c>
      <c r="H2401" s="12">
        <v>7.72</v>
      </c>
    </row>
    <row r="2402" spans="2:8" x14ac:dyDescent="0.25">
      <c r="B2402" t="s">
        <v>8062</v>
      </c>
      <c r="C2402" t="s">
        <v>8063</v>
      </c>
      <c r="D2402" s="24" t="s">
        <v>2443</v>
      </c>
      <c r="E2402" s="24" t="s">
        <v>969</v>
      </c>
      <c r="F2402" s="12">
        <v>42.4</v>
      </c>
      <c r="G2402" s="12">
        <v>-85.6</v>
      </c>
      <c r="H2402" s="12">
        <v>7.72</v>
      </c>
    </row>
    <row r="2403" spans="2:8" x14ac:dyDescent="0.25">
      <c r="B2403" t="s">
        <v>8064</v>
      </c>
      <c r="C2403" t="s">
        <v>8065</v>
      </c>
      <c r="D2403" s="24" t="s">
        <v>2443</v>
      </c>
      <c r="E2403" s="24" t="s">
        <v>969</v>
      </c>
      <c r="F2403" s="12">
        <v>42.9</v>
      </c>
      <c r="G2403" s="12">
        <v>-84.1</v>
      </c>
      <c r="H2403" s="12">
        <v>7.72</v>
      </c>
    </row>
    <row r="2404" spans="2:8" x14ac:dyDescent="0.25">
      <c r="B2404" t="s">
        <v>8066</v>
      </c>
      <c r="C2404" t="s">
        <v>8067</v>
      </c>
      <c r="D2404" s="24" t="s">
        <v>2443</v>
      </c>
      <c r="E2404" s="24" t="s">
        <v>1022</v>
      </c>
      <c r="F2404" s="12">
        <v>44.9</v>
      </c>
      <c r="G2404" s="12">
        <v>-93.2</v>
      </c>
      <c r="H2404" s="12">
        <v>7.72</v>
      </c>
    </row>
    <row r="2405" spans="2:8" x14ac:dyDescent="0.25">
      <c r="B2405" t="s">
        <v>8068</v>
      </c>
      <c r="C2405" t="s">
        <v>8069</v>
      </c>
      <c r="D2405" s="24" t="s">
        <v>2443</v>
      </c>
      <c r="E2405" s="24" t="s">
        <v>1134</v>
      </c>
      <c r="F2405" s="12">
        <v>45</v>
      </c>
      <c r="G2405" s="12">
        <v>-104.9</v>
      </c>
      <c r="H2405" s="12">
        <v>7.72</v>
      </c>
    </row>
    <row r="2406" spans="2:8" x14ac:dyDescent="0.25">
      <c r="B2406" t="s">
        <v>8070</v>
      </c>
      <c r="C2406" t="s">
        <v>8071</v>
      </c>
      <c r="D2406" s="24" t="s">
        <v>2443</v>
      </c>
      <c r="E2406" s="24" t="s">
        <v>1457</v>
      </c>
      <c r="F2406" s="12">
        <v>43</v>
      </c>
      <c r="G2406" s="12">
        <v>-99.2</v>
      </c>
      <c r="H2406" s="12">
        <v>7.72</v>
      </c>
    </row>
    <row r="2407" spans="2:8" x14ac:dyDescent="0.25">
      <c r="B2407" t="s">
        <v>8072</v>
      </c>
      <c r="C2407" t="s">
        <v>8073</v>
      </c>
      <c r="D2407" s="24" t="s">
        <v>2443</v>
      </c>
      <c r="E2407" s="24" t="s">
        <v>1675</v>
      </c>
      <c r="F2407" s="12">
        <v>43.7</v>
      </c>
      <c r="G2407" s="12">
        <v>-87.7</v>
      </c>
      <c r="H2407" s="12">
        <v>7.72</v>
      </c>
    </row>
    <row r="2408" spans="2:8" x14ac:dyDescent="0.25">
      <c r="B2408" t="s">
        <v>828</v>
      </c>
      <c r="C2408" t="s">
        <v>829</v>
      </c>
      <c r="D2408" s="24" t="s">
        <v>2443</v>
      </c>
      <c r="E2408" s="24" t="s">
        <v>749</v>
      </c>
      <c r="F2408" s="12">
        <v>43.1</v>
      </c>
      <c r="G2408" s="12">
        <v>-93.1</v>
      </c>
      <c r="H2408" s="12">
        <v>7.72</v>
      </c>
    </row>
    <row r="2409" spans="2:8" x14ac:dyDescent="0.25">
      <c r="B2409" t="s">
        <v>8074</v>
      </c>
      <c r="C2409" t="s">
        <v>8075</v>
      </c>
      <c r="D2409" s="24" t="s">
        <v>2443</v>
      </c>
      <c r="E2409" s="24" t="s">
        <v>749</v>
      </c>
      <c r="F2409" s="12">
        <v>42.5</v>
      </c>
      <c r="G2409" s="12">
        <v>-92.4</v>
      </c>
      <c r="H2409" s="12">
        <v>7.68</v>
      </c>
    </row>
    <row r="2410" spans="2:8" x14ac:dyDescent="0.25">
      <c r="B2410" t="s">
        <v>8076</v>
      </c>
      <c r="C2410" t="s">
        <v>8077</v>
      </c>
      <c r="D2410" s="24" t="s">
        <v>2443</v>
      </c>
      <c r="E2410" s="24" t="s">
        <v>648</v>
      </c>
      <c r="F2410" s="12">
        <v>42.4</v>
      </c>
      <c r="G2410" s="12">
        <v>-88.1</v>
      </c>
      <c r="H2410" s="12">
        <v>7.68</v>
      </c>
    </row>
    <row r="2411" spans="2:8" x14ac:dyDescent="0.25">
      <c r="B2411" t="s">
        <v>8078</v>
      </c>
      <c r="C2411" t="s">
        <v>8079</v>
      </c>
      <c r="D2411" s="24" t="s">
        <v>2443</v>
      </c>
      <c r="E2411" s="24" t="s">
        <v>1022</v>
      </c>
      <c r="F2411" s="12">
        <v>46.8</v>
      </c>
      <c r="G2411" s="12">
        <v>-92</v>
      </c>
      <c r="H2411" s="12">
        <v>7.68</v>
      </c>
    </row>
    <row r="2412" spans="2:8" x14ac:dyDescent="0.25">
      <c r="B2412" t="s">
        <v>8080</v>
      </c>
      <c r="C2412" t="s">
        <v>8081</v>
      </c>
      <c r="D2412" s="24" t="s">
        <v>2443</v>
      </c>
      <c r="E2412" s="24" t="s">
        <v>1301</v>
      </c>
      <c r="F2412" s="12">
        <v>43.2</v>
      </c>
      <c r="G2412" s="12">
        <v>-76.099999999999994</v>
      </c>
      <c r="H2412" s="12">
        <v>7.68</v>
      </c>
    </row>
    <row r="2413" spans="2:8" x14ac:dyDescent="0.25">
      <c r="B2413" t="s">
        <v>8082</v>
      </c>
      <c r="C2413" t="s">
        <v>8083</v>
      </c>
      <c r="D2413" s="24" t="s">
        <v>2443</v>
      </c>
      <c r="E2413" s="24" t="s">
        <v>1775</v>
      </c>
      <c r="F2413" s="12">
        <v>41.6</v>
      </c>
      <c r="G2413" s="12">
        <v>-104.2</v>
      </c>
      <c r="H2413" s="12">
        <v>7.68</v>
      </c>
    </row>
    <row r="2414" spans="2:8" x14ac:dyDescent="0.25">
      <c r="B2414" t="s">
        <v>8084</v>
      </c>
      <c r="C2414" t="s">
        <v>8085</v>
      </c>
      <c r="D2414" s="24" t="s">
        <v>2443</v>
      </c>
      <c r="E2414" s="24" t="s">
        <v>648</v>
      </c>
      <c r="F2414" s="12">
        <v>42.3</v>
      </c>
      <c r="G2414" s="12">
        <v>-88.5</v>
      </c>
      <c r="H2414" s="12">
        <v>7.68</v>
      </c>
    </row>
    <row r="2415" spans="2:8" x14ac:dyDescent="0.25">
      <c r="B2415" t="s">
        <v>8086</v>
      </c>
      <c r="C2415" t="s">
        <v>8087</v>
      </c>
      <c r="D2415" s="24" t="s">
        <v>2443</v>
      </c>
      <c r="E2415" s="24" t="s">
        <v>1457</v>
      </c>
      <c r="F2415" s="12">
        <v>43.7</v>
      </c>
      <c r="G2415" s="12">
        <v>-97.1</v>
      </c>
      <c r="H2415" s="12">
        <v>7.68</v>
      </c>
    </row>
    <row r="2416" spans="2:8" x14ac:dyDescent="0.25">
      <c r="B2416" t="s">
        <v>8088</v>
      </c>
      <c r="C2416" t="s">
        <v>8089</v>
      </c>
      <c r="D2416" s="24" t="s">
        <v>2443</v>
      </c>
      <c r="E2416" s="24" t="s">
        <v>1675</v>
      </c>
      <c r="F2416" s="12">
        <v>43.7</v>
      </c>
      <c r="G2416" s="12">
        <v>-90.7</v>
      </c>
      <c r="H2416" s="12">
        <v>7.68</v>
      </c>
    </row>
    <row r="2417" spans="2:8" x14ac:dyDescent="0.25">
      <c r="B2417" t="s">
        <v>8090</v>
      </c>
      <c r="C2417" t="s">
        <v>8091</v>
      </c>
      <c r="D2417" s="24" t="s">
        <v>548</v>
      </c>
      <c r="E2417" s="24" t="s">
        <v>497</v>
      </c>
      <c r="F2417" s="12">
        <v>52</v>
      </c>
      <c r="G2417" s="12">
        <v>-106.7</v>
      </c>
      <c r="H2417" s="12">
        <v>7.64</v>
      </c>
    </row>
    <row r="2418" spans="2:8" x14ac:dyDescent="0.25">
      <c r="B2418" t="s">
        <v>8092</v>
      </c>
      <c r="C2418" t="s">
        <v>8093</v>
      </c>
      <c r="D2418" s="24" t="s">
        <v>2443</v>
      </c>
      <c r="E2418" s="24" t="s">
        <v>1194</v>
      </c>
      <c r="F2418" s="12">
        <v>40.200000000000003</v>
      </c>
      <c r="G2418" s="12">
        <v>-99.1</v>
      </c>
      <c r="H2418" s="12">
        <v>7.64</v>
      </c>
    </row>
    <row r="2419" spans="2:8" x14ac:dyDescent="0.25">
      <c r="B2419" t="s">
        <v>8094</v>
      </c>
      <c r="C2419" t="s">
        <v>8095</v>
      </c>
      <c r="D2419" s="24" t="s">
        <v>2443</v>
      </c>
      <c r="E2419" s="24" t="s">
        <v>563</v>
      </c>
      <c r="F2419" s="12">
        <v>39.6</v>
      </c>
      <c r="G2419" s="12">
        <v>-106.9</v>
      </c>
      <c r="H2419" s="12">
        <v>7.64</v>
      </c>
    </row>
    <row r="2420" spans="2:8" x14ac:dyDescent="0.25">
      <c r="B2420" t="s">
        <v>8096</v>
      </c>
      <c r="C2420" t="s">
        <v>8097</v>
      </c>
      <c r="D2420" s="24" t="s">
        <v>2443</v>
      </c>
      <c r="E2420" s="24" t="s">
        <v>709</v>
      </c>
      <c r="F2420" s="12">
        <v>41.5</v>
      </c>
      <c r="G2420" s="12">
        <v>-86.7</v>
      </c>
      <c r="H2420" s="12">
        <v>7.64</v>
      </c>
    </row>
    <row r="2421" spans="2:8" x14ac:dyDescent="0.25">
      <c r="B2421" t="s">
        <v>8098</v>
      </c>
      <c r="C2421" t="s">
        <v>8099</v>
      </c>
      <c r="D2421" s="24" t="s">
        <v>2443</v>
      </c>
      <c r="E2421" s="24" t="s">
        <v>867</v>
      </c>
      <c r="F2421" s="12">
        <v>38.700000000000003</v>
      </c>
      <c r="G2421" s="12">
        <v>-101.6</v>
      </c>
      <c r="H2421" s="12">
        <v>7.64</v>
      </c>
    </row>
    <row r="2422" spans="2:8" x14ac:dyDescent="0.25">
      <c r="B2422" t="s">
        <v>8100</v>
      </c>
      <c r="C2422" t="s">
        <v>8101</v>
      </c>
      <c r="D2422" s="24" t="s">
        <v>2443</v>
      </c>
      <c r="E2422" s="24" t="s">
        <v>969</v>
      </c>
      <c r="F2422" s="12">
        <v>42.7</v>
      </c>
      <c r="G2422" s="12">
        <v>-84.4</v>
      </c>
      <c r="H2422" s="12">
        <v>7.64</v>
      </c>
    </row>
    <row r="2423" spans="2:8" x14ac:dyDescent="0.25">
      <c r="B2423" t="s">
        <v>8102</v>
      </c>
      <c r="C2423" t="s">
        <v>8103</v>
      </c>
      <c r="D2423" s="24" t="s">
        <v>2443</v>
      </c>
      <c r="E2423" s="24" t="s">
        <v>1363</v>
      </c>
      <c r="F2423" s="12">
        <v>41.2</v>
      </c>
      <c r="G2423" s="12">
        <v>-81.8</v>
      </c>
      <c r="H2423" s="12">
        <v>7.64</v>
      </c>
    </row>
    <row r="2424" spans="2:8" x14ac:dyDescent="0.25">
      <c r="B2424" t="s">
        <v>8104</v>
      </c>
      <c r="C2424" t="s">
        <v>8105</v>
      </c>
      <c r="D2424" s="24" t="s">
        <v>2443</v>
      </c>
      <c r="E2424" s="24" t="s">
        <v>1421</v>
      </c>
      <c r="F2424" s="12">
        <v>42.2</v>
      </c>
      <c r="G2424" s="12">
        <v>-79.8</v>
      </c>
      <c r="H2424" s="12">
        <v>7.64</v>
      </c>
    </row>
    <row r="2425" spans="2:8" x14ac:dyDescent="0.25">
      <c r="B2425" t="s">
        <v>8106</v>
      </c>
      <c r="C2425" t="s">
        <v>8107</v>
      </c>
      <c r="D2425" s="24" t="s">
        <v>2443</v>
      </c>
      <c r="E2425" s="24" t="s">
        <v>1457</v>
      </c>
      <c r="F2425" s="12">
        <v>43.5</v>
      </c>
      <c r="G2425" s="12">
        <v>-96.6</v>
      </c>
      <c r="H2425" s="12">
        <v>7.64</v>
      </c>
    </row>
    <row r="2426" spans="2:8" x14ac:dyDescent="0.25">
      <c r="B2426" t="s">
        <v>8108</v>
      </c>
      <c r="C2426" t="s">
        <v>8109</v>
      </c>
      <c r="D2426" s="24" t="s">
        <v>2443</v>
      </c>
      <c r="E2426" s="24" t="s">
        <v>1675</v>
      </c>
      <c r="F2426" s="12">
        <v>46.6</v>
      </c>
      <c r="G2426" s="12">
        <v>-90.6</v>
      </c>
      <c r="H2426" s="12">
        <v>7.64</v>
      </c>
    </row>
    <row r="2427" spans="2:8" x14ac:dyDescent="0.25">
      <c r="B2427" t="s">
        <v>8110</v>
      </c>
      <c r="C2427" t="s">
        <v>8111</v>
      </c>
      <c r="D2427" s="24" t="s">
        <v>2443</v>
      </c>
      <c r="E2427" s="24" t="s">
        <v>1675</v>
      </c>
      <c r="F2427" s="12">
        <v>43.5</v>
      </c>
      <c r="G2427" s="12">
        <v>-89.5</v>
      </c>
      <c r="H2427" s="12">
        <v>7.64</v>
      </c>
    </row>
    <row r="2428" spans="2:8" x14ac:dyDescent="0.25">
      <c r="B2428" t="s">
        <v>8112</v>
      </c>
      <c r="C2428" t="s">
        <v>8113</v>
      </c>
      <c r="D2428" s="24" t="s">
        <v>2443</v>
      </c>
      <c r="E2428" s="24" t="s">
        <v>1675</v>
      </c>
      <c r="F2428" s="12">
        <v>42.8</v>
      </c>
      <c r="G2428" s="12">
        <v>-88.3</v>
      </c>
      <c r="H2428" s="12">
        <v>7.64</v>
      </c>
    </row>
    <row r="2429" spans="2:8" x14ac:dyDescent="0.25">
      <c r="B2429" t="s">
        <v>380</v>
      </c>
      <c r="C2429" t="s">
        <v>1049</v>
      </c>
      <c r="D2429" s="24" t="s">
        <v>2443</v>
      </c>
      <c r="E2429" s="24" t="s">
        <v>1022</v>
      </c>
      <c r="F2429" s="12">
        <v>44.4</v>
      </c>
      <c r="G2429" s="12">
        <v>-95.7</v>
      </c>
      <c r="H2429" s="12">
        <v>7.64</v>
      </c>
    </row>
    <row r="2430" spans="2:8" x14ac:dyDescent="0.25">
      <c r="B2430" t="s">
        <v>8114</v>
      </c>
      <c r="C2430" t="s">
        <v>8115</v>
      </c>
      <c r="D2430" s="24" t="s">
        <v>2443</v>
      </c>
      <c r="E2430" s="24" t="s">
        <v>1675</v>
      </c>
      <c r="F2430" s="12">
        <v>43.7</v>
      </c>
      <c r="G2430" s="12">
        <v>-88.9</v>
      </c>
      <c r="H2430" s="12">
        <v>7.64</v>
      </c>
    </row>
    <row r="2431" spans="2:8" x14ac:dyDescent="0.25">
      <c r="B2431" t="s">
        <v>1907</v>
      </c>
      <c r="C2431" t="s">
        <v>1908</v>
      </c>
      <c r="D2431" s="24" t="s">
        <v>2443</v>
      </c>
      <c r="E2431" s="24" t="s">
        <v>1675</v>
      </c>
      <c r="F2431" s="12">
        <v>43.1</v>
      </c>
      <c r="G2431" s="12">
        <v>-89.3</v>
      </c>
      <c r="H2431" s="12">
        <v>7.64</v>
      </c>
    </row>
    <row r="2432" spans="2:8" x14ac:dyDescent="0.25">
      <c r="B2432" t="s">
        <v>8116</v>
      </c>
      <c r="C2432" t="s">
        <v>8117</v>
      </c>
      <c r="D2432" s="24" t="s">
        <v>548</v>
      </c>
      <c r="E2432" s="24" t="s">
        <v>497</v>
      </c>
      <c r="F2432" s="12">
        <v>50.4</v>
      </c>
      <c r="G2432" s="12">
        <v>-104.6</v>
      </c>
      <c r="H2432" s="12">
        <v>7.6</v>
      </c>
    </row>
    <row r="2433" spans="2:8" x14ac:dyDescent="0.25">
      <c r="B2433" t="s">
        <v>8118</v>
      </c>
      <c r="C2433" t="s">
        <v>8119</v>
      </c>
      <c r="D2433" s="24" t="s">
        <v>2443</v>
      </c>
      <c r="E2433" s="24" t="s">
        <v>548</v>
      </c>
      <c r="F2433" s="12">
        <v>39.299999999999997</v>
      </c>
      <c r="G2433" s="12">
        <v>-120.1</v>
      </c>
      <c r="H2433" s="12">
        <v>7.6</v>
      </c>
    </row>
    <row r="2434" spans="2:8" x14ac:dyDescent="0.25">
      <c r="B2434" t="s">
        <v>8120</v>
      </c>
      <c r="C2434" t="s">
        <v>8121</v>
      </c>
      <c r="D2434" s="24" t="s">
        <v>2443</v>
      </c>
      <c r="E2434" s="24" t="s">
        <v>749</v>
      </c>
      <c r="F2434" s="12">
        <v>43.2</v>
      </c>
      <c r="G2434" s="12">
        <v>-91.7</v>
      </c>
      <c r="H2434" s="12">
        <v>7.6</v>
      </c>
    </row>
    <row r="2435" spans="2:8" x14ac:dyDescent="0.25">
      <c r="B2435" t="s">
        <v>8122</v>
      </c>
      <c r="C2435" t="s">
        <v>8123</v>
      </c>
      <c r="D2435" s="24" t="s">
        <v>2443</v>
      </c>
      <c r="E2435" s="24" t="s">
        <v>648</v>
      </c>
      <c r="F2435" s="12">
        <v>42</v>
      </c>
      <c r="G2435" s="12">
        <v>-87.6</v>
      </c>
      <c r="H2435" s="12">
        <v>7.6</v>
      </c>
    </row>
    <row r="2436" spans="2:8" x14ac:dyDescent="0.25">
      <c r="B2436" t="s">
        <v>8124</v>
      </c>
      <c r="C2436" t="s">
        <v>8125</v>
      </c>
      <c r="D2436" s="24" t="s">
        <v>2443</v>
      </c>
      <c r="E2436" s="24" t="s">
        <v>648</v>
      </c>
      <c r="F2436" s="12">
        <v>42.2</v>
      </c>
      <c r="G2436" s="12">
        <v>-88.3</v>
      </c>
      <c r="H2436" s="12">
        <v>7.6</v>
      </c>
    </row>
    <row r="2437" spans="2:8" x14ac:dyDescent="0.25">
      <c r="B2437" t="s">
        <v>8126</v>
      </c>
      <c r="C2437" t="s">
        <v>8127</v>
      </c>
      <c r="D2437" s="24" t="s">
        <v>2443</v>
      </c>
      <c r="E2437" s="24" t="s">
        <v>867</v>
      </c>
      <c r="F2437" s="12">
        <v>39.200000000000003</v>
      </c>
      <c r="G2437" s="12">
        <v>-101.2</v>
      </c>
      <c r="H2437" s="12">
        <v>7.6</v>
      </c>
    </row>
    <row r="2438" spans="2:8" x14ac:dyDescent="0.25">
      <c r="B2438" t="s">
        <v>8128</v>
      </c>
      <c r="C2438" t="s">
        <v>8129</v>
      </c>
      <c r="D2438" s="24" t="s">
        <v>2443</v>
      </c>
      <c r="E2438" s="24" t="s">
        <v>969</v>
      </c>
      <c r="F2438" s="12">
        <v>42.8</v>
      </c>
      <c r="G2438" s="12">
        <v>-85.5</v>
      </c>
      <c r="H2438" s="12">
        <v>7.6</v>
      </c>
    </row>
    <row r="2439" spans="2:8" x14ac:dyDescent="0.25">
      <c r="B2439" t="s">
        <v>8130</v>
      </c>
      <c r="C2439" t="s">
        <v>8131</v>
      </c>
      <c r="D2439" s="24" t="s">
        <v>2443</v>
      </c>
      <c r="E2439" s="24" t="s">
        <v>969</v>
      </c>
      <c r="F2439" s="12">
        <v>43.1</v>
      </c>
      <c r="G2439" s="12">
        <v>-85</v>
      </c>
      <c r="H2439" s="12">
        <v>7.6</v>
      </c>
    </row>
    <row r="2440" spans="2:8" x14ac:dyDescent="0.25">
      <c r="B2440" t="s">
        <v>8132</v>
      </c>
      <c r="C2440" t="s">
        <v>8133</v>
      </c>
      <c r="D2440" s="24" t="s">
        <v>2443</v>
      </c>
      <c r="E2440" s="24" t="s">
        <v>1022</v>
      </c>
      <c r="F2440" s="12">
        <v>46.1</v>
      </c>
      <c r="G2440" s="12">
        <v>-94.3</v>
      </c>
      <c r="H2440" s="12">
        <v>7.6</v>
      </c>
    </row>
    <row r="2441" spans="2:8" x14ac:dyDescent="0.25">
      <c r="B2441" t="s">
        <v>8134</v>
      </c>
      <c r="C2441" t="s">
        <v>8135</v>
      </c>
      <c r="D2441" s="24" t="s">
        <v>2443</v>
      </c>
      <c r="E2441" s="24" t="s">
        <v>1022</v>
      </c>
      <c r="F2441" s="12">
        <v>45</v>
      </c>
      <c r="G2441" s="12">
        <v>-93.1</v>
      </c>
      <c r="H2441" s="12">
        <v>7.6</v>
      </c>
    </row>
    <row r="2442" spans="2:8" x14ac:dyDescent="0.25">
      <c r="B2442" t="s">
        <v>8136</v>
      </c>
      <c r="C2442" t="s">
        <v>8137</v>
      </c>
      <c r="D2442" s="24" t="s">
        <v>2443</v>
      </c>
      <c r="E2442" s="24" t="s">
        <v>1134</v>
      </c>
      <c r="F2442" s="12">
        <v>47.1</v>
      </c>
      <c r="G2442" s="12">
        <v>-104.7</v>
      </c>
      <c r="H2442" s="12">
        <v>7.6</v>
      </c>
    </row>
    <row r="2443" spans="2:8" x14ac:dyDescent="0.25">
      <c r="B2443" t="s">
        <v>8138</v>
      </c>
      <c r="C2443" t="s">
        <v>8139</v>
      </c>
      <c r="D2443" s="24" t="s">
        <v>2443</v>
      </c>
      <c r="E2443" s="24" t="s">
        <v>1277</v>
      </c>
      <c r="F2443" s="12">
        <v>35.799999999999997</v>
      </c>
      <c r="G2443" s="12">
        <v>-106.2</v>
      </c>
      <c r="H2443" s="12">
        <v>7.6</v>
      </c>
    </row>
    <row r="2444" spans="2:8" x14ac:dyDescent="0.25">
      <c r="B2444" t="s">
        <v>8140</v>
      </c>
      <c r="C2444" t="s">
        <v>8141</v>
      </c>
      <c r="D2444" s="24" t="s">
        <v>2443</v>
      </c>
      <c r="E2444" s="24" t="s">
        <v>1675</v>
      </c>
      <c r="F2444" s="12">
        <v>43.1</v>
      </c>
      <c r="G2444" s="12">
        <v>-89.5</v>
      </c>
      <c r="H2444" s="12">
        <v>7.6</v>
      </c>
    </row>
    <row r="2445" spans="2:8" x14ac:dyDescent="0.25">
      <c r="B2445" t="s">
        <v>8142</v>
      </c>
      <c r="C2445" t="s">
        <v>8143</v>
      </c>
      <c r="D2445" s="24" t="s">
        <v>2443</v>
      </c>
      <c r="E2445" s="24" t="s">
        <v>1775</v>
      </c>
      <c r="F2445" s="12">
        <v>44.7</v>
      </c>
      <c r="G2445" s="12">
        <v>-106.3</v>
      </c>
      <c r="H2445" s="12">
        <v>7.6</v>
      </c>
    </row>
    <row r="2446" spans="2:8" x14ac:dyDescent="0.25">
      <c r="B2446" t="s">
        <v>8144</v>
      </c>
      <c r="C2446" t="s">
        <v>8145</v>
      </c>
      <c r="D2446" s="24" t="s">
        <v>2443</v>
      </c>
      <c r="E2446" s="24" t="s">
        <v>969</v>
      </c>
      <c r="F2446" s="12">
        <v>42.9</v>
      </c>
      <c r="G2446" s="12">
        <v>-85.6</v>
      </c>
      <c r="H2446" s="12">
        <v>7.6</v>
      </c>
    </row>
    <row r="2447" spans="2:8" x14ac:dyDescent="0.25">
      <c r="B2447" t="s">
        <v>8146</v>
      </c>
      <c r="C2447" t="s">
        <v>8147</v>
      </c>
      <c r="D2447" s="24" t="s">
        <v>2443</v>
      </c>
      <c r="E2447" s="24" t="s">
        <v>1022</v>
      </c>
      <c r="F2447" s="12">
        <v>47.3</v>
      </c>
      <c r="G2447" s="12">
        <v>-91.1</v>
      </c>
      <c r="H2447" s="12">
        <v>7.6</v>
      </c>
    </row>
    <row r="2448" spans="2:8" x14ac:dyDescent="0.25">
      <c r="B2448" t="s">
        <v>1216</v>
      </c>
      <c r="C2448" t="s">
        <v>1217</v>
      </c>
      <c r="D2448" s="24" t="s">
        <v>2443</v>
      </c>
      <c r="E2448" s="24" t="s">
        <v>1194</v>
      </c>
      <c r="F2448" s="12">
        <v>40.6</v>
      </c>
      <c r="G2448" s="12">
        <v>-98.3</v>
      </c>
      <c r="H2448" s="12">
        <v>7.6</v>
      </c>
    </row>
    <row r="2449" spans="2:8" x14ac:dyDescent="0.25">
      <c r="B2449" t="s">
        <v>1673</v>
      </c>
      <c r="C2449" t="s">
        <v>1674</v>
      </c>
      <c r="D2449" s="24" t="s">
        <v>2443</v>
      </c>
      <c r="E2449" s="24" t="s">
        <v>1675</v>
      </c>
      <c r="F2449" s="12">
        <v>44.3</v>
      </c>
      <c r="G2449" s="12">
        <v>-91.9</v>
      </c>
      <c r="H2449" s="12">
        <v>7.6</v>
      </c>
    </row>
    <row r="2450" spans="2:8" x14ac:dyDescent="0.25">
      <c r="B2450" t="s">
        <v>3425</v>
      </c>
      <c r="C2450" t="s">
        <v>3426</v>
      </c>
      <c r="D2450" s="24" t="s">
        <v>2443</v>
      </c>
      <c r="E2450" s="24" t="s">
        <v>1675</v>
      </c>
      <c r="F2450" s="12">
        <v>43.1</v>
      </c>
      <c r="G2450" s="12">
        <v>-88.9</v>
      </c>
      <c r="H2450" s="12">
        <v>7.6</v>
      </c>
    </row>
    <row r="2451" spans="2:8" x14ac:dyDescent="0.25">
      <c r="B2451" t="s">
        <v>2421</v>
      </c>
      <c r="C2451" t="s">
        <v>2454</v>
      </c>
      <c r="D2451" s="24" t="s">
        <v>2443</v>
      </c>
      <c r="E2451" s="24" t="s">
        <v>1775</v>
      </c>
      <c r="F2451" s="12">
        <v>43</v>
      </c>
      <c r="G2451" s="12">
        <v>-108.4</v>
      </c>
      <c r="H2451" s="12">
        <v>7.6</v>
      </c>
    </row>
    <row r="2452" spans="2:8" x14ac:dyDescent="0.25">
      <c r="B2452" t="s">
        <v>8148</v>
      </c>
      <c r="C2452" t="s">
        <v>8149</v>
      </c>
      <c r="D2452" s="24" t="s">
        <v>548</v>
      </c>
      <c r="E2452" s="24" t="s">
        <v>510</v>
      </c>
      <c r="F2452" s="12">
        <v>44.4</v>
      </c>
      <c r="G2452" s="12">
        <v>-79.599999999999994</v>
      </c>
      <c r="H2452" s="12">
        <v>7.56</v>
      </c>
    </row>
    <row r="2453" spans="2:8" x14ac:dyDescent="0.25">
      <c r="B2453" t="s">
        <v>8150</v>
      </c>
      <c r="C2453" t="s">
        <v>8151</v>
      </c>
      <c r="D2453" s="24" t="s">
        <v>2443</v>
      </c>
      <c r="E2453" s="24" t="s">
        <v>867</v>
      </c>
      <c r="F2453" s="12">
        <v>39.200000000000003</v>
      </c>
      <c r="G2453" s="12">
        <v>-100.5</v>
      </c>
      <c r="H2453" s="12">
        <v>7.56</v>
      </c>
    </row>
    <row r="2454" spans="2:8" x14ac:dyDescent="0.25">
      <c r="B2454" t="s">
        <v>8152</v>
      </c>
      <c r="C2454" t="s">
        <v>8153</v>
      </c>
      <c r="D2454" s="24" t="s">
        <v>2443</v>
      </c>
      <c r="E2454" s="24" t="s">
        <v>1675</v>
      </c>
      <c r="F2454" s="12">
        <v>43</v>
      </c>
      <c r="G2454" s="12">
        <v>-89.1</v>
      </c>
      <c r="H2454" s="12">
        <v>7.56</v>
      </c>
    </row>
    <row r="2455" spans="2:8" x14ac:dyDescent="0.25">
      <c r="B2455" t="s">
        <v>8154</v>
      </c>
      <c r="C2455" t="s">
        <v>8155</v>
      </c>
      <c r="D2455" s="24" t="s">
        <v>2443</v>
      </c>
      <c r="E2455" s="24" t="s">
        <v>563</v>
      </c>
      <c r="F2455" s="12">
        <v>40.200000000000003</v>
      </c>
      <c r="G2455" s="12">
        <v>-102.8</v>
      </c>
      <c r="H2455" s="12">
        <v>7.56</v>
      </c>
    </row>
    <row r="2456" spans="2:8" x14ac:dyDescent="0.25">
      <c r="B2456" t="s">
        <v>3011</v>
      </c>
      <c r="C2456" t="s">
        <v>3012</v>
      </c>
      <c r="D2456" s="24" t="s">
        <v>2443</v>
      </c>
      <c r="E2456" s="24" t="s">
        <v>1134</v>
      </c>
      <c r="F2456" s="12">
        <v>48.3</v>
      </c>
      <c r="G2456" s="12">
        <v>-107.8</v>
      </c>
      <c r="H2456" s="12">
        <v>7.56</v>
      </c>
    </row>
    <row r="2457" spans="2:8" x14ac:dyDescent="0.25">
      <c r="B2457" t="s">
        <v>1489</v>
      </c>
      <c r="C2457" t="s">
        <v>1490</v>
      </c>
      <c r="D2457" s="24" t="s">
        <v>2443</v>
      </c>
      <c r="E2457" s="24" t="s">
        <v>1457</v>
      </c>
      <c r="F2457" s="12">
        <v>43.1</v>
      </c>
      <c r="G2457" s="12">
        <v>-100.6</v>
      </c>
      <c r="H2457" s="12">
        <v>7.56</v>
      </c>
    </row>
    <row r="2458" spans="2:8" x14ac:dyDescent="0.25">
      <c r="B2458" t="s">
        <v>8156</v>
      </c>
      <c r="C2458" t="s">
        <v>8157</v>
      </c>
      <c r="D2458" s="24" t="s">
        <v>548</v>
      </c>
      <c r="E2458" s="24" t="s">
        <v>506</v>
      </c>
      <c r="F2458" s="12">
        <v>49.3</v>
      </c>
      <c r="G2458" s="12">
        <v>-98.3</v>
      </c>
      <c r="H2458" s="12">
        <v>7.52</v>
      </c>
    </row>
    <row r="2459" spans="2:8" x14ac:dyDescent="0.25">
      <c r="B2459" t="s">
        <v>8158</v>
      </c>
      <c r="C2459" t="s">
        <v>8159</v>
      </c>
      <c r="D2459" s="24" t="s">
        <v>548</v>
      </c>
      <c r="E2459" s="24" t="s">
        <v>506</v>
      </c>
      <c r="F2459" s="12">
        <v>49</v>
      </c>
      <c r="G2459" s="12">
        <v>-98.1</v>
      </c>
      <c r="H2459" s="12">
        <v>7.52</v>
      </c>
    </row>
    <row r="2460" spans="2:8" x14ac:dyDescent="0.25">
      <c r="B2460" t="s">
        <v>8160</v>
      </c>
      <c r="C2460" t="s">
        <v>8161</v>
      </c>
      <c r="D2460" s="24" t="s">
        <v>548</v>
      </c>
      <c r="E2460" s="24" t="s">
        <v>522</v>
      </c>
      <c r="F2460" s="12">
        <v>44.7</v>
      </c>
      <c r="G2460" s="12">
        <v>-63.7</v>
      </c>
      <c r="H2460" s="12">
        <v>7.52</v>
      </c>
    </row>
    <row r="2461" spans="2:8" x14ac:dyDescent="0.25">
      <c r="B2461" t="s">
        <v>8162</v>
      </c>
      <c r="C2461" t="s">
        <v>8163</v>
      </c>
      <c r="D2461" s="24" t="s">
        <v>2443</v>
      </c>
      <c r="E2461" s="24" t="s">
        <v>532</v>
      </c>
      <c r="F2461" s="12">
        <v>34.5</v>
      </c>
      <c r="G2461" s="12">
        <v>-112.5</v>
      </c>
      <c r="H2461" s="12">
        <v>7.52</v>
      </c>
    </row>
    <row r="2462" spans="2:8" x14ac:dyDescent="0.25">
      <c r="B2462" t="s">
        <v>8164</v>
      </c>
      <c r="C2462" t="s">
        <v>8165</v>
      </c>
      <c r="D2462" s="24" t="s">
        <v>2443</v>
      </c>
      <c r="E2462" s="24" t="s">
        <v>548</v>
      </c>
      <c r="F2462" s="12">
        <v>40.4</v>
      </c>
      <c r="G2462" s="12">
        <v>-123.6</v>
      </c>
      <c r="H2462" s="12">
        <v>7.52</v>
      </c>
    </row>
    <row r="2463" spans="2:8" x14ac:dyDescent="0.25">
      <c r="B2463" t="s">
        <v>8166</v>
      </c>
      <c r="C2463" t="s">
        <v>8167</v>
      </c>
      <c r="D2463" s="24" t="s">
        <v>2443</v>
      </c>
      <c r="E2463" s="24" t="s">
        <v>563</v>
      </c>
      <c r="F2463" s="12">
        <v>40.6</v>
      </c>
      <c r="G2463" s="12">
        <v>-104.3</v>
      </c>
      <c r="H2463" s="12">
        <v>7.52</v>
      </c>
    </row>
    <row r="2464" spans="2:8" x14ac:dyDescent="0.25">
      <c r="B2464" t="s">
        <v>8168</v>
      </c>
      <c r="C2464" t="s">
        <v>8169</v>
      </c>
      <c r="D2464" s="24" t="s">
        <v>2443</v>
      </c>
      <c r="E2464" s="24" t="s">
        <v>648</v>
      </c>
      <c r="F2464" s="12">
        <v>41.7</v>
      </c>
      <c r="G2464" s="12">
        <v>-88.1</v>
      </c>
      <c r="H2464" s="12">
        <v>7.52</v>
      </c>
    </row>
    <row r="2465" spans="2:8" x14ac:dyDescent="0.25">
      <c r="B2465" t="s">
        <v>8170</v>
      </c>
      <c r="C2465" t="s">
        <v>8171</v>
      </c>
      <c r="D2465" s="24" t="s">
        <v>2443</v>
      </c>
      <c r="E2465" s="24" t="s">
        <v>648</v>
      </c>
      <c r="F2465" s="12">
        <v>42.2</v>
      </c>
      <c r="G2465" s="12">
        <v>-89</v>
      </c>
      <c r="H2465" s="12">
        <v>7.52</v>
      </c>
    </row>
    <row r="2466" spans="2:8" x14ac:dyDescent="0.25">
      <c r="B2466" t="s">
        <v>8172</v>
      </c>
      <c r="C2466" t="s">
        <v>8173</v>
      </c>
      <c r="D2466" s="24" t="s">
        <v>2443</v>
      </c>
      <c r="E2466" s="24" t="s">
        <v>867</v>
      </c>
      <c r="F2466" s="12">
        <v>39.5</v>
      </c>
      <c r="G2466" s="12">
        <v>-101.9</v>
      </c>
      <c r="H2466" s="12">
        <v>7.52</v>
      </c>
    </row>
    <row r="2467" spans="2:8" x14ac:dyDescent="0.25">
      <c r="B2467" t="s">
        <v>8174</v>
      </c>
      <c r="C2467" t="s">
        <v>8175</v>
      </c>
      <c r="D2467" s="24" t="s">
        <v>2443</v>
      </c>
      <c r="E2467" s="24" t="s">
        <v>969</v>
      </c>
      <c r="F2467" s="12">
        <v>43.1</v>
      </c>
      <c r="G2467" s="12">
        <v>-83.5</v>
      </c>
      <c r="H2467" s="12">
        <v>7.52</v>
      </c>
    </row>
    <row r="2468" spans="2:8" x14ac:dyDescent="0.25">
      <c r="B2468" t="s">
        <v>8176</v>
      </c>
      <c r="C2468" t="s">
        <v>8177</v>
      </c>
      <c r="D2468" s="24" t="s">
        <v>2443</v>
      </c>
      <c r="E2468" s="24" t="s">
        <v>969</v>
      </c>
      <c r="F2468" s="12">
        <v>42</v>
      </c>
      <c r="G2468" s="12">
        <v>-83.9</v>
      </c>
      <c r="H2468" s="12">
        <v>7.52</v>
      </c>
    </row>
    <row r="2469" spans="2:8" x14ac:dyDescent="0.25">
      <c r="B2469" t="s">
        <v>8178</v>
      </c>
      <c r="C2469" t="s">
        <v>8179</v>
      </c>
      <c r="D2469" s="24" t="s">
        <v>2443</v>
      </c>
      <c r="E2469" s="24" t="s">
        <v>1134</v>
      </c>
      <c r="F2469" s="12">
        <v>46.5</v>
      </c>
      <c r="G2469" s="12">
        <v>-104.7</v>
      </c>
      <c r="H2469" s="12">
        <v>7.52</v>
      </c>
    </row>
    <row r="2470" spans="2:8" x14ac:dyDescent="0.25">
      <c r="B2470" t="s">
        <v>8180</v>
      </c>
      <c r="C2470" t="s">
        <v>8181</v>
      </c>
      <c r="D2470" s="24" t="s">
        <v>2443</v>
      </c>
      <c r="E2470" s="24" t="s">
        <v>1134</v>
      </c>
      <c r="F2470" s="12">
        <v>45.7</v>
      </c>
      <c r="G2470" s="12">
        <v>-108.6</v>
      </c>
      <c r="H2470" s="12">
        <v>7.52</v>
      </c>
    </row>
    <row r="2471" spans="2:8" x14ac:dyDescent="0.25">
      <c r="B2471" t="s">
        <v>8182</v>
      </c>
      <c r="C2471" t="s">
        <v>8183</v>
      </c>
      <c r="D2471" s="24" t="s">
        <v>2443</v>
      </c>
      <c r="E2471" s="24" t="s">
        <v>1277</v>
      </c>
      <c r="F2471" s="12">
        <v>35.1</v>
      </c>
      <c r="G2471" s="12">
        <v>-106.5</v>
      </c>
      <c r="H2471" s="12">
        <v>7.52</v>
      </c>
    </row>
    <row r="2472" spans="2:8" x14ac:dyDescent="0.25">
      <c r="B2472" t="s">
        <v>8184</v>
      </c>
      <c r="C2472" t="s">
        <v>8185</v>
      </c>
      <c r="D2472" s="24" t="s">
        <v>2443</v>
      </c>
      <c r="E2472" s="24" t="s">
        <v>1301</v>
      </c>
      <c r="F2472" s="12">
        <v>43</v>
      </c>
      <c r="G2472" s="12">
        <v>-78.900000000000006</v>
      </c>
      <c r="H2472" s="12">
        <v>7.52</v>
      </c>
    </row>
    <row r="2473" spans="2:8" x14ac:dyDescent="0.25">
      <c r="B2473" t="s">
        <v>8186</v>
      </c>
      <c r="C2473" t="s">
        <v>8187</v>
      </c>
      <c r="D2473" s="24" t="s">
        <v>2443</v>
      </c>
      <c r="E2473" s="24" t="s">
        <v>1301</v>
      </c>
      <c r="F2473" s="12">
        <v>43.2</v>
      </c>
      <c r="G2473" s="12">
        <v>-78.3</v>
      </c>
      <c r="H2473" s="12">
        <v>7.52</v>
      </c>
    </row>
    <row r="2474" spans="2:8" x14ac:dyDescent="0.25">
      <c r="B2474" t="s">
        <v>8188</v>
      </c>
      <c r="C2474" t="s">
        <v>8189</v>
      </c>
      <c r="D2474" s="24" t="s">
        <v>2443</v>
      </c>
      <c r="E2474" s="24" t="s">
        <v>1675</v>
      </c>
      <c r="F2474" s="12">
        <v>44.8</v>
      </c>
      <c r="G2474" s="12">
        <v>-91.5</v>
      </c>
      <c r="H2474" s="12">
        <v>7.52</v>
      </c>
    </row>
    <row r="2475" spans="2:8" x14ac:dyDescent="0.25">
      <c r="B2475" t="s">
        <v>2655</v>
      </c>
      <c r="C2475" t="s">
        <v>2656</v>
      </c>
      <c r="D2475" s="24" t="s">
        <v>2443</v>
      </c>
      <c r="E2475" s="24" t="s">
        <v>563</v>
      </c>
      <c r="F2475" s="12">
        <v>40.9</v>
      </c>
      <c r="G2475" s="12">
        <v>-102.2</v>
      </c>
      <c r="H2475" s="12">
        <v>7.52</v>
      </c>
    </row>
    <row r="2476" spans="2:8" x14ac:dyDescent="0.25">
      <c r="B2476" t="s">
        <v>784</v>
      </c>
      <c r="C2476" t="s">
        <v>785</v>
      </c>
      <c r="D2476" s="24" t="s">
        <v>2443</v>
      </c>
      <c r="E2476" s="24" t="s">
        <v>749</v>
      </c>
      <c r="F2476" s="12">
        <v>43.3</v>
      </c>
      <c r="G2476" s="12">
        <v>-91.7</v>
      </c>
      <c r="H2476" s="12">
        <v>7.52</v>
      </c>
    </row>
    <row r="2477" spans="2:8" x14ac:dyDescent="0.25">
      <c r="B2477" t="s">
        <v>8190</v>
      </c>
      <c r="C2477" t="s">
        <v>8191</v>
      </c>
      <c r="D2477" s="24" t="s">
        <v>2443</v>
      </c>
      <c r="E2477" s="24" t="s">
        <v>969</v>
      </c>
      <c r="F2477" s="12">
        <v>42.6</v>
      </c>
      <c r="G2477" s="12">
        <v>-82.5</v>
      </c>
      <c r="H2477" s="12">
        <v>7.52</v>
      </c>
    </row>
    <row r="2478" spans="2:8" x14ac:dyDescent="0.25">
      <c r="B2478" t="s">
        <v>3297</v>
      </c>
      <c r="C2478" t="s">
        <v>3298</v>
      </c>
      <c r="D2478" s="24" t="s">
        <v>2443</v>
      </c>
      <c r="E2478" s="24" t="s">
        <v>1022</v>
      </c>
      <c r="F2478" s="12">
        <v>48.1</v>
      </c>
      <c r="G2478" s="12">
        <v>-96.7</v>
      </c>
      <c r="H2478" s="12">
        <v>7.52</v>
      </c>
    </row>
    <row r="2479" spans="2:8" x14ac:dyDescent="0.25">
      <c r="B2479" t="s">
        <v>8192</v>
      </c>
      <c r="C2479" t="s">
        <v>8193</v>
      </c>
      <c r="D2479" s="24" t="s">
        <v>2443</v>
      </c>
      <c r="E2479" s="24" t="s">
        <v>1194</v>
      </c>
      <c r="F2479" s="12">
        <v>41.2</v>
      </c>
      <c r="G2479" s="12">
        <v>-97.3</v>
      </c>
      <c r="H2479" s="12">
        <v>7.52</v>
      </c>
    </row>
    <row r="2480" spans="2:8" x14ac:dyDescent="0.25">
      <c r="B2480" t="s">
        <v>3131</v>
      </c>
      <c r="C2480" t="s">
        <v>3132</v>
      </c>
      <c r="D2480" s="24" t="s">
        <v>2443</v>
      </c>
      <c r="E2480" s="24" t="s">
        <v>1277</v>
      </c>
      <c r="F2480" s="12">
        <v>36.700000000000003</v>
      </c>
      <c r="G2480" s="12">
        <v>-103.9</v>
      </c>
      <c r="H2480" s="12">
        <v>7.52</v>
      </c>
    </row>
    <row r="2481" spans="2:8" x14ac:dyDescent="0.25">
      <c r="B2481" t="s">
        <v>4180</v>
      </c>
      <c r="C2481" t="s">
        <v>4181</v>
      </c>
      <c r="D2481" s="24" t="s">
        <v>2443</v>
      </c>
      <c r="E2481" s="24" t="s">
        <v>1421</v>
      </c>
      <c r="F2481" s="12">
        <v>40</v>
      </c>
      <c r="G2481" s="12">
        <v>-79.2</v>
      </c>
      <c r="H2481" s="12">
        <v>7.52</v>
      </c>
    </row>
    <row r="2482" spans="2:8" x14ac:dyDescent="0.25">
      <c r="B2482" t="s">
        <v>1576</v>
      </c>
      <c r="C2482" t="s">
        <v>1577</v>
      </c>
      <c r="D2482" s="24" t="s">
        <v>2443</v>
      </c>
      <c r="E2482" s="24" t="s">
        <v>1545</v>
      </c>
      <c r="F2482" s="12">
        <v>40</v>
      </c>
      <c r="G2482" s="12">
        <v>-111.6</v>
      </c>
      <c r="H2482" s="12">
        <v>7.52</v>
      </c>
    </row>
    <row r="2483" spans="2:8" x14ac:dyDescent="0.25">
      <c r="B2483" t="s">
        <v>8194</v>
      </c>
      <c r="C2483" t="s">
        <v>8195</v>
      </c>
      <c r="D2483" s="24" t="s">
        <v>2443</v>
      </c>
      <c r="E2483" s="24" t="s">
        <v>1675</v>
      </c>
      <c r="F2483" s="12">
        <v>42.9</v>
      </c>
      <c r="G2483" s="12">
        <v>-87.8</v>
      </c>
      <c r="H2483" s="12">
        <v>7.52</v>
      </c>
    </row>
    <row r="2484" spans="2:8" x14ac:dyDescent="0.25">
      <c r="B2484" t="s">
        <v>2826</v>
      </c>
      <c r="C2484" t="s">
        <v>2827</v>
      </c>
      <c r="D2484" s="24" t="s">
        <v>548</v>
      </c>
      <c r="E2484" s="24" t="s">
        <v>494</v>
      </c>
      <c r="F2484" s="12">
        <v>53.3</v>
      </c>
      <c r="G2484" s="12">
        <v>-117.8</v>
      </c>
      <c r="H2484" s="12">
        <v>7.48</v>
      </c>
    </row>
    <row r="2485" spans="2:8" x14ac:dyDescent="0.25">
      <c r="B2485" t="s">
        <v>3384</v>
      </c>
      <c r="C2485" t="s">
        <v>3385</v>
      </c>
      <c r="D2485" s="24" t="s">
        <v>548</v>
      </c>
      <c r="E2485" s="24" t="s">
        <v>497</v>
      </c>
      <c r="F2485" s="12">
        <v>58</v>
      </c>
      <c r="G2485" s="12">
        <v>-104.4</v>
      </c>
      <c r="H2485" s="12">
        <v>7.48</v>
      </c>
    </row>
    <row r="2486" spans="2:8" x14ac:dyDescent="0.25">
      <c r="B2486" t="s">
        <v>8196</v>
      </c>
      <c r="C2486" t="s">
        <v>8197</v>
      </c>
      <c r="D2486" s="24" t="s">
        <v>548</v>
      </c>
      <c r="E2486" s="24" t="s">
        <v>510</v>
      </c>
      <c r="F2486" s="12">
        <v>45.3</v>
      </c>
      <c r="G2486" s="12">
        <v>-75.7</v>
      </c>
      <c r="H2486" s="12">
        <v>7.48</v>
      </c>
    </row>
    <row r="2487" spans="2:8" x14ac:dyDescent="0.25">
      <c r="B2487" t="s">
        <v>4350</v>
      </c>
      <c r="C2487" t="s">
        <v>4351</v>
      </c>
      <c r="D2487" s="24" t="s">
        <v>548</v>
      </c>
      <c r="E2487" s="24" t="s">
        <v>510</v>
      </c>
      <c r="F2487" s="12">
        <v>42.8</v>
      </c>
      <c r="G2487" s="12">
        <v>-78.900000000000006</v>
      </c>
      <c r="H2487" s="12">
        <v>7.48</v>
      </c>
    </row>
    <row r="2488" spans="2:8" x14ac:dyDescent="0.25">
      <c r="B2488" t="s">
        <v>3192</v>
      </c>
      <c r="C2488" t="s">
        <v>3193</v>
      </c>
      <c r="D2488" s="24" t="s">
        <v>548</v>
      </c>
      <c r="E2488" s="24" t="s">
        <v>4403</v>
      </c>
      <c r="F2488" s="12">
        <v>45.9</v>
      </c>
      <c r="G2488" s="12">
        <v>-66.900000000000006</v>
      </c>
      <c r="H2488" s="12">
        <v>7.48</v>
      </c>
    </row>
    <row r="2489" spans="2:8" x14ac:dyDescent="0.25">
      <c r="B2489" t="s">
        <v>8198</v>
      </c>
      <c r="C2489" t="s">
        <v>8199</v>
      </c>
      <c r="D2489" s="24" t="s">
        <v>2443</v>
      </c>
      <c r="E2489" s="24" t="s">
        <v>1194</v>
      </c>
      <c r="F2489" s="12">
        <v>41.1</v>
      </c>
      <c r="G2489" s="12">
        <v>-97.6</v>
      </c>
      <c r="H2489" s="12">
        <v>7.48</v>
      </c>
    </row>
    <row r="2490" spans="2:8" x14ac:dyDescent="0.25">
      <c r="B2490" t="s">
        <v>8200</v>
      </c>
      <c r="C2490" t="s">
        <v>8201</v>
      </c>
      <c r="D2490" s="24" t="s">
        <v>2443</v>
      </c>
      <c r="E2490" s="24" t="s">
        <v>749</v>
      </c>
      <c r="F2490" s="12">
        <v>43</v>
      </c>
      <c r="G2490" s="12">
        <v>-96.1</v>
      </c>
      <c r="H2490" s="12">
        <v>7.48</v>
      </c>
    </row>
    <row r="2491" spans="2:8" x14ac:dyDescent="0.25">
      <c r="B2491" t="s">
        <v>8202</v>
      </c>
      <c r="C2491" t="s">
        <v>8203</v>
      </c>
      <c r="D2491" s="24" t="s">
        <v>2443</v>
      </c>
      <c r="E2491" s="24" t="s">
        <v>648</v>
      </c>
      <c r="F2491" s="12">
        <v>41.9</v>
      </c>
      <c r="G2491" s="12">
        <v>-88.7</v>
      </c>
      <c r="H2491" s="12">
        <v>7.48</v>
      </c>
    </row>
    <row r="2492" spans="2:8" x14ac:dyDescent="0.25">
      <c r="B2492" t="s">
        <v>8204</v>
      </c>
      <c r="C2492" t="s">
        <v>8205</v>
      </c>
      <c r="D2492" s="24" t="s">
        <v>2443</v>
      </c>
      <c r="E2492" s="24" t="s">
        <v>648</v>
      </c>
      <c r="F2492" s="12">
        <v>42.2</v>
      </c>
      <c r="G2492" s="12">
        <v>-89.1</v>
      </c>
      <c r="H2492" s="12">
        <v>7.48</v>
      </c>
    </row>
    <row r="2493" spans="2:8" x14ac:dyDescent="0.25">
      <c r="B2493" t="s">
        <v>8206</v>
      </c>
      <c r="C2493" t="s">
        <v>8207</v>
      </c>
      <c r="D2493" s="24" t="s">
        <v>2443</v>
      </c>
      <c r="E2493" s="24" t="s">
        <v>969</v>
      </c>
      <c r="F2493" s="12">
        <v>45.4</v>
      </c>
      <c r="G2493" s="12">
        <v>-84.9</v>
      </c>
      <c r="H2493" s="12">
        <v>7.48</v>
      </c>
    </row>
    <row r="2494" spans="2:8" x14ac:dyDescent="0.25">
      <c r="B2494" t="s">
        <v>8208</v>
      </c>
      <c r="C2494" t="s">
        <v>8209</v>
      </c>
      <c r="D2494" s="24" t="s">
        <v>2443</v>
      </c>
      <c r="E2494" s="24" t="s">
        <v>969</v>
      </c>
      <c r="F2494" s="12">
        <v>42.4</v>
      </c>
      <c r="G2494" s="12">
        <v>-83.4</v>
      </c>
      <c r="H2494" s="12">
        <v>7.48</v>
      </c>
    </row>
    <row r="2495" spans="2:8" x14ac:dyDescent="0.25">
      <c r="B2495" t="s">
        <v>8210</v>
      </c>
      <c r="C2495" t="s">
        <v>8211</v>
      </c>
      <c r="D2495" s="24" t="s">
        <v>2443</v>
      </c>
      <c r="E2495" s="24" t="s">
        <v>1022</v>
      </c>
      <c r="F2495" s="12">
        <v>47</v>
      </c>
      <c r="G2495" s="12">
        <v>-92.4</v>
      </c>
      <c r="H2495" s="12">
        <v>7.48</v>
      </c>
    </row>
    <row r="2496" spans="2:8" x14ac:dyDescent="0.25">
      <c r="B2496" t="s">
        <v>8212</v>
      </c>
      <c r="C2496" t="s">
        <v>8213</v>
      </c>
      <c r="D2496" s="24" t="s">
        <v>2443</v>
      </c>
      <c r="E2496" s="24" t="s">
        <v>1134</v>
      </c>
      <c r="F2496" s="12">
        <v>45.4</v>
      </c>
      <c r="G2496" s="12">
        <v>-105.6</v>
      </c>
      <c r="H2496" s="12">
        <v>7.48</v>
      </c>
    </row>
    <row r="2497" spans="2:8" x14ac:dyDescent="0.25">
      <c r="B2497" t="s">
        <v>8214</v>
      </c>
      <c r="C2497" t="s">
        <v>8215</v>
      </c>
      <c r="D2497" s="24" t="s">
        <v>2443</v>
      </c>
      <c r="E2497" s="24" t="s">
        <v>1277</v>
      </c>
      <c r="F2497" s="12">
        <v>35.1</v>
      </c>
      <c r="G2497" s="12">
        <v>-106.4</v>
      </c>
      <c r="H2497" s="12">
        <v>7.48</v>
      </c>
    </row>
    <row r="2498" spans="2:8" x14ac:dyDescent="0.25">
      <c r="B2498" t="s">
        <v>8216</v>
      </c>
      <c r="C2498" t="s">
        <v>8217</v>
      </c>
      <c r="D2498" s="24" t="s">
        <v>2443</v>
      </c>
      <c r="E2498" s="24" t="s">
        <v>1396</v>
      </c>
      <c r="F2498" s="12">
        <v>42.2</v>
      </c>
      <c r="G2498" s="12">
        <v>-121.7</v>
      </c>
      <c r="H2498" s="12">
        <v>7.48</v>
      </c>
    </row>
    <row r="2499" spans="2:8" x14ac:dyDescent="0.25">
      <c r="B2499" t="s">
        <v>8218</v>
      </c>
      <c r="C2499" t="s">
        <v>8219</v>
      </c>
      <c r="D2499" s="24" t="s">
        <v>2443</v>
      </c>
      <c r="E2499" s="24" t="s">
        <v>1675</v>
      </c>
      <c r="F2499" s="12">
        <v>44.3</v>
      </c>
      <c r="G2499" s="12">
        <v>-88.1</v>
      </c>
      <c r="H2499" s="12">
        <v>7.48</v>
      </c>
    </row>
    <row r="2500" spans="2:8" x14ac:dyDescent="0.25">
      <c r="B2500" t="s">
        <v>8220</v>
      </c>
      <c r="C2500" t="s">
        <v>8221</v>
      </c>
      <c r="D2500" s="24" t="s">
        <v>2443</v>
      </c>
      <c r="E2500" s="24" t="s">
        <v>532</v>
      </c>
      <c r="F2500" s="12">
        <v>34.1</v>
      </c>
      <c r="G2500" s="12">
        <v>-109.9</v>
      </c>
      <c r="H2500" s="12">
        <v>7.48</v>
      </c>
    </row>
    <row r="2501" spans="2:8" x14ac:dyDescent="0.25">
      <c r="B2501" t="s">
        <v>8222</v>
      </c>
      <c r="C2501" t="s">
        <v>8223</v>
      </c>
      <c r="D2501" s="24" t="s">
        <v>2443</v>
      </c>
      <c r="E2501" s="24" t="s">
        <v>867</v>
      </c>
      <c r="F2501" s="12">
        <v>38.9</v>
      </c>
      <c r="G2501" s="12">
        <v>-97.7</v>
      </c>
      <c r="H2501" s="12">
        <v>7.48</v>
      </c>
    </row>
    <row r="2502" spans="2:8" x14ac:dyDescent="0.25">
      <c r="B2502" t="s">
        <v>8224</v>
      </c>
      <c r="C2502" t="s">
        <v>8225</v>
      </c>
      <c r="D2502" s="24" t="s">
        <v>2443</v>
      </c>
      <c r="E2502" s="24" t="s">
        <v>969</v>
      </c>
      <c r="F2502" s="12">
        <v>42.7</v>
      </c>
      <c r="G2502" s="12">
        <v>-86.2</v>
      </c>
      <c r="H2502" s="12">
        <v>7.48</v>
      </c>
    </row>
    <row r="2503" spans="2:8" x14ac:dyDescent="0.25">
      <c r="B2503" t="s">
        <v>875</v>
      </c>
      <c r="C2503" t="s">
        <v>3080</v>
      </c>
      <c r="D2503" s="24" t="s">
        <v>2443</v>
      </c>
      <c r="E2503" s="24" t="s">
        <v>1194</v>
      </c>
      <c r="F2503" s="12">
        <v>40.5</v>
      </c>
      <c r="G2503" s="12">
        <v>-98</v>
      </c>
      <c r="H2503" s="12">
        <v>7.48</v>
      </c>
    </row>
    <row r="2504" spans="2:8" x14ac:dyDescent="0.25">
      <c r="B2504" t="s">
        <v>373</v>
      </c>
      <c r="C2504" t="s">
        <v>1230</v>
      </c>
      <c r="D2504" s="24" t="s">
        <v>2443</v>
      </c>
      <c r="E2504" s="24" t="s">
        <v>1194</v>
      </c>
      <c r="F2504" s="12">
        <v>40.5</v>
      </c>
      <c r="G2504" s="12">
        <v>-98.9</v>
      </c>
      <c r="H2504" s="12">
        <v>7.48</v>
      </c>
    </row>
    <row r="2505" spans="2:8" x14ac:dyDescent="0.25">
      <c r="B2505" t="s">
        <v>2942</v>
      </c>
      <c r="C2505" t="s">
        <v>2943</v>
      </c>
      <c r="D2505" s="24" t="s">
        <v>2443</v>
      </c>
      <c r="E2505" s="24" t="s">
        <v>1194</v>
      </c>
      <c r="F2505" s="12">
        <v>42.5</v>
      </c>
      <c r="G2505" s="12">
        <v>-100.6</v>
      </c>
      <c r="H2505" s="12">
        <v>7.48</v>
      </c>
    </row>
    <row r="2506" spans="2:8" x14ac:dyDescent="0.25">
      <c r="B2506" t="s">
        <v>2824</v>
      </c>
      <c r="C2506" t="s">
        <v>2825</v>
      </c>
      <c r="D2506" s="24" t="s">
        <v>2443</v>
      </c>
      <c r="E2506" s="24" t="s">
        <v>1457</v>
      </c>
      <c r="F2506" s="12">
        <v>43.5</v>
      </c>
      <c r="G2506" s="12">
        <v>-103.4</v>
      </c>
      <c r="H2506" s="12">
        <v>7.48</v>
      </c>
    </row>
    <row r="2507" spans="2:8" x14ac:dyDescent="0.25">
      <c r="B2507" t="s">
        <v>8226</v>
      </c>
      <c r="C2507" t="s">
        <v>8227</v>
      </c>
      <c r="D2507" s="24" t="s">
        <v>2443</v>
      </c>
      <c r="E2507" s="24" t="s">
        <v>1675</v>
      </c>
      <c r="F2507" s="12">
        <v>43</v>
      </c>
      <c r="G2507" s="12">
        <v>-89.4</v>
      </c>
      <c r="H2507" s="12">
        <v>7.48</v>
      </c>
    </row>
    <row r="2508" spans="2:8" x14ac:dyDescent="0.25">
      <c r="B2508" t="s">
        <v>871</v>
      </c>
      <c r="C2508" t="s">
        <v>1684</v>
      </c>
      <c r="D2508" s="24" t="s">
        <v>2443</v>
      </c>
      <c r="E2508" s="24" t="s">
        <v>1675</v>
      </c>
      <c r="F2508" s="12">
        <v>42.5</v>
      </c>
      <c r="G2508" s="12">
        <v>-89</v>
      </c>
      <c r="H2508" s="12">
        <v>7.48</v>
      </c>
    </row>
    <row r="2509" spans="2:8" x14ac:dyDescent="0.25">
      <c r="B2509" t="s">
        <v>3279</v>
      </c>
      <c r="C2509" t="s">
        <v>3280</v>
      </c>
      <c r="D2509" s="24" t="s">
        <v>2443</v>
      </c>
      <c r="E2509" s="24" t="s">
        <v>1675</v>
      </c>
      <c r="F2509" s="12">
        <v>44.4</v>
      </c>
      <c r="G2509" s="12">
        <v>-88.1</v>
      </c>
      <c r="H2509" s="12">
        <v>7.48</v>
      </c>
    </row>
    <row r="2510" spans="2:8" x14ac:dyDescent="0.25">
      <c r="B2510" t="s">
        <v>1737</v>
      </c>
      <c r="C2510" t="s">
        <v>1738</v>
      </c>
      <c r="D2510" s="24" t="s">
        <v>2443</v>
      </c>
      <c r="E2510" s="24" t="s">
        <v>1675</v>
      </c>
      <c r="F2510" s="12">
        <v>43.1</v>
      </c>
      <c r="G2510" s="12">
        <v>-88.5</v>
      </c>
      <c r="H2510" s="12">
        <v>7.48</v>
      </c>
    </row>
    <row r="2511" spans="2:8" x14ac:dyDescent="0.25">
      <c r="B2511" t="s">
        <v>8228</v>
      </c>
      <c r="C2511" t="s">
        <v>8229</v>
      </c>
      <c r="D2511" s="24" t="s">
        <v>2443</v>
      </c>
      <c r="E2511" s="24" t="s">
        <v>548</v>
      </c>
      <c r="F2511" s="12">
        <v>39.200000000000003</v>
      </c>
      <c r="G2511" s="12">
        <v>-121</v>
      </c>
      <c r="H2511" s="12">
        <v>7.44</v>
      </c>
    </row>
    <row r="2512" spans="2:8" x14ac:dyDescent="0.25">
      <c r="B2512" t="s">
        <v>8230</v>
      </c>
      <c r="C2512" t="s">
        <v>8231</v>
      </c>
      <c r="D2512" s="24" t="s">
        <v>2443</v>
      </c>
      <c r="E2512" s="24" t="s">
        <v>563</v>
      </c>
      <c r="F2512" s="12">
        <v>40.700000000000003</v>
      </c>
      <c r="G2512" s="12">
        <v>-104.6</v>
      </c>
      <c r="H2512" s="12">
        <v>7.44</v>
      </c>
    </row>
    <row r="2513" spans="2:8" x14ac:dyDescent="0.25">
      <c r="B2513" t="s">
        <v>8232</v>
      </c>
      <c r="C2513" t="s">
        <v>8233</v>
      </c>
      <c r="D2513" s="24" t="s">
        <v>2443</v>
      </c>
      <c r="E2513" s="24" t="s">
        <v>969</v>
      </c>
      <c r="F2513" s="12">
        <v>46.5</v>
      </c>
      <c r="G2513" s="12">
        <v>-87.4</v>
      </c>
      <c r="H2513" s="12">
        <v>7.44</v>
      </c>
    </row>
    <row r="2514" spans="2:8" x14ac:dyDescent="0.25">
      <c r="B2514" t="s">
        <v>8234</v>
      </c>
      <c r="C2514" t="s">
        <v>8235</v>
      </c>
      <c r="D2514" s="24" t="s">
        <v>2443</v>
      </c>
      <c r="E2514" s="24" t="s">
        <v>1022</v>
      </c>
      <c r="F2514" s="12">
        <v>45.7</v>
      </c>
      <c r="G2514" s="12">
        <v>-92.9</v>
      </c>
      <c r="H2514" s="12">
        <v>7.44</v>
      </c>
    </row>
    <row r="2515" spans="2:8" x14ac:dyDescent="0.25">
      <c r="B2515" t="s">
        <v>8236</v>
      </c>
      <c r="C2515" t="s">
        <v>8237</v>
      </c>
      <c r="D2515" s="24" t="s">
        <v>2443</v>
      </c>
      <c r="E2515" s="24" t="s">
        <v>1022</v>
      </c>
      <c r="F2515" s="12">
        <v>44.8</v>
      </c>
      <c r="G2515" s="12">
        <v>-94.3</v>
      </c>
      <c r="H2515" s="12">
        <v>7.44</v>
      </c>
    </row>
    <row r="2516" spans="2:8" x14ac:dyDescent="0.25">
      <c r="B2516" t="s">
        <v>8238</v>
      </c>
      <c r="C2516" t="s">
        <v>8239</v>
      </c>
      <c r="D2516" s="24" t="s">
        <v>2443</v>
      </c>
      <c r="E2516" s="24" t="s">
        <v>1457</v>
      </c>
      <c r="F2516" s="12">
        <v>42.7</v>
      </c>
      <c r="G2516" s="12">
        <v>-96.9</v>
      </c>
      <c r="H2516" s="12">
        <v>7.44</v>
      </c>
    </row>
    <row r="2517" spans="2:8" x14ac:dyDescent="0.25">
      <c r="B2517" t="s">
        <v>8240</v>
      </c>
      <c r="C2517" t="s">
        <v>8241</v>
      </c>
      <c r="D2517" s="24" t="s">
        <v>2443</v>
      </c>
      <c r="E2517" s="24" t="s">
        <v>1775</v>
      </c>
      <c r="F2517" s="12">
        <v>44.4</v>
      </c>
      <c r="G2517" s="12">
        <v>-104.3</v>
      </c>
      <c r="H2517" s="12">
        <v>7.44</v>
      </c>
    </row>
    <row r="2518" spans="2:8" x14ac:dyDescent="0.25">
      <c r="B2518" t="s">
        <v>782</v>
      </c>
      <c r="C2518" t="s">
        <v>783</v>
      </c>
      <c r="D2518" s="24" t="s">
        <v>2443</v>
      </c>
      <c r="E2518" s="24" t="s">
        <v>749</v>
      </c>
      <c r="F2518" s="12">
        <v>43.3</v>
      </c>
      <c r="G2518" s="12">
        <v>-92</v>
      </c>
      <c r="H2518" s="12">
        <v>7.44</v>
      </c>
    </row>
    <row r="2519" spans="2:8" x14ac:dyDescent="0.25">
      <c r="B2519" t="s">
        <v>1341</v>
      </c>
      <c r="C2519" t="s">
        <v>1342</v>
      </c>
      <c r="D2519" s="24" t="s">
        <v>2443</v>
      </c>
      <c r="E2519" s="24" t="s">
        <v>1338</v>
      </c>
      <c r="F2519" s="12">
        <v>46.1</v>
      </c>
      <c r="G2519" s="12">
        <v>-103.4</v>
      </c>
      <c r="H2519" s="12">
        <v>7.44</v>
      </c>
    </row>
    <row r="2520" spans="2:8" x14ac:dyDescent="0.25">
      <c r="B2520" t="s">
        <v>1444</v>
      </c>
      <c r="C2520" t="s">
        <v>1445</v>
      </c>
      <c r="D2520" s="24" t="s">
        <v>2443</v>
      </c>
      <c r="E2520" s="24" t="s">
        <v>1421</v>
      </c>
      <c r="F2520" s="12">
        <v>41.6</v>
      </c>
      <c r="G2520" s="12">
        <v>-79.599999999999994</v>
      </c>
      <c r="H2520" s="12">
        <v>7.44</v>
      </c>
    </row>
    <row r="2521" spans="2:8" x14ac:dyDescent="0.25">
      <c r="B2521" t="s">
        <v>2409</v>
      </c>
      <c r="C2521" t="s">
        <v>2410</v>
      </c>
      <c r="D2521" s="24" t="s">
        <v>2443</v>
      </c>
      <c r="E2521" s="24" t="s">
        <v>1675</v>
      </c>
      <c r="F2521" s="12">
        <v>44.1</v>
      </c>
      <c r="G2521" s="12">
        <v>-88</v>
      </c>
      <c r="H2521" s="12">
        <v>7.44</v>
      </c>
    </row>
    <row r="2522" spans="2:8" x14ac:dyDescent="0.25">
      <c r="B2522" t="s">
        <v>8242</v>
      </c>
      <c r="C2522" t="s">
        <v>8243</v>
      </c>
      <c r="D2522" s="24" t="s">
        <v>548</v>
      </c>
      <c r="E2522" s="24" t="s">
        <v>510</v>
      </c>
      <c r="F2522" s="12">
        <v>42.8</v>
      </c>
      <c r="G2522" s="12">
        <v>-79.8</v>
      </c>
      <c r="H2522" s="12">
        <v>7.4</v>
      </c>
    </row>
    <row r="2523" spans="2:8" x14ac:dyDescent="0.25">
      <c r="B2523" t="s">
        <v>8244</v>
      </c>
      <c r="C2523" t="s">
        <v>8245</v>
      </c>
      <c r="D2523" s="24" t="s">
        <v>2443</v>
      </c>
      <c r="E2523" s="24" t="s">
        <v>563</v>
      </c>
      <c r="F2523" s="12">
        <v>40.6</v>
      </c>
      <c r="G2523" s="12">
        <v>-103.2</v>
      </c>
      <c r="H2523" s="12">
        <v>7.4</v>
      </c>
    </row>
    <row r="2524" spans="2:8" x14ac:dyDescent="0.25">
      <c r="B2524" t="s">
        <v>8246</v>
      </c>
      <c r="C2524" t="s">
        <v>8247</v>
      </c>
      <c r="D2524" s="24" t="s">
        <v>2443</v>
      </c>
      <c r="E2524" s="24" t="s">
        <v>1457</v>
      </c>
      <c r="F2524" s="12">
        <v>44.5</v>
      </c>
      <c r="G2524" s="12">
        <v>-103.8</v>
      </c>
      <c r="H2524" s="12">
        <v>7.4</v>
      </c>
    </row>
    <row r="2525" spans="2:8" x14ac:dyDescent="0.25">
      <c r="B2525" t="s">
        <v>8248</v>
      </c>
      <c r="C2525" t="s">
        <v>8249</v>
      </c>
      <c r="D2525" s="24" t="s">
        <v>2443</v>
      </c>
      <c r="E2525" s="24" t="s">
        <v>749</v>
      </c>
      <c r="F2525" s="12">
        <v>43</v>
      </c>
      <c r="G2525" s="12">
        <v>-96</v>
      </c>
      <c r="H2525" s="12">
        <v>7.4</v>
      </c>
    </row>
    <row r="2526" spans="2:8" x14ac:dyDescent="0.25">
      <c r="B2526" t="s">
        <v>2287</v>
      </c>
      <c r="C2526" t="s">
        <v>2288</v>
      </c>
      <c r="D2526" s="24" t="s">
        <v>2443</v>
      </c>
      <c r="E2526" s="24" t="s">
        <v>1022</v>
      </c>
      <c r="F2526" s="12">
        <v>46.6</v>
      </c>
      <c r="G2526" s="12">
        <v>-92.9</v>
      </c>
      <c r="H2526" s="12">
        <v>7.4</v>
      </c>
    </row>
    <row r="2527" spans="2:8" x14ac:dyDescent="0.25">
      <c r="B2527" t="s">
        <v>2734</v>
      </c>
      <c r="C2527" t="s">
        <v>2735</v>
      </c>
      <c r="D2527" s="24" t="s">
        <v>2443</v>
      </c>
      <c r="E2527" s="24" t="s">
        <v>1194</v>
      </c>
      <c r="F2527" s="12">
        <v>40.799999999999997</v>
      </c>
      <c r="G2527" s="12">
        <v>-101.5</v>
      </c>
      <c r="H2527" s="12">
        <v>7.4</v>
      </c>
    </row>
    <row r="2528" spans="2:8" x14ac:dyDescent="0.25">
      <c r="B2528" t="s">
        <v>2099</v>
      </c>
      <c r="C2528" t="s">
        <v>2100</v>
      </c>
      <c r="D2528" s="24" t="s">
        <v>2443</v>
      </c>
      <c r="E2528" s="24" t="s">
        <v>1800</v>
      </c>
      <c r="F2528" s="12">
        <v>66.900000000000006</v>
      </c>
      <c r="G2528" s="12">
        <v>-151.5</v>
      </c>
      <c r="H2528" s="12">
        <v>7.4</v>
      </c>
    </row>
    <row r="2529" spans="2:8" x14ac:dyDescent="0.25">
      <c r="B2529" t="s">
        <v>8250</v>
      </c>
      <c r="C2529" t="s">
        <v>8251</v>
      </c>
      <c r="D2529" s="24" t="s">
        <v>2443</v>
      </c>
      <c r="E2529" s="24" t="s">
        <v>1134</v>
      </c>
      <c r="F2529" s="12">
        <v>45.2</v>
      </c>
      <c r="G2529" s="12">
        <v>-105</v>
      </c>
      <c r="H2529" s="12">
        <v>7.36</v>
      </c>
    </row>
    <row r="2530" spans="2:8" x14ac:dyDescent="0.25">
      <c r="B2530" t="s">
        <v>8252</v>
      </c>
      <c r="C2530" t="s">
        <v>8253</v>
      </c>
      <c r="D2530" s="24" t="s">
        <v>2443</v>
      </c>
      <c r="E2530" s="24" t="s">
        <v>1277</v>
      </c>
      <c r="F2530" s="12">
        <v>35.1</v>
      </c>
      <c r="G2530" s="12">
        <v>-106.5</v>
      </c>
      <c r="H2530" s="12">
        <v>7.36</v>
      </c>
    </row>
    <row r="2531" spans="2:8" x14ac:dyDescent="0.25">
      <c r="B2531" t="s">
        <v>8254</v>
      </c>
      <c r="C2531" t="s">
        <v>8255</v>
      </c>
      <c r="D2531" s="24" t="s">
        <v>2443</v>
      </c>
      <c r="E2531" s="24" t="s">
        <v>1675</v>
      </c>
      <c r="F2531" s="12">
        <v>43.7</v>
      </c>
      <c r="G2531" s="12">
        <v>-90.5</v>
      </c>
      <c r="H2531" s="12">
        <v>7.36</v>
      </c>
    </row>
    <row r="2532" spans="2:8" x14ac:dyDescent="0.25">
      <c r="B2532" t="s">
        <v>1911</v>
      </c>
      <c r="C2532" t="s">
        <v>1912</v>
      </c>
      <c r="D2532" s="24" t="s">
        <v>2443</v>
      </c>
      <c r="E2532" s="24" t="s">
        <v>1675</v>
      </c>
      <c r="F2532" s="12">
        <v>42.9</v>
      </c>
      <c r="G2532" s="12">
        <v>-87.9</v>
      </c>
      <c r="H2532" s="12">
        <v>7.36</v>
      </c>
    </row>
    <row r="2533" spans="2:8" x14ac:dyDescent="0.25">
      <c r="B2533" t="s">
        <v>8256</v>
      </c>
      <c r="C2533" t="s">
        <v>8257</v>
      </c>
      <c r="D2533" s="24" t="s">
        <v>2443</v>
      </c>
      <c r="E2533" s="24" t="s">
        <v>629</v>
      </c>
      <c r="F2533" s="12">
        <v>42.1</v>
      </c>
      <c r="G2533" s="12">
        <v>-112.6</v>
      </c>
      <c r="H2533" s="12">
        <v>7.32</v>
      </c>
    </row>
    <row r="2534" spans="2:8" x14ac:dyDescent="0.25">
      <c r="B2534" t="s">
        <v>8258</v>
      </c>
      <c r="C2534" t="s">
        <v>8259</v>
      </c>
      <c r="D2534" s="24" t="s">
        <v>2443</v>
      </c>
      <c r="E2534" s="24" t="s">
        <v>969</v>
      </c>
      <c r="F2534" s="12">
        <v>46.4</v>
      </c>
      <c r="G2534" s="12">
        <v>-87.3</v>
      </c>
      <c r="H2534" s="12">
        <v>7.32</v>
      </c>
    </row>
    <row r="2535" spans="2:8" x14ac:dyDescent="0.25">
      <c r="B2535" t="s">
        <v>8260</v>
      </c>
      <c r="C2535" t="s">
        <v>8261</v>
      </c>
      <c r="D2535" s="24" t="s">
        <v>2443</v>
      </c>
      <c r="E2535" s="24" t="s">
        <v>1022</v>
      </c>
      <c r="F2535" s="12">
        <v>44</v>
      </c>
      <c r="G2535" s="12">
        <v>-91.6</v>
      </c>
      <c r="H2535" s="12">
        <v>7.32</v>
      </c>
    </row>
    <row r="2536" spans="2:8" x14ac:dyDescent="0.25">
      <c r="B2536" t="s">
        <v>8262</v>
      </c>
      <c r="C2536" t="s">
        <v>8263</v>
      </c>
      <c r="D2536" s="24" t="s">
        <v>2443</v>
      </c>
      <c r="E2536" s="24" t="s">
        <v>1253</v>
      </c>
      <c r="F2536" s="12">
        <v>39.200000000000003</v>
      </c>
      <c r="G2536" s="12">
        <v>-119.7</v>
      </c>
      <c r="H2536" s="12">
        <v>7.32</v>
      </c>
    </row>
    <row r="2537" spans="2:8" x14ac:dyDescent="0.25">
      <c r="B2537" t="s">
        <v>8264</v>
      </c>
      <c r="C2537" t="s">
        <v>8265</v>
      </c>
      <c r="D2537" s="24" t="s">
        <v>2443</v>
      </c>
      <c r="E2537" s="24" t="s">
        <v>1363</v>
      </c>
      <c r="F2537" s="12">
        <v>40.700000000000003</v>
      </c>
      <c r="G2537" s="12">
        <v>-82.8</v>
      </c>
      <c r="H2537" s="12">
        <v>7.32</v>
      </c>
    </row>
    <row r="2538" spans="2:8" x14ac:dyDescent="0.25">
      <c r="B2538" t="s">
        <v>8266</v>
      </c>
      <c r="C2538" t="s">
        <v>8267</v>
      </c>
      <c r="D2538" s="24" t="s">
        <v>2443</v>
      </c>
      <c r="E2538" s="24" t="s">
        <v>1363</v>
      </c>
      <c r="F2538" s="12">
        <v>41.3</v>
      </c>
      <c r="G2538" s="12">
        <v>-82.3</v>
      </c>
      <c r="H2538" s="12">
        <v>7.32</v>
      </c>
    </row>
    <row r="2539" spans="2:8" x14ac:dyDescent="0.25">
      <c r="B2539" t="s">
        <v>8268</v>
      </c>
      <c r="C2539" t="s">
        <v>8269</v>
      </c>
      <c r="D2539" s="24" t="s">
        <v>2443</v>
      </c>
      <c r="E2539" s="24" t="s">
        <v>1675</v>
      </c>
      <c r="F2539" s="12">
        <v>43</v>
      </c>
      <c r="G2539" s="12">
        <v>-89.6</v>
      </c>
      <c r="H2539" s="12">
        <v>7.32</v>
      </c>
    </row>
    <row r="2540" spans="2:8" x14ac:dyDescent="0.25">
      <c r="B2540" t="s">
        <v>546</v>
      </c>
      <c r="C2540" t="s">
        <v>547</v>
      </c>
      <c r="D2540" s="24" t="s">
        <v>2443</v>
      </c>
      <c r="E2540" s="24" t="s">
        <v>548</v>
      </c>
      <c r="F2540" s="12">
        <v>39.299999999999997</v>
      </c>
      <c r="G2540" s="12">
        <v>-120</v>
      </c>
      <c r="H2540" s="12">
        <v>7.32</v>
      </c>
    </row>
    <row r="2541" spans="2:8" x14ac:dyDescent="0.25">
      <c r="B2541" t="s">
        <v>1006</v>
      </c>
      <c r="C2541" t="s">
        <v>1007</v>
      </c>
      <c r="D2541" s="24" t="s">
        <v>2443</v>
      </c>
      <c r="E2541" s="24" t="s">
        <v>969</v>
      </c>
      <c r="F2541" s="12">
        <v>45.4</v>
      </c>
      <c r="G2541" s="12">
        <v>-84.2</v>
      </c>
      <c r="H2541" s="12">
        <v>7.32</v>
      </c>
    </row>
    <row r="2542" spans="2:8" x14ac:dyDescent="0.25">
      <c r="B2542" t="s">
        <v>2277</v>
      </c>
      <c r="C2542" t="s">
        <v>2278</v>
      </c>
      <c r="D2542" s="24" t="s">
        <v>2443</v>
      </c>
      <c r="E2542" s="24" t="s">
        <v>1022</v>
      </c>
      <c r="F2542" s="12">
        <v>44.7</v>
      </c>
      <c r="G2542" s="12">
        <v>-92.8</v>
      </c>
      <c r="H2542" s="12">
        <v>7.32</v>
      </c>
    </row>
    <row r="2543" spans="2:8" x14ac:dyDescent="0.25">
      <c r="B2543" t="s">
        <v>2633</v>
      </c>
      <c r="C2543" t="s">
        <v>8270</v>
      </c>
      <c r="D2543" s="24" t="s">
        <v>2443</v>
      </c>
      <c r="E2543" s="24" t="s">
        <v>1194</v>
      </c>
      <c r="F2543" s="12">
        <v>42.1</v>
      </c>
      <c r="G2543" s="12">
        <v>-97.5</v>
      </c>
      <c r="H2543" s="12">
        <v>7.32</v>
      </c>
    </row>
    <row r="2544" spans="2:8" x14ac:dyDescent="0.25">
      <c r="B2544" t="s">
        <v>8271</v>
      </c>
      <c r="C2544" t="s">
        <v>8272</v>
      </c>
      <c r="D2544" s="24" t="s">
        <v>2443</v>
      </c>
      <c r="E2544" s="24" t="s">
        <v>1301</v>
      </c>
      <c r="F2544" s="12">
        <v>42.8</v>
      </c>
      <c r="G2544" s="12">
        <v>-77.900000000000006</v>
      </c>
      <c r="H2544" s="12">
        <v>7.32</v>
      </c>
    </row>
    <row r="2545" spans="2:8" x14ac:dyDescent="0.25">
      <c r="B2545" t="s">
        <v>8273</v>
      </c>
      <c r="C2545" t="s">
        <v>8274</v>
      </c>
      <c r="D2545" s="24" t="s">
        <v>2443</v>
      </c>
      <c r="E2545" s="24" t="s">
        <v>1396</v>
      </c>
      <c r="F2545" s="12">
        <v>45.3</v>
      </c>
      <c r="G2545" s="12">
        <v>-117.2</v>
      </c>
      <c r="H2545" s="12">
        <v>7.32</v>
      </c>
    </row>
    <row r="2546" spans="2:8" x14ac:dyDescent="0.25">
      <c r="B2546" t="s">
        <v>1778</v>
      </c>
      <c r="C2546" t="s">
        <v>1779</v>
      </c>
      <c r="D2546" s="24" t="s">
        <v>2443</v>
      </c>
      <c r="E2546" s="24" t="s">
        <v>1775</v>
      </c>
      <c r="F2546" s="12">
        <v>44.3</v>
      </c>
      <c r="G2546" s="12">
        <v>-106.6</v>
      </c>
      <c r="H2546" s="12">
        <v>7.32</v>
      </c>
    </row>
    <row r="2547" spans="2:8" x14ac:dyDescent="0.25">
      <c r="B2547" t="s">
        <v>8275</v>
      </c>
      <c r="C2547" t="s">
        <v>8276</v>
      </c>
      <c r="D2547" s="24" t="s">
        <v>548</v>
      </c>
      <c r="E2547" s="24" t="s">
        <v>518</v>
      </c>
      <c r="F2547" s="12">
        <v>45.3</v>
      </c>
      <c r="G2547" s="12">
        <v>-73.3</v>
      </c>
      <c r="H2547" s="12">
        <v>7.28</v>
      </c>
    </row>
    <row r="2548" spans="2:8" x14ac:dyDescent="0.25">
      <c r="B2548" t="s">
        <v>8277</v>
      </c>
      <c r="C2548" t="s">
        <v>8278</v>
      </c>
      <c r="D2548" s="24" t="s">
        <v>2443</v>
      </c>
      <c r="E2548" s="24" t="s">
        <v>563</v>
      </c>
      <c r="F2548" s="12">
        <v>39.6</v>
      </c>
      <c r="G2548" s="12">
        <v>-106.3</v>
      </c>
      <c r="H2548" s="12">
        <v>7.28</v>
      </c>
    </row>
    <row r="2549" spans="2:8" x14ac:dyDescent="0.25">
      <c r="B2549" t="s">
        <v>8279</v>
      </c>
      <c r="C2549" t="s">
        <v>8280</v>
      </c>
      <c r="D2549" s="24" t="s">
        <v>2443</v>
      </c>
      <c r="E2549" s="24" t="s">
        <v>969</v>
      </c>
      <c r="F2549" s="12">
        <v>42.9</v>
      </c>
      <c r="G2549" s="12">
        <v>-85.1</v>
      </c>
      <c r="H2549" s="12">
        <v>7.28</v>
      </c>
    </row>
    <row r="2550" spans="2:8" x14ac:dyDescent="0.25">
      <c r="B2550" t="s">
        <v>8281</v>
      </c>
      <c r="C2550" t="s">
        <v>8282</v>
      </c>
      <c r="D2550" s="24" t="s">
        <v>2443</v>
      </c>
      <c r="E2550" s="24" t="s">
        <v>969</v>
      </c>
      <c r="F2550" s="12">
        <v>42.7</v>
      </c>
      <c r="G2550" s="12">
        <v>-83.8</v>
      </c>
      <c r="H2550" s="12">
        <v>7.28</v>
      </c>
    </row>
    <row r="2551" spans="2:8" x14ac:dyDescent="0.25">
      <c r="B2551" t="s">
        <v>8283</v>
      </c>
      <c r="C2551" t="s">
        <v>8284</v>
      </c>
      <c r="D2551" s="24" t="s">
        <v>2443</v>
      </c>
      <c r="E2551" s="24" t="s">
        <v>1338</v>
      </c>
      <c r="F2551" s="12">
        <v>48.7</v>
      </c>
      <c r="G2551" s="12">
        <v>-101</v>
      </c>
      <c r="H2551" s="12">
        <v>7.28</v>
      </c>
    </row>
    <row r="2552" spans="2:8" x14ac:dyDescent="0.25">
      <c r="B2552" t="s">
        <v>8285</v>
      </c>
      <c r="C2552" t="s">
        <v>8286</v>
      </c>
      <c r="D2552" s="24" t="s">
        <v>2443</v>
      </c>
      <c r="E2552" s="24" t="s">
        <v>1277</v>
      </c>
      <c r="F2552" s="12">
        <v>35</v>
      </c>
      <c r="G2552" s="12">
        <v>-106.4</v>
      </c>
      <c r="H2552" s="12">
        <v>7.28</v>
      </c>
    </row>
    <row r="2553" spans="2:8" x14ac:dyDescent="0.25">
      <c r="B2553" t="s">
        <v>8287</v>
      </c>
      <c r="C2553" t="s">
        <v>8288</v>
      </c>
      <c r="D2553" s="24" t="s">
        <v>2443</v>
      </c>
      <c r="E2553" s="24" t="s">
        <v>1457</v>
      </c>
      <c r="F2553" s="12">
        <v>43.5</v>
      </c>
      <c r="G2553" s="12">
        <v>-96.7</v>
      </c>
      <c r="H2553" s="12">
        <v>7.28</v>
      </c>
    </row>
    <row r="2554" spans="2:8" x14ac:dyDescent="0.25">
      <c r="B2554" t="s">
        <v>8289</v>
      </c>
      <c r="C2554" t="s">
        <v>8290</v>
      </c>
      <c r="D2554" s="24" t="s">
        <v>2443</v>
      </c>
      <c r="E2554" s="24" t="s">
        <v>1580</v>
      </c>
      <c r="F2554" s="12">
        <v>44.5</v>
      </c>
      <c r="G2554" s="12">
        <v>-72.900000000000006</v>
      </c>
      <c r="H2554" s="12">
        <v>7.28</v>
      </c>
    </row>
    <row r="2555" spans="2:8" x14ac:dyDescent="0.25">
      <c r="B2555" t="s">
        <v>8291</v>
      </c>
      <c r="C2555" t="s">
        <v>8292</v>
      </c>
      <c r="D2555" s="24" t="s">
        <v>2443</v>
      </c>
      <c r="E2555" s="24" t="s">
        <v>1675</v>
      </c>
      <c r="F2555" s="12">
        <v>43.5</v>
      </c>
      <c r="G2555" s="12">
        <v>-88.2</v>
      </c>
      <c r="H2555" s="12">
        <v>7.28</v>
      </c>
    </row>
    <row r="2556" spans="2:8" x14ac:dyDescent="0.25">
      <c r="B2556" t="s">
        <v>8293</v>
      </c>
      <c r="C2556" t="s">
        <v>8294</v>
      </c>
      <c r="D2556" s="24" t="s">
        <v>2443</v>
      </c>
      <c r="E2556" s="24" t="s">
        <v>749</v>
      </c>
      <c r="F2556" s="12">
        <v>42.8</v>
      </c>
      <c r="G2556" s="12">
        <v>-95.9</v>
      </c>
      <c r="H2556" s="12">
        <v>7.28</v>
      </c>
    </row>
    <row r="2557" spans="2:8" x14ac:dyDescent="0.25">
      <c r="B2557" t="s">
        <v>8295</v>
      </c>
      <c r="C2557" t="s">
        <v>8296</v>
      </c>
      <c r="D2557" s="24" t="s">
        <v>2443</v>
      </c>
      <c r="E2557" s="24" t="s">
        <v>969</v>
      </c>
      <c r="F2557" s="12">
        <v>42.1</v>
      </c>
      <c r="G2557" s="12">
        <v>-83.7</v>
      </c>
      <c r="H2557" s="12">
        <v>7.28</v>
      </c>
    </row>
    <row r="2558" spans="2:8" x14ac:dyDescent="0.25">
      <c r="B2558" t="s">
        <v>3779</v>
      </c>
      <c r="C2558" t="s">
        <v>3780</v>
      </c>
      <c r="D2558" s="24" t="s">
        <v>2443</v>
      </c>
      <c r="E2558" s="24" t="s">
        <v>969</v>
      </c>
      <c r="F2558" s="12">
        <v>42</v>
      </c>
      <c r="G2558" s="12">
        <v>-84.1</v>
      </c>
      <c r="H2558" s="12">
        <v>7.28</v>
      </c>
    </row>
    <row r="2559" spans="2:8" x14ac:dyDescent="0.25">
      <c r="B2559" t="s">
        <v>8297</v>
      </c>
      <c r="C2559" t="s">
        <v>8298</v>
      </c>
      <c r="D2559" s="24" t="s">
        <v>2443</v>
      </c>
      <c r="E2559" s="24" t="s">
        <v>1277</v>
      </c>
      <c r="F2559" s="12">
        <v>35.200000000000003</v>
      </c>
      <c r="G2559" s="12">
        <v>-106.6</v>
      </c>
      <c r="H2559" s="12">
        <v>7.28</v>
      </c>
    </row>
    <row r="2560" spans="2:8" x14ac:dyDescent="0.25">
      <c r="B2560" t="s">
        <v>8299</v>
      </c>
      <c r="C2560" t="s">
        <v>8300</v>
      </c>
      <c r="D2560" s="24" t="s">
        <v>2443</v>
      </c>
      <c r="E2560" s="24" t="s">
        <v>1675</v>
      </c>
      <c r="F2560" s="12">
        <v>45.1</v>
      </c>
      <c r="G2560" s="12">
        <v>-89.1</v>
      </c>
      <c r="H2560" s="12">
        <v>7.28</v>
      </c>
    </row>
    <row r="2561" spans="2:8" x14ac:dyDescent="0.25">
      <c r="B2561" t="s">
        <v>1685</v>
      </c>
      <c r="C2561" t="s">
        <v>1686</v>
      </c>
      <c r="D2561" s="24" t="s">
        <v>2443</v>
      </c>
      <c r="E2561" s="24" t="s">
        <v>1675</v>
      </c>
      <c r="F2561" s="12">
        <v>45</v>
      </c>
      <c r="G2561" s="12">
        <v>-91.4</v>
      </c>
      <c r="H2561" s="12">
        <v>7.28</v>
      </c>
    </row>
    <row r="2562" spans="2:8" x14ac:dyDescent="0.25">
      <c r="B2562" t="s">
        <v>8301</v>
      </c>
      <c r="C2562" t="s">
        <v>8302</v>
      </c>
      <c r="D2562" s="24" t="s">
        <v>2443</v>
      </c>
      <c r="E2562" s="24" t="s">
        <v>1675</v>
      </c>
      <c r="F2562" s="12">
        <v>44.8</v>
      </c>
      <c r="G2562" s="12">
        <v>-90</v>
      </c>
      <c r="H2562" s="12">
        <v>7.28</v>
      </c>
    </row>
    <row r="2563" spans="2:8" x14ac:dyDescent="0.25">
      <c r="B2563" t="s">
        <v>8303</v>
      </c>
      <c r="C2563" t="s">
        <v>8304</v>
      </c>
      <c r="D2563" s="24" t="s">
        <v>548</v>
      </c>
      <c r="E2563" s="24" t="s">
        <v>510</v>
      </c>
      <c r="F2563" s="12">
        <v>43.7</v>
      </c>
      <c r="G2563" s="12">
        <v>-80.3</v>
      </c>
      <c r="H2563" s="12">
        <v>7.24</v>
      </c>
    </row>
    <row r="2564" spans="2:8" x14ac:dyDescent="0.25">
      <c r="B2564" t="s">
        <v>8305</v>
      </c>
      <c r="C2564" t="s">
        <v>8306</v>
      </c>
      <c r="D2564" s="24" t="s">
        <v>548</v>
      </c>
      <c r="E2564" s="24" t="s">
        <v>497</v>
      </c>
      <c r="F2564" s="12">
        <v>53.3</v>
      </c>
      <c r="G2564" s="12">
        <v>-106.1</v>
      </c>
      <c r="H2564" s="12">
        <v>7.24</v>
      </c>
    </row>
    <row r="2565" spans="2:8" x14ac:dyDescent="0.25">
      <c r="B2565" t="s">
        <v>8307</v>
      </c>
      <c r="C2565" t="s">
        <v>8308</v>
      </c>
      <c r="D2565" s="24" t="s">
        <v>2443</v>
      </c>
      <c r="E2565" s="24" t="s">
        <v>1301</v>
      </c>
      <c r="F2565" s="12">
        <v>42.6</v>
      </c>
      <c r="G2565" s="12">
        <v>-74</v>
      </c>
      <c r="H2565" s="12">
        <v>7.24</v>
      </c>
    </row>
    <row r="2566" spans="2:8" x14ac:dyDescent="0.25">
      <c r="B2566" t="s">
        <v>8309</v>
      </c>
      <c r="C2566" t="s">
        <v>8310</v>
      </c>
      <c r="D2566" s="24" t="s">
        <v>2443</v>
      </c>
      <c r="E2566" s="24" t="s">
        <v>1675</v>
      </c>
      <c r="F2566" s="12">
        <v>43.4</v>
      </c>
      <c r="G2566" s="12">
        <v>-88.8</v>
      </c>
      <c r="H2566" s="12">
        <v>7.24</v>
      </c>
    </row>
    <row r="2567" spans="2:8" x14ac:dyDescent="0.25">
      <c r="B2567" t="s">
        <v>8311</v>
      </c>
      <c r="C2567" t="s">
        <v>8312</v>
      </c>
      <c r="D2567" s="24" t="s">
        <v>2443</v>
      </c>
      <c r="E2567" s="24" t="s">
        <v>1675</v>
      </c>
      <c r="F2567" s="12">
        <v>42.6</v>
      </c>
      <c r="G2567" s="12">
        <v>-88.3</v>
      </c>
      <c r="H2567" s="12">
        <v>7.24</v>
      </c>
    </row>
    <row r="2568" spans="2:8" x14ac:dyDescent="0.25">
      <c r="B2568" t="s">
        <v>8313</v>
      </c>
      <c r="C2568" t="s">
        <v>8314</v>
      </c>
      <c r="D2568" s="24" t="s">
        <v>548</v>
      </c>
      <c r="E2568" s="24" t="s">
        <v>518</v>
      </c>
      <c r="F2568" s="12">
        <v>45.5</v>
      </c>
      <c r="G2568" s="12">
        <v>-73.8</v>
      </c>
      <c r="H2568" s="12">
        <v>7.2</v>
      </c>
    </row>
    <row r="2569" spans="2:8" x14ac:dyDescent="0.25">
      <c r="B2569" t="s">
        <v>8315</v>
      </c>
      <c r="C2569" t="s">
        <v>8316</v>
      </c>
      <c r="D2569" s="24" t="s">
        <v>2443</v>
      </c>
      <c r="E2569" s="24" t="s">
        <v>648</v>
      </c>
      <c r="F2569" s="12">
        <v>42.1</v>
      </c>
      <c r="G2569" s="12">
        <v>-90</v>
      </c>
      <c r="H2569" s="12">
        <v>7.2</v>
      </c>
    </row>
    <row r="2570" spans="2:8" x14ac:dyDescent="0.25">
      <c r="B2570" t="s">
        <v>8317</v>
      </c>
      <c r="C2570" t="s">
        <v>8318</v>
      </c>
      <c r="D2570" s="24" t="s">
        <v>2443</v>
      </c>
      <c r="E2570" s="24" t="s">
        <v>648</v>
      </c>
      <c r="F2570" s="12">
        <v>42.4</v>
      </c>
      <c r="G2570" s="12">
        <v>-89.4</v>
      </c>
      <c r="H2570" s="12">
        <v>7.2</v>
      </c>
    </row>
    <row r="2571" spans="2:8" x14ac:dyDescent="0.25">
      <c r="B2571" t="s">
        <v>8319</v>
      </c>
      <c r="C2571" t="s">
        <v>8320</v>
      </c>
      <c r="D2571" s="24" t="s">
        <v>2443</v>
      </c>
      <c r="E2571" s="24" t="s">
        <v>969</v>
      </c>
      <c r="F2571" s="12">
        <v>42.6</v>
      </c>
      <c r="G2571" s="12">
        <v>-84.3</v>
      </c>
      <c r="H2571" s="12">
        <v>7.2</v>
      </c>
    </row>
    <row r="2572" spans="2:8" x14ac:dyDescent="0.25">
      <c r="B2572" t="s">
        <v>8321</v>
      </c>
      <c r="C2572" t="s">
        <v>8322</v>
      </c>
      <c r="D2572" s="24" t="s">
        <v>2443</v>
      </c>
      <c r="E2572" s="24" t="s">
        <v>1134</v>
      </c>
      <c r="F2572" s="12">
        <v>46.5</v>
      </c>
      <c r="G2572" s="12">
        <v>-107.7</v>
      </c>
      <c r="H2572" s="12">
        <v>7.2</v>
      </c>
    </row>
    <row r="2573" spans="2:8" x14ac:dyDescent="0.25">
      <c r="B2573" t="s">
        <v>8323</v>
      </c>
      <c r="C2573" t="s">
        <v>8324</v>
      </c>
      <c r="D2573" s="24" t="s">
        <v>2443</v>
      </c>
      <c r="E2573" s="24" t="s">
        <v>1338</v>
      </c>
      <c r="F2573" s="12">
        <v>46.8</v>
      </c>
      <c r="G2573" s="12">
        <v>-100.7</v>
      </c>
      <c r="H2573" s="12">
        <v>7.2</v>
      </c>
    </row>
    <row r="2574" spans="2:8" x14ac:dyDescent="0.25">
      <c r="B2574" t="s">
        <v>8325</v>
      </c>
      <c r="C2574" t="s">
        <v>8326</v>
      </c>
      <c r="D2574" s="24" t="s">
        <v>2443</v>
      </c>
      <c r="E2574" s="24" t="s">
        <v>1194</v>
      </c>
      <c r="F2574" s="12">
        <v>40.700000000000003</v>
      </c>
      <c r="G2574" s="12">
        <v>-98.3</v>
      </c>
      <c r="H2574" s="12">
        <v>7.2</v>
      </c>
    </row>
    <row r="2575" spans="2:8" x14ac:dyDescent="0.25">
      <c r="B2575" t="s">
        <v>8327</v>
      </c>
      <c r="C2575" t="s">
        <v>8328</v>
      </c>
      <c r="D2575" s="24" t="s">
        <v>2443</v>
      </c>
      <c r="E2575" s="24" t="s">
        <v>1277</v>
      </c>
      <c r="F2575" s="12">
        <v>34.1</v>
      </c>
      <c r="G2575" s="12">
        <v>-107.8</v>
      </c>
      <c r="H2575" s="12">
        <v>7.2</v>
      </c>
    </row>
    <row r="2576" spans="2:8" x14ac:dyDescent="0.25">
      <c r="B2576" t="s">
        <v>8329</v>
      </c>
      <c r="C2576" t="s">
        <v>8330</v>
      </c>
      <c r="D2576" s="24" t="s">
        <v>2443</v>
      </c>
      <c r="E2576" s="24" t="s">
        <v>1253</v>
      </c>
      <c r="F2576" s="12">
        <v>39.4</v>
      </c>
      <c r="G2576" s="12">
        <v>-119.8</v>
      </c>
      <c r="H2576" s="12">
        <v>7.2</v>
      </c>
    </row>
    <row r="2577" spans="2:8" x14ac:dyDescent="0.25">
      <c r="B2577" t="s">
        <v>8331</v>
      </c>
      <c r="C2577" t="s">
        <v>8332</v>
      </c>
      <c r="D2577" s="24" t="s">
        <v>2443</v>
      </c>
      <c r="E2577" s="24" t="s">
        <v>1457</v>
      </c>
      <c r="F2577" s="12">
        <v>43.5</v>
      </c>
      <c r="G2577" s="12">
        <v>-99.7</v>
      </c>
      <c r="H2577" s="12">
        <v>7.2</v>
      </c>
    </row>
    <row r="2578" spans="2:8" x14ac:dyDescent="0.25">
      <c r="B2578" t="s">
        <v>8333</v>
      </c>
      <c r="C2578" t="s">
        <v>8334</v>
      </c>
      <c r="D2578" s="24" t="s">
        <v>2443</v>
      </c>
      <c r="E2578" s="24" t="s">
        <v>1675</v>
      </c>
      <c r="F2578" s="12">
        <v>43.1</v>
      </c>
      <c r="G2578" s="12">
        <v>-89.3</v>
      </c>
      <c r="H2578" s="12">
        <v>7.2</v>
      </c>
    </row>
    <row r="2579" spans="2:8" x14ac:dyDescent="0.25">
      <c r="B2579" t="s">
        <v>8335</v>
      </c>
      <c r="C2579" t="s">
        <v>8336</v>
      </c>
      <c r="D2579" s="24" t="s">
        <v>2443</v>
      </c>
      <c r="E2579" s="24" t="s">
        <v>1675</v>
      </c>
      <c r="F2579" s="12">
        <v>43.8</v>
      </c>
      <c r="G2579" s="12">
        <v>-87.9</v>
      </c>
      <c r="H2579" s="12">
        <v>7.2</v>
      </c>
    </row>
    <row r="2580" spans="2:8" x14ac:dyDescent="0.25">
      <c r="B2580" t="s">
        <v>8337</v>
      </c>
      <c r="C2580" t="s">
        <v>8338</v>
      </c>
      <c r="D2580" s="24" t="s">
        <v>2443</v>
      </c>
      <c r="E2580" s="24" t="s">
        <v>1775</v>
      </c>
      <c r="F2580" s="12">
        <v>44.7</v>
      </c>
      <c r="G2580" s="12">
        <v>-106.9</v>
      </c>
      <c r="H2580" s="12">
        <v>7.2</v>
      </c>
    </row>
    <row r="2581" spans="2:8" x14ac:dyDescent="0.25">
      <c r="B2581" t="s">
        <v>8339</v>
      </c>
      <c r="C2581" t="s">
        <v>8340</v>
      </c>
      <c r="D2581" s="24" t="s">
        <v>548</v>
      </c>
      <c r="E2581" s="24" t="s">
        <v>494</v>
      </c>
      <c r="F2581" s="12">
        <v>52</v>
      </c>
      <c r="G2581" s="12">
        <v>-110.5</v>
      </c>
      <c r="H2581" s="12">
        <v>7.17</v>
      </c>
    </row>
    <row r="2582" spans="2:8" x14ac:dyDescent="0.25">
      <c r="B2582" t="s">
        <v>8341</v>
      </c>
      <c r="C2582" t="s">
        <v>8342</v>
      </c>
      <c r="D2582" s="24" t="s">
        <v>2443</v>
      </c>
      <c r="E2582" s="24" t="s">
        <v>969</v>
      </c>
      <c r="F2582" s="12">
        <v>42.9</v>
      </c>
      <c r="G2582" s="12">
        <v>-85.6</v>
      </c>
      <c r="H2582" s="12">
        <v>7.17</v>
      </c>
    </row>
    <row r="2583" spans="2:8" x14ac:dyDescent="0.25">
      <c r="B2583" t="s">
        <v>8343</v>
      </c>
      <c r="C2583" t="s">
        <v>8344</v>
      </c>
      <c r="D2583" s="24" t="s">
        <v>2443</v>
      </c>
      <c r="E2583" s="24" t="s">
        <v>1134</v>
      </c>
      <c r="F2583" s="12">
        <v>45.4</v>
      </c>
      <c r="G2583" s="12">
        <v>-108.8</v>
      </c>
      <c r="H2583" s="12">
        <v>7.17</v>
      </c>
    </row>
    <row r="2584" spans="2:8" x14ac:dyDescent="0.25">
      <c r="B2584" t="s">
        <v>8345</v>
      </c>
      <c r="C2584" t="s">
        <v>8346</v>
      </c>
      <c r="D2584" s="24" t="s">
        <v>2443</v>
      </c>
      <c r="E2584" s="24" t="s">
        <v>1580</v>
      </c>
      <c r="F2584" s="12">
        <v>44.6</v>
      </c>
      <c r="G2584" s="12">
        <v>-71.900000000000006</v>
      </c>
      <c r="H2584" s="12">
        <v>7.17</v>
      </c>
    </row>
    <row r="2585" spans="2:8" x14ac:dyDescent="0.25">
      <c r="B2585" t="s">
        <v>1463</v>
      </c>
      <c r="C2585" t="s">
        <v>1464</v>
      </c>
      <c r="D2585" s="24" t="s">
        <v>2443</v>
      </c>
      <c r="E2585" s="24" t="s">
        <v>1457</v>
      </c>
      <c r="F2585" s="12">
        <v>43.3</v>
      </c>
      <c r="G2585" s="12">
        <v>-96.5</v>
      </c>
      <c r="H2585" s="12">
        <v>7.17</v>
      </c>
    </row>
    <row r="2586" spans="2:8" x14ac:dyDescent="0.25">
      <c r="B2586" t="s">
        <v>8347</v>
      </c>
      <c r="C2586" t="s">
        <v>8348</v>
      </c>
      <c r="D2586" s="24" t="s">
        <v>2443</v>
      </c>
      <c r="E2586" s="24" t="s">
        <v>563</v>
      </c>
      <c r="F2586" s="12">
        <v>39.9</v>
      </c>
      <c r="G2586" s="12">
        <v>-105.4</v>
      </c>
      <c r="H2586" s="12">
        <v>7.13</v>
      </c>
    </row>
    <row r="2587" spans="2:8" x14ac:dyDescent="0.25">
      <c r="B2587" t="s">
        <v>8349</v>
      </c>
      <c r="C2587" t="s">
        <v>8350</v>
      </c>
      <c r="D2587" s="24" t="s">
        <v>2443</v>
      </c>
      <c r="E2587" s="24" t="s">
        <v>648</v>
      </c>
      <c r="F2587" s="12">
        <v>42.3</v>
      </c>
      <c r="G2587" s="12">
        <v>-89.6</v>
      </c>
      <c r="H2587" s="12">
        <v>7.13</v>
      </c>
    </row>
    <row r="2588" spans="2:8" x14ac:dyDescent="0.25">
      <c r="B2588" t="s">
        <v>8351</v>
      </c>
      <c r="C2588" t="s">
        <v>8352</v>
      </c>
      <c r="D2588" s="24" t="s">
        <v>2443</v>
      </c>
      <c r="E2588" s="24" t="s">
        <v>709</v>
      </c>
      <c r="F2588" s="12">
        <v>40.700000000000003</v>
      </c>
      <c r="G2588" s="12">
        <v>-85.1</v>
      </c>
      <c r="H2588" s="12">
        <v>7.13</v>
      </c>
    </row>
    <row r="2589" spans="2:8" x14ac:dyDescent="0.25">
      <c r="B2589" t="s">
        <v>8353</v>
      </c>
      <c r="C2589" t="s">
        <v>8354</v>
      </c>
      <c r="D2589" s="24" t="s">
        <v>2443</v>
      </c>
      <c r="E2589" s="24" t="s">
        <v>969</v>
      </c>
      <c r="F2589" s="12">
        <v>43.6</v>
      </c>
      <c r="G2589" s="12">
        <v>-83.8</v>
      </c>
      <c r="H2589" s="12">
        <v>7.13</v>
      </c>
    </row>
    <row r="2590" spans="2:8" x14ac:dyDescent="0.25">
      <c r="B2590" t="s">
        <v>8355</v>
      </c>
      <c r="C2590" t="s">
        <v>8356</v>
      </c>
      <c r="D2590" s="24" t="s">
        <v>2443</v>
      </c>
      <c r="E2590" s="24" t="s">
        <v>969</v>
      </c>
      <c r="F2590" s="12">
        <v>42.8</v>
      </c>
      <c r="G2590" s="12">
        <v>-85.7</v>
      </c>
      <c r="H2590" s="12">
        <v>7.13</v>
      </c>
    </row>
    <row r="2591" spans="2:8" x14ac:dyDescent="0.25">
      <c r="B2591" t="s">
        <v>8357</v>
      </c>
      <c r="C2591" t="s">
        <v>8358</v>
      </c>
      <c r="D2591" s="24" t="s">
        <v>2443</v>
      </c>
      <c r="E2591" s="24" t="s">
        <v>1022</v>
      </c>
      <c r="F2591" s="12">
        <v>45.2</v>
      </c>
      <c r="G2591" s="12">
        <v>-93.6</v>
      </c>
      <c r="H2591" s="12">
        <v>7.13</v>
      </c>
    </row>
    <row r="2592" spans="2:8" x14ac:dyDescent="0.25">
      <c r="B2592" t="s">
        <v>8359</v>
      </c>
      <c r="C2592" t="s">
        <v>8360</v>
      </c>
      <c r="D2592" s="24" t="s">
        <v>2443</v>
      </c>
      <c r="E2592" s="24" t="s">
        <v>1134</v>
      </c>
      <c r="F2592" s="12">
        <v>45.8</v>
      </c>
      <c r="G2592" s="12">
        <v>-108.5</v>
      </c>
      <c r="H2592" s="12">
        <v>7.13</v>
      </c>
    </row>
    <row r="2593" spans="2:8" x14ac:dyDescent="0.25">
      <c r="B2593" t="s">
        <v>8361</v>
      </c>
      <c r="C2593" t="s">
        <v>8362</v>
      </c>
      <c r="D2593" s="24" t="s">
        <v>2443</v>
      </c>
      <c r="E2593" s="24" t="s">
        <v>1277</v>
      </c>
      <c r="F2593" s="12">
        <v>35.4</v>
      </c>
      <c r="G2593" s="12">
        <v>-106</v>
      </c>
      <c r="H2593" s="12">
        <v>7.13</v>
      </c>
    </row>
    <row r="2594" spans="2:8" x14ac:dyDescent="0.25">
      <c r="B2594" t="s">
        <v>8363</v>
      </c>
      <c r="C2594" t="s">
        <v>8364</v>
      </c>
      <c r="D2594" s="24" t="s">
        <v>2443</v>
      </c>
      <c r="E2594" s="24" t="s">
        <v>1277</v>
      </c>
      <c r="F2594" s="12">
        <v>36.299999999999997</v>
      </c>
      <c r="G2594" s="12">
        <v>-105.6</v>
      </c>
      <c r="H2594" s="12">
        <v>7.13</v>
      </c>
    </row>
    <row r="2595" spans="2:8" x14ac:dyDescent="0.25">
      <c r="B2595" t="s">
        <v>8365</v>
      </c>
      <c r="C2595" t="s">
        <v>8366</v>
      </c>
      <c r="D2595" s="24" t="s">
        <v>2443</v>
      </c>
      <c r="E2595" s="24" t="s">
        <v>1277</v>
      </c>
      <c r="F2595" s="12">
        <v>34.5</v>
      </c>
      <c r="G2595" s="12">
        <v>-106.6</v>
      </c>
      <c r="H2595" s="12">
        <v>7.13</v>
      </c>
    </row>
    <row r="2596" spans="2:8" x14ac:dyDescent="0.25">
      <c r="B2596" t="s">
        <v>8367</v>
      </c>
      <c r="C2596" t="s">
        <v>8368</v>
      </c>
      <c r="D2596" s="24" t="s">
        <v>2443</v>
      </c>
      <c r="E2596" s="24" t="s">
        <v>1301</v>
      </c>
      <c r="F2596" s="12">
        <v>42.4</v>
      </c>
      <c r="G2596" s="12">
        <v>-75.8</v>
      </c>
      <c r="H2596" s="12">
        <v>7.13</v>
      </c>
    </row>
    <row r="2597" spans="2:8" x14ac:dyDescent="0.25">
      <c r="B2597" t="s">
        <v>8369</v>
      </c>
      <c r="C2597" t="s">
        <v>8370</v>
      </c>
      <c r="D2597" s="24" t="s">
        <v>2443</v>
      </c>
      <c r="E2597" s="24" t="s">
        <v>1301</v>
      </c>
      <c r="F2597" s="12">
        <v>43.2</v>
      </c>
      <c r="G2597" s="12">
        <v>-76.2</v>
      </c>
      <c r="H2597" s="12">
        <v>7.13</v>
      </c>
    </row>
    <row r="2598" spans="2:8" x14ac:dyDescent="0.25">
      <c r="B2598" t="s">
        <v>8371</v>
      </c>
      <c r="C2598" t="s">
        <v>8372</v>
      </c>
      <c r="D2598" s="24" t="s">
        <v>2443</v>
      </c>
      <c r="E2598" s="24" t="s">
        <v>1301</v>
      </c>
      <c r="F2598" s="12">
        <v>42.5</v>
      </c>
      <c r="G2598" s="12">
        <v>-76.3</v>
      </c>
      <c r="H2598" s="12">
        <v>7.13</v>
      </c>
    </row>
    <row r="2599" spans="2:8" x14ac:dyDescent="0.25">
      <c r="B2599" t="s">
        <v>8373</v>
      </c>
      <c r="C2599" t="s">
        <v>8374</v>
      </c>
      <c r="D2599" s="24" t="s">
        <v>2443</v>
      </c>
      <c r="E2599" s="24" t="s">
        <v>1396</v>
      </c>
      <c r="F2599" s="12">
        <v>42.2</v>
      </c>
      <c r="G2599" s="12">
        <v>-121.7</v>
      </c>
      <c r="H2599" s="12">
        <v>7.13</v>
      </c>
    </row>
    <row r="2600" spans="2:8" x14ac:dyDescent="0.25">
      <c r="B2600" t="s">
        <v>8375</v>
      </c>
      <c r="C2600" t="s">
        <v>8376</v>
      </c>
      <c r="D2600" s="24" t="s">
        <v>2443</v>
      </c>
      <c r="E2600" s="24" t="s">
        <v>1675</v>
      </c>
      <c r="F2600" s="12">
        <v>44.3</v>
      </c>
      <c r="G2600" s="12">
        <v>-89.7</v>
      </c>
      <c r="H2600" s="12">
        <v>7.13</v>
      </c>
    </row>
    <row r="2601" spans="2:8" x14ac:dyDescent="0.25">
      <c r="B2601" t="s">
        <v>8377</v>
      </c>
      <c r="C2601" t="s">
        <v>8378</v>
      </c>
      <c r="D2601" s="24" t="s">
        <v>2443</v>
      </c>
      <c r="E2601" s="24" t="s">
        <v>563</v>
      </c>
      <c r="F2601" s="12">
        <v>40.700000000000003</v>
      </c>
      <c r="G2601" s="12">
        <v>-106.2</v>
      </c>
      <c r="H2601" s="12">
        <v>7.13</v>
      </c>
    </row>
    <row r="2602" spans="2:8" x14ac:dyDescent="0.25">
      <c r="B2602" t="s">
        <v>8379</v>
      </c>
      <c r="C2602" t="s">
        <v>8380</v>
      </c>
      <c r="D2602" s="24" t="s">
        <v>2443</v>
      </c>
      <c r="E2602" s="24" t="s">
        <v>1301</v>
      </c>
      <c r="F2602" s="12">
        <v>43.1</v>
      </c>
      <c r="G2602" s="12">
        <v>-78.7</v>
      </c>
      <c r="H2602" s="12">
        <v>7.13</v>
      </c>
    </row>
    <row r="2603" spans="2:8" x14ac:dyDescent="0.25">
      <c r="B2603" t="s">
        <v>8381</v>
      </c>
      <c r="C2603" t="s">
        <v>8382</v>
      </c>
      <c r="D2603" s="24" t="s">
        <v>548</v>
      </c>
      <c r="E2603" s="24" t="s">
        <v>506</v>
      </c>
      <c r="F2603" s="12">
        <v>49.2</v>
      </c>
      <c r="G2603" s="12">
        <v>-99.3</v>
      </c>
      <c r="H2603" s="12">
        <v>7.09</v>
      </c>
    </row>
    <row r="2604" spans="2:8" x14ac:dyDescent="0.25">
      <c r="B2604" t="s">
        <v>8383</v>
      </c>
      <c r="C2604" t="s">
        <v>8384</v>
      </c>
      <c r="D2604" s="24" t="s">
        <v>548</v>
      </c>
      <c r="E2604" s="24" t="s">
        <v>506</v>
      </c>
      <c r="F2604" s="12">
        <v>50.1</v>
      </c>
      <c r="G2604" s="12">
        <v>-100.1</v>
      </c>
      <c r="H2604" s="12">
        <v>7.09</v>
      </c>
    </row>
    <row r="2605" spans="2:8" x14ac:dyDescent="0.25">
      <c r="B2605" t="s">
        <v>3390</v>
      </c>
      <c r="C2605" t="s">
        <v>3391</v>
      </c>
      <c r="D2605" s="24" t="s">
        <v>548</v>
      </c>
      <c r="E2605" s="24" t="s">
        <v>506</v>
      </c>
      <c r="F2605" s="12">
        <v>52</v>
      </c>
      <c r="G2605" s="12">
        <v>-100.6</v>
      </c>
      <c r="H2605" s="12">
        <v>7.09</v>
      </c>
    </row>
    <row r="2606" spans="2:8" x14ac:dyDescent="0.25">
      <c r="B2606" t="s">
        <v>8385</v>
      </c>
      <c r="C2606" t="s">
        <v>8386</v>
      </c>
      <c r="D2606" s="24" t="s">
        <v>2443</v>
      </c>
      <c r="E2606" s="24" t="s">
        <v>749</v>
      </c>
      <c r="F2606" s="12">
        <v>42.4</v>
      </c>
      <c r="G2606" s="12">
        <v>-92.2</v>
      </c>
      <c r="H2606" s="12">
        <v>7.09</v>
      </c>
    </row>
    <row r="2607" spans="2:8" x14ac:dyDescent="0.25">
      <c r="B2607" t="s">
        <v>8387</v>
      </c>
      <c r="C2607" t="s">
        <v>8388</v>
      </c>
      <c r="D2607" s="24" t="s">
        <v>2443</v>
      </c>
      <c r="E2607" s="24" t="s">
        <v>648</v>
      </c>
      <c r="F2607" s="12">
        <v>42</v>
      </c>
      <c r="G2607" s="12">
        <v>-87.8</v>
      </c>
      <c r="H2607" s="12">
        <v>7.09</v>
      </c>
    </row>
    <row r="2608" spans="2:8" x14ac:dyDescent="0.25">
      <c r="B2608" t="s">
        <v>8389</v>
      </c>
      <c r="C2608" t="s">
        <v>8390</v>
      </c>
      <c r="D2608" s="24" t="s">
        <v>2443</v>
      </c>
      <c r="E2608" s="24" t="s">
        <v>648</v>
      </c>
      <c r="F2608" s="12">
        <v>42</v>
      </c>
      <c r="G2608" s="12">
        <v>-88.1</v>
      </c>
      <c r="H2608" s="12">
        <v>7.09</v>
      </c>
    </row>
    <row r="2609" spans="2:8" x14ac:dyDescent="0.25">
      <c r="B2609" t="s">
        <v>8391</v>
      </c>
      <c r="C2609" t="s">
        <v>8392</v>
      </c>
      <c r="D2609" s="24" t="s">
        <v>2443</v>
      </c>
      <c r="E2609" s="24" t="s">
        <v>648</v>
      </c>
      <c r="F2609" s="12">
        <v>41.8</v>
      </c>
      <c r="G2609" s="12">
        <v>-88.3</v>
      </c>
      <c r="H2609" s="12">
        <v>7.09</v>
      </c>
    </row>
    <row r="2610" spans="2:8" x14ac:dyDescent="0.25">
      <c r="B2610" t="s">
        <v>8393</v>
      </c>
      <c r="C2610" t="s">
        <v>8394</v>
      </c>
      <c r="D2610" s="24" t="s">
        <v>2443</v>
      </c>
      <c r="E2610" s="24" t="s">
        <v>1022</v>
      </c>
      <c r="F2610" s="12">
        <v>45.6</v>
      </c>
      <c r="G2610" s="12">
        <v>-94.2</v>
      </c>
      <c r="H2610" s="12">
        <v>7.09</v>
      </c>
    </row>
    <row r="2611" spans="2:8" x14ac:dyDescent="0.25">
      <c r="B2611" t="s">
        <v>8395</v>
      </c>
      <c r="C2611" t="s">
        <v>8396</v>
      </c>
      <c r="D2611" s="24" t="s">
        <v>2443</v>
      </c>
      <c r="E2611" s="24" t="s">
        <v>1134</v>
      </c>
      <c r="F2611" s="12">
        <v>46.4</v>
      </c>
      <c r="G2611" s="12">
        <v>-108.5</v>
      </c>
      <c r="H2611" s="12">
        <v>7.09</v>
      </c>
    </row>
    <row r="2612" spans="2:8" x14ac:dyDescent="0.25">
      <c r="B2612" t="s">
        <v>8397</v>
      </c>
      <c r="C2612" t="s">
        <v>8398</v>
      </c>
      <c r="D2612" s="24" t="s">
        <v>2443</v>
      </c>
      <c r="E2612" s="24" t="s">
        <v>1301</v>
      </c>
      <c r="F2612" s="12">
        <v>42.5</v>
      </c>
      <c r="G2612" s="12">
        <v>-77.7</v>
      </c>
      <c r="H2612" s="12">
        <v>7.09</v>
      </c>
    </row>
    <row r="2613" spans="2:8" x14ac:dyDescent="0.25">
      <c r="B2613" t="s">
        <v>2940</v>
      </c>
      <c r="C2613" t="s">
        <v>2941</v>
      </c>
      <c r="D2613" s="24" t="s">
        <v>2443</v>
      </c>
      <c r="E2613" s="24" t="s">
        <v>563</v>
      </c>
      <c r="F2613" s="12">
        <v>39.700000000000003</v>
      </c>
      <c r="G2613" s="12">
        <v>-102.2</v>
      </c>
      <c r="H2613" s="12">
        <v>7.09</v>
      </c>
    </row>
    <row r="2614" spans="2:8" x14ac:dyDescent="0.25">
      <c r="B2614" t="s">
        <v>4194</v>
      </c>
      <c r="C2614" t="s">
        <v>4195</v>
      </c>
      <c r="D2614" s="24" t="s">
        <v>2443</v>
      </c>
      <c r="E2614" s="24" t="s">
        <v>969</v>
      </c>
      <c r="F2614" s="12">
        <v>43.3</v>
      </c>
      <c r="G2614" s="12">
        <v>-83.7</v>
      </c>
      <c r="H2614" s="12">
        <v>7.09</v>
      </c>
    </row>
    <row r="2615" spans="2:8" x14ac:dyDescent="0.25">
      <c r="B2615" t="s">
        <v>2285</v>
      </c>
      <c r="C2615" t="s">
        <v>2286</v>
      </c>
      <c r="D2615" s="24" t="s">
        <v>2443</v>
      </c>
      <c r="E2615" s="24" t="s">
        <v>1022</v>
      </c>
      <c r="F2615" s="12">
        <v>44</v>
      </c>
      <c r="G2615" s="12">
        <v>-91.6</v>
      </c>
      <c r="H2615" s="12">
        <v>7.09</v>
      </c>
    </row>
    <row r="2616" spans="2:8" x14ac:dyDescent="0.25">
      <c r="B2616" t="s">
        <v>8399</v>
      </c>
      <c r="C2616" t="s">
        <v>8400</v>
      </c>
      <c r="D2616" s="24" t="s">
        <v>2443</v>
      </c>
      <c r="E2616" s="24" t="s">
        <v>1457</v>
      </c>
      <c r="F2616" s="12">
        <v>45.4</v>
      </c>
      <c r="G2616" s="12">
        <v>-98.4</v>
      </c>
      <c r="H2616" s="12">
        <v>7.09</v>
      </c>
    </row>
    <row r="2617" spans="2:8" x14ac:dyDescent="0.25">
      <c r="B2617" t="s">
        <v>2038</v>
      </c>
      <c r="C2617" t="s">
        <v>2039</v>
      </c>
      <c r="D2617" s="24" t="s">
        <v>2443</v>
      </c>
      <c r="E2617" s="24" t="s">
        <v>1134</v>
      </c>
      <c r="F2617" s="12">
        <v>47</v>
      </c>
      <c r="G2617" s="12">
        <v>-109.4</v>
      </c>
      <c r="H2617" s="12">
        <v>7.09</v>
      </c>
    </row>
    <row r="2618" spans="2:8" x14ac:dyDescent="0.25">
      <c r="B2618" t="s">
        <v>8401</v>
      </c>
      <c r="C2618" t="s">
        <v>8402</v>
      </c>
      <c r="D2618" s="24" t="s">
        <v>2443</v>
      </c>
      <c r="E2618" s="24" t="s">
        <v>749</v>
      </c>
      <c r="F2618" s="12">
        <v>42.5</v>
      </c>
      <c r="G2618" s="12">
        <v>-90.8</v>
      </c>
      <c r="H2618" s="12">
        <v>7.05</v>
      </c>
    </row>
    <row r="2619" spans="2:8" x14ac:dyDescent="0.25">
      <c r="B2619" t="s">
        <v>8403</v>
      </c>
      <c r="C2619" t="s">
        <v>8404</v>
      </c>
      <c r="D2619" s="24" t="s">
        <v>2443</v>
      </c>
      <c r="E2619" s="24" t="s">
        <v>1675</v>
      </c>
      <c r="F2619" s="12">
        <v>45.7</v>
      </c>
      <c r="G2619" s="12">
        <v>-92.6</v>
      </c>
      <c r="H2619" s="12">
        <v>7.05</v>
      </c>
    </row>
    <row r="2620" spans="2:8" x14ac:dyDescent="0.25">
      <c r="B2620" t="s">
        <v>8405</v>
      </c>
      <c r="C2620" t="s">
        <v>8406</v>
      </c>
      <c r="D2620" s="24" t="s">
        <v>2443</v>
      </c>
      <c r="E2620" s="24" t="s">
        <v>1675</v>
      </c>
      <c r="F2620" s="12">
        <v>43.8</v>
      </c>
      <c r="G2620" s="12">
        <v>-91</v>
      </c>
      <c r="H2620" s="12">
        <v>7.05</v>
      </c>
    </row>
    <row r="2621" spans="2:8" x14ac:dyDescent="0.25">
      <c r="B2621" t="s">
        <v>8407</v>
      </c>
      <c r="C2621" t="s">
        <v>8408</v>
      </c>
      <c r="D2621" s="24" t="s">
        <v>2443</v>
      </c>
      <c r="E2621" s="24" t="s">
        <v>1675</v>
      </c>
      <c r="F2621" s="12">
        <v>43.1</v>
      </c>
      <c r="G2621" s="12">
        <v>-87.9</v>
      </c>
      <c r="H2621" s="12">
        <v>7.05</v>
      </c>
    </row>
    <row r="2622" spans="2:8" x14ac:dyDescent="0.25">
      <c r="B2622" t="s">
        <v>8409</v>
      </c>
      <c r="C2622" t="s">
        <v>8410</v>
      </c>
      <c r="D2622" s="24" t="s">
        <v>2443</v>
      </c>
      <c r="E2622" s="24" t="s">
        <v>1338</v>
      </c>
      <c r="F2622" s="12">
        <v>48.6</v>
      </c>
      <c r="G2622" s="12">
        <v>-101.3</v>
      </c>
      <c r="H2622" s="12">
        <v>7.05</v>
      </c>
    </row>
    <row r="2623" spans="2:8" x14ac:dyDescent="0.25">
      <c r="B2623" t="s">
        <v>8411</v>
      </c>
      <c r="C2623" t="s">
        <v>8412</v>
      </c>
      <c r="D2623" s="24" t="s">
        <v>2443</v>
      </c>
      <c r="E2623" s="24" t="s">
        <v>1396</v>
      </c>
      <c r="F2623" s="12">
        <v>45.3</v>
      </c>
      <c r="G2623" s="12">
        <v>-117.7</v>
      </c>
      <c r="H2623" s="12">
        <v>7.05</v>
      </c>
    </row>
    <row r="2624" spans="2:8" x14ac:dyDescent="0.25">
      <c r="B2624" t="s">
        <v>3313</v>
      </c>
      <c r="C2624" t="s">
        <v>3314</v>
      </c>
      <c r="D2624" s="24" t="s">
        <v>548</v>
      </c>
      <c r="E2624" s="24" t="s">
        <v>465</v>
      </c>
      <c r="F2624" s="12">
        <v>55.2</v>
      </c>
      <c r="G2624" s="12">
        <v>-127.1</v>
      </c>
      <c r="H2624" s="12">
        <v>7.01</v>
      </c>
    </row>
    <row r="2625" spans="2:8" x14ac:dyDescent="0.25">
      <c r="B2625" t="s">
        <v>8413</v>
      </c>
      <c r="C2625" t="s">
        <v>8414</v>
      </c>
      <c r="D2625" s="24" t="s">
        <v>548</v>
      </c>
      <c r="E2625" s="24" t="s">
        <v>506</v>
      </c>
      <c r="F2625" s="12">
        <v>49.9</v>
      </c>
      <c r="G2625" s="12">
        <v>-101.2</v>
      </c>
      <c r="H2625" s="12">
        <v>7.01</v>
      </c>
    </row>
    <row r="2626" spans="2:8" x14ac:dyDescent="0.25">
      <c r="B2626" t="s">
        <v>8415</v>
      </c>
      <c r="C2626" t="s">
        <v>8416</v>
      </c>
      <c r="D2626" s="24" t="s">
        <v>548</v>
      </c>
      <c r="E2626" s="24" t="s">
        <v>510</v>
      </c>
      <c r="F2626" s="12">
        <v>43.5</v>
      </c>
      <c r="G2626" s="12">
        <v>-79.599999999999994</v>
      </c>
      <c r="H2626" s="12">
        <v>7.01</v>
      </c>
    </row>
    <row r="2627" spans="2:8" x14ac:dyDescent="0.25">
      <c r="B2627" t="s">
        <v>8417</v>
      </c>
      <c r="C2627" t="s">
        <v>8418</v>
      </c>
      <c r="D2627" s="24" t="s">
        <v>2443</v>
      </c>
      <c r="E2627" s="24" t="s">
        <v>1194</v>
      </c>
      <c r="F2627" s="12">
        <v>40.5</v>
      </c>
      <c r="G2627" s="12">
        <v>-101.9</v>
      </c>
      <c r="H2627" s="12">
        <v>7.01</v>
      </c>
    </row>
    <row r="2628" spans="2:8" x14ac:dyDescent="0.25">
      <c r="B2628" t="s">
        <v>8419</v>
      </c>
      <c r="C2628" t="s">
        <v>8420</v>
      </c>
      <c r="D2628" s="24" t="s">
        <v>2443</v>
      </c>
      <c r="E2628" s="24" t="s">
        <v>1194</v>
      </c>
      <c r="F2628" s="12">
        <v>40</v>
      </c>
      <c r="G2628" s="12">
        <v>-99.8</v>
      </c>
      <c r="H2628" s="12">
        <v>7.01</v>
      </c>
    </row>
    <row r="2629" spans="2:8" x14ac:dyDescent="0.25">
      <c r="B2629" t="s">
        <v>8421</v>
      </c>
      <c r="C2629" t="s">
        <v>8422</v>
      </c>
      <c r="D2629" s="24" t="s">
        <v>2443</v>
      </c>
      <c r="E2629" s="24" t="s">
        <v>1194</v>
      </c>
      <c r="F2629" s="12">
        <v>40.700000000000003</v>
      </c>
      <c r="G2629" s="12">
        <v>-98.6</v>
      </c>
      <c r="H2629" s="12">
        <v>7.01</v>
      </c>
    </row>
    <row r="2630" spans="2:8" x14ac:dyDescent="0.25">
      <c r="B2630" t="s">
        <v>8423</v>
      </c>
      <c r="C2630" t="s">
        <v>8424</v>
      </c>
      <c r="D2630" s="24" t="s">
        <v>2443</v>
      </c>
      <c r="E2630" s="24" t="s">
        <v>1194</v>
      </c>
      <c r="F2630" s="12">
        <v>42.2</v>
      </c>
      <c r="G2630" s="12">
        <v>-97</v>
      </c>
      <c r="H2630" s="12">
        <v>7.01</v>
      </c>
    </row>
    <row r="2631" spans="2:8" x14ac:dyDescent="0.25">
      <c r="B2631" t="s">
        <v>8425</v>
      </c>
      <c r="C2631" t="s">
        <v>8426</v>
      </c>
      <c r="D2631" s="24" t="s">
        <v>2443</v>
      </c>
      <c r="E2631" s="24" t="s">
        <v>532</v>
      </c>
      <c r="F2631" s="12">
        <v>34.200000000000003</v>
      </c>
      <c r="G2631" s="12">
        <v>-110</v>
      </c>
      <c r="H2631" s="12">
        <v>7.01</v>
      </c>
    </row>
    <row r="2632" spans="2:8" x14ac:dyDescent="0.25">
      <c r="B2632" t="s">
        <v>8427</v>
      </c>
      <c r="C2632" t="s">
        <v>8428</v>
      </c>
      <c r="D2632" s="24" t="s">
        <v>2443</v>
      </c>
      <c r="E2632" s="24" t="s">
        <v>532</v>
      </c>
      <c r="F2632" s="12">
        <v>34.5</v>
      </c>
      <c r="G2632" s="12">
        <v>-112.5</v>
      </c>
      <c r="H2632" s="12">
        <v>7.01</v>
      </c>
    </row>
    <row r="2633" spans="2:8" x14ac:dyDescent="0.25">
      <c r="B2633" t="s">
        <v>8429</v>
      </c>
      <c r="C2633" t="s">
        <v>8430</v>
      </c>
      <c r="D2633" s="24" t="s">
        <v>2443</v>
      </c>
      <c r="E2633" s="24" t="s">
        <v>563</v>
      </c>
      <c r="F2633" s="12">
        <v>38.9</v>
      </c>
      <c r="G2633" s="12">
        <v>-104.7</v>
      </c>
      <c r="H2633" s="12">
        <v>7.01</v>
      </c>
    </row>
    <row r="2634" spans="2:8" x14ac:dyDescent="0.25">
      <c r="B2634" t="s">
        <v>8431</v>
      </c>
      <c r="C2634" t="s">
        <v>8432</v>
      </c>
      <c r="D2634" s="24" t="s">
        <v>2443</v>
      </c>
      <c r="E2634" s="24" t="s">
        <v>563</v>
      </c>
      <c r="F2634" s="12">
        <v>38.4</v>
      </c>
      <c r="G2634" s="12">
        <v>-106.6</v>
      </c>
      <c r="H2634" s="12">
        <v>7.01</v>
      </c>
    </row>
    <row r="2635" spans="2:8" x14ac:dyDescent="0.25">
      <c r="B2635" t="s">
        <v>8433</v>
      </c>
      <c r="C2635" t="s">
        <v>8434</v>
      </c>
      <c r="D2635" s="24" t="s">
        <v>2443</v>
      </c>
      <c r="E2635" s="24" t="s">
        <v>563</v>
      </c>
      <c r="F2635" s="12">
        <v>37.5</v>
      </c>
      <c r="G2635" s="12">
        <v>-105.1</v>
      </c>
      <c r="H2635" s="12">
        <v>7.01</v>
      </c>
    </row>
    <row r="2636" spans="2:8" x14ac:dyDescent="0.25">
      <c r="B2636" t="s">
        <v>8435</v>
      </c>
      <c r="C2636" t="s">
        <v>8436</v>
      </c>
      <c r="D2636" s="24" t="s">
        <v>2443</v>
      </c>
      <c r="E2636" s="24" t="s">
        <v>563</v>
      </c>
      <c r="F2636" s="12">
        <v>38.1</v>
      </c>
      <c r="G2636" s="12">
        <v>-103.5</v>
      </c>
      <c r="H2636" s="12">
        <v>7.01</v>
      </c>
    </row>
    <row r="2637" spans="2:8" x14ac:dyDescent="0.25">
      <c r="B2637" t="s">
        <v>8437</v>
      </c>
      <c r="C2637" t="s">
        <v>8438</v>
      </c>
      <c r="D2637" s="24" t="s">
        <v>2443</v>
      </c>
      <c r="E2637" s="24" t="s">
        <v>563</v>
      </c>
      <c r="F2637" s="12">
        <v>37.9</v>
      </c>
      <c r="G2637" s="12">
        <v>-104.8</v>
      </c>
      <c r="H2637" s="12">
        <v>7.01</v>
      </c>
    </row>
    <row r="2638" spans="2:8" x14ac:dyDescent="0.25">
      <c r="B2638" t="s">
        <v>8439</v>
      </c>
      <c r="C2638" t="s">
        <v>8440</v>
      </c>
      <c r="D2638" s="24" t="s">
        <v>2443</v>
      </c>
      <c r="E2638" s="24" t="s">
        <v>563</v>
      </c>
      <c r="F2638" s="12">
        <v>39.9</v>
      </c>
      <c r="G2638" s="12">
        <v>-106.3</v>
      </c>
      <c r="H2638" s="12">
        <v>7.01</v>
      </c>
    </row>
    <row r="2639" spans="2:8" x14ac:dyDescent="0.25">
      <c r="B2639" t="s">
        <v>8441</v>
      </c>
      <c r="C2639" t="s">
        <v>8442</v>
      </c>
      <c r="D2639" s="24" t="s">
        <v>2443</v>
      </c>
      <c r="E2639" s="24" t="s">
        <v>563</v>
      </c>
      <c r="F2639" s="12">
        <v>39.799999999999997</v>
      </c>
      <c r="G2639" s="12">
        <v>-102.3</v>
      </c>
      <c r="H2639" s="12">
        <v>7.01</v>
      </c>
    </row>
    <row r="2640" spans="2:8" x14ac:dyDescent="0.25">
      <c r="B2640" t="s">
        <v>8443</v>
      </c>
      <c r="C2640" t="s">
        <v>8444</v>
      </c>
      <c r="D2640" s="24" t="s">
        <v>2443</v>
      </c>
      <c r="E2640" s="24" t="s">
        <v>563</v>
      </c>
      <c r="F2640" s="12">
        <v>40.1</v>
      </c>
      <c r="G2640" s="12">
        <v>-102.1</v>
      </c>
      <c r="H2640" s="12">
        <v>7.01</v>
      </c>
    </row>
    <row r="2641" spans="2:8" x14ac:dyDescent="0.25">
      <c r="B2641" t="s">
        <v>8445</v>
      </c>
      <c r="C2641" t="s">
        <v>8446</v>
      </c>
      <c r="D2641" s="24" t="s">
        <v>2443</v>
      </c>
      <c r="E2641" s="24" t="s">
        <v>749</v>
      </c>
      <c r="F2641" s="12">
        <v>42.8</v>
      </c>
      <c r="G2641" s="12">
        <v>-95.7</v>
      </c>
      <c r="H2641" s="12">
        <v>7.01</v>
      </c>
    </row>
    <row r="2642" spans="2:8" x14ac:dyDescent="0.25">
      <c r="B2642" t="s">
        <v>8447</v>
      </c>
      <c r="C2642" t="s">
        <v>8448</v>
      </c>
      <c r="D2642" s="24" t="s">
        <v>2443</v>
      </c>
      <c r="E2642" s="24" t="s">
        <v>629</v>
      </c>
      <c r="F2642" s="12">
        <v>43.8</v>
      </c>
      <c r="G2642" s="12">
        <v>-115.8</v>
      </c>
      <c r="H2642" s="12">
        <v>7.01</v>
      </c>
    </row>
    <row r="2643" spans="2:8" x14ac:dyDescent="0.25">
      <c r="B2643" t="s">
        <v>8449</v>
      </c>
      <c r="C2643" t="s">
        <v>8450</v>
      </c>
      <c r="D2643" s="24" t="s">
        <v>2443</v>
      </c>
      <c r="E2643" s="24" t="s">
        <v>648</v>
      </c>
      <c r="F2643" s="12">
        <v>41.9</v>
      </c>
      <c r="G2643" s="12">
        <v>-88</v>
      </c>
      <c r="H2643" s="12">
        <v>7.01</v>
      </c>
    </row>
    <row r="2644" spans="2:8" x14ac:dyDescent="0.25">
      <c r="B2644" t="s">
        <v>8451</v>
      </c>
      <c r="C2644" t="s">
        <v>8452</v>
      </c>
      <c r="D2644" s="24" t="s">
        <v>2443</v>
      </c>
      <c r="E2644" s="24" t="s">
        <v>648</v>
      </c>
      <c r="F2644" s="12">
        <v>41.8</v>
      </c>
      <c r="G2644" s="12">
        <v>-88.3</v>
      </c>
      <c r="H2644" s="12">
        <v>7.01</v>
      </c>
    </row>
    <row r="2645" spans="2:8" x14ac:dyDescent="0.25">
      <c r="B2645" t="s">
        <v>8453</v>
      </c>
      <c r="C2645" t="s">
        <v>8454</v>
      </c>
      <c r="D2645" s="24" t="s">
        <v>2443</v>
      </c>
      <c r="E2645" s="24" t="s">
        <v>969</v>
      </c>
      <c r="F2645" s="12">
        <v>41.9</v>
      </c>
      <c r="G2645" s="12">
        <v>-85.2</v>
      </c>
      <c r="H2645" s="12">
        <v>7.01</v>
      </c>
    </row>
    <row r="2646" spans="2:8" x14ac:dyDescent="0.25">
      <c r="B2646" t="s">
        <v>8455</v>
      </c>
      <c r="C2646" t="s">
        <v>8456</v>
      </c>
      <c r="D2646" s="24" t="s">
        <v>2443</v>
      </c>
      <c r="E2646" s="24" t="s">
        <v>969</v>
      </c>
      <c r="F2646" s="12">
        <v>42.4</v>
      </c>
      <c r="G2646" s="12">
        <v>-85.5</v>
      </c>
      <c r="H2646" s="12">
        <v>7.01</v>
      </c>
    </row>
    <row r="2647" spans="2:8" x14ac:dyDescent="0.25">
      <c r="B2647" t="s">
        <v>8457</v>
      </c>
      <c r="C2647" t="s">
        <v>8458</v>
      </c>
      <c r="D2647" s="24" t="s">
        <v>2443</v>
      </c>
      <c r="E2647" s="24" t="s">
        <v>969</v>
      </c>
      <c r="F2647" s="12">
        <v>42.9</v>
      </c>
      <c r="G2647" s="12">
        <v>-85.5</v>
      </c>
      <c r="H2647" s="12">
        <v>7.01</v>
      </c>
    </row>
    <row r="2648" spans="2:8" x14ac:dyDescent="0.25">
      <c r="B2648" t="s">
        <v>8459</v>
      </c>
      <c r="C2648" t="s">
        <v>8460</v>
      </c>
      <c r="D2648" s="24" t="s">
        <v>2443</v>
      </c>
      <c r="E2648" s="24" t="s">
        <v>969</v>
      </c>
      <c r="F2648" s="12">
        <v>41.8</v>
      </c>
      <c r="G2648" s="12">
        <v>-85.6</v>
      </c>
      <c r="H2648" s="12">
        <v>7.01</v>
      </c>
    </row>
    <row r="2649" spans="2:8" x14ac:dyDescent="0.25">
      <c r="B2649" t="s">
        <v>8461</v>
      </c>
      <c r="C2649" t="s">
        <v>8462</v>
      </c>
      <c r="D2649" s="24" t="s">
        <v>2443</v>
      </c>
      <c r="E2649" s="24" t="s">
        <v>969</v>
      </c>
      <c r="F2649" s="12">
        <v>42.2</v>
      </c>
      <c r="G2649" s="12">
        <v>-83.6</v>
      </c>
      <c r="H2649" s="12">
        <v>7.01</v>
      </c>
    </row>
    <row r="2650" spans="2:8" x14ac:dyDescent="0.25">
      <c r="B2650" t="s">
        <v>8463</v>
      </c>
      <c r="C2650" t="s">
        <v>8464</v>
      </c>
      <c r="D2650" s="24" t="s">
        <v>2443</v>
      </c>
      <c r="E2650" s="24" t="s">
        <v>1022</v>
      </c>
      <c r="F2650" s="12">
        <v>45.6</v>
      </c>
      <c r="G2650" s="12">
        <v>-94.1</v>
      </c>
      <c r="H2650" s="12">
        <v>7.01</v>
      </c>
    </row>
    <row r="2651" spans="2:8" x14ac:dyDescent="0.25">
      <c r="B2651" t="s">
        <v>8465</v>
      </c>
      <c r="C2651" t="s">
        <v>8466</v>
      </c>
      <c r="D2651" s="24" t="s">
        <v>2443</v>
      </c>
      <c r="E2651" s="24" t="s">
        <v>1022</v>
      </c>
      <c r="F2651" s="12">
        <v>45.5</v>
      </c>
      <c r="G2651" s="12">
        <v>-92.9</v>
      </c>
      <c r="H2651" s="12">
        <v>7.01</v>
      </c>
    </row>
    <row r="2652" spans="2:8" x14ac:dyDescent="0.25">
      <c r="B2652" t="s">
        <v>8467</v>
      </c>
      <c r="C2652" t="s">
        <v>8468</v>
      </c>
      <c r="D2652" s="24" t="s">
        <v>2443</v>
      </c>
      <c r="E2652" s="24" t="s">
        <v>1134</v>
      </c>
      <c r="F2652" s="12">
        <v>46.3</v>
      </c>
      <c r="G2652" s="12">
        <v>-108.4</v>
      </c>
      <c r="H2652" s="12">
        <v>7.01</v>
      </c>
    </row>
    <row r="2653" spans="2:8" x14ac:dyDescent="0.25">
      <c r="B2653" t="s">
        <v>8469</v>
      </c>
      <c r="C2653" t="s">
        <v>8470</v>
      </c>
      <c r="D2653" s="24" t="s">
        <v>2443</v>
      </c>
      <c r="E2653" s="24" t="s">
        <v>1134</v>
      </c>
      <c r="F2653" s="12">
        <v>45.6</v>
      </c>
      <c r="G2653" s="12">
        <v>-106</v>
      </c>
      <c r="H2653" s="12">
        <v>7.01</v>
      </c>
    </row>
    <row r="2654" spans="2:8" x14ac:dyDescent="0.25">
      <c r="B2654" t="s">
        <v>8471</v>
      </c>
      <c r="C2654" t="s">
        <v>8472</v>
      </c>
      <c r="D2654" s="24" t="s">
        <v>2443</v>
      </c>
      <c r="E2654" s="24" t="s">
        <v>1338</v>
      </c>
      <c r="F2654" s="12">
        <v>48.8</v>
      </c>
      <c r="G2654" s="12">
        <v>-101.8</v>
      </c>
      <c r="H2654" s="12">
        <v>7.01</v>
      </c>
    </row>
    <row r="2655" spans="2:8" x14ac:dyDescent="0.25">
      <c r="B2655" t="s">
        <v>8473</v>
      </c>
      <c r="C2655" t="s">
        <v>8474</v>
      </c>
      <c r="D2655" s="24" t="s">
        <v>2443</v>
      </c>
      <c r="E2655" s="24" t="s">
        <v>1277</v>
      </c>
      <c r="F2655" s="12">
        <v>35.1</v>
      </c>
      <c r="G2655" s="12">
        <v>-106.7</v>
      </c>
      <c r="H2655" s="12">
        <v>7.01</v>
      </c>
    </row>
    <row r="2656" spans="2:8" x14ac:dyDescent="0.25">
      <c r="B2656" t="s">
        <v>8475</v>
      </c>
      <c r="C2656" t="s">
        <v>8476</v>
      </c>
      <c r="D2656" s="24" t="s">
        <v>2443</v>
      </c>
      <c r="E2656" s="24" t="s">
        <v>1277</v>
      </c>
      <c r="F2656" s="12">
        <v>35.200000000000003</v>
      </c>
      <c r="G2656" s="12">
        <v>-106.7</v>
      </c>
      <c r="H2656" s="12">
        <v>7.01</v>
      </c>
    </row>
    <row r="2657" spans="2:8" x14ac:dyDescent="0.25">
      <c r="B2657" t="s">
        <v>8477</v>
      </c>
      <c r="C2657" t="s">
        <v>8478</v>
      </c>
      <c r="D2657" s="24" t="s">
        <v>2443</v>
      </c>
      <c r="E2657" s="24" t="s">
        <v>1277</v>
      </c>
      <c r="F2657" s="12">
        <v>35.700000000000003</v>
      </c>
      <c r="G2657" s="12">
        <v>-106</v>
      </c>
      <c r="H2657" s="12">
        <v>7.01</v>
      </c>
    </row>
    <row r="2658" spans="2:8" x14ac:dyDescent="0.25">
      <c r="B2658" t="s">
        <v>8479</v>
      </c>
      <c r="C2658" t="s">
        <v>8480</v>
      </c>
      <c r="D2658" s="24" t="s">
        <v>2443</v>
      </c>
      <c r="E2658" s="24" t="s">
        <v>1277</v>
      </c>
      <c r="F2658" s="12">
        <v>35.6</v>
      </c>
      <c r="G2658" s="12">
        <v>-105.9</v>
      </c>
      <c r="H2658" s="12">
        <v>7.01</v>
      </c>
    </row>
    <row r="2659" spans="2:8" x14ac:dyDescent="0.25">
      <c r="B2659" t="s">
        <v>8481</v>
      </c>
      <c r="C2659" t="s">
        <v>8482</v>
      </c>
      <c r="D2659" s="24" t="s">
        <v>2443</v>
      </c>
      <c r="E2659" s="24" t="s">
        <v>1277</v>
      </c>
      <c r="F2659" s="12">
        <v>35.200000000000003</v>
      </c>
      <c r="G2659" s="12">
        <v>-106.6</v>
      </c>
      <c r="H2659" s="12">
        <v>7.01</v>
      </c>
    </row>
    <row r="2660" spans="2:8" x14ac:dyDescent="0.25">
      <c r="B2660" t="s">
        <v>8483</v>
      </c>
      <c r="C2660" t="s">
        <v>8484</v>
      </c>
      <c r="D2660" s="24" t="s">
        <v>2443</v>
      </c>
      <c r="E2660" s="24" t="s">
        <v>1301</v>
      </c>
      <c r="F2660" s="12">
        <v>43</v>
      </c>
      <c r="G2660" s="12">
        <v>-76.099999999999994</v>
      </c>
      <c r="H2660" s="12">
        <v>7.01</v>
      </c>
    </row>
    <row r="2661" spans="2:8" x14ac:dyDescent="0.25">
      <c r="B2661" t="s">
        <v>8485</v>
      </c>
      <c r="C2661" t="s">
        <v>8486</v>
      </c>
      <c r="D2661" s="24" t="s">
        <v>2443</v>
      </c>
      <c r="E2661" s="24" t="s">
        <v>1396</v>
      </c>
      <c r="F2661" s="12">
        <v>42.1</v>
      </c>
      <c r="G2661" s="12">
        <v>-122.6</v>
      </c>
      <c r="H2661" s="12">
        <v>7.01</v>
      </c>
    </row>
    <row r="2662" spans="2:8" x14ac:dyDescent="0.25">
      <c r="B2662" t="s">
        <v>8487</v>
      </c>
      <c r="C2662" t="s">
        <v>8488</v>
      </c>
      <c r="D2662" s="24" t="s">
        <v>2443</v>
      </c>
      <c r="E2662" s="24" t="s">
        <v>1396</v>
      </c>
      <c r="F2662" s="12">
        <v>44.7</v>
      </c>
      <c r="G2662" s="12">
        <v>-121.1</v>
      </c>
      <c r="H2662" s="12">
        <v>7.01</v>
      </c>
    </row>
    <row r="2663" spans="2:8" x14ac:dyDescent="0.25">
      <c r="B2663" t="s">
        <v>8489</v>
      </c>
      <c r="C2663" t="s">
        <v>8490</v>
      </c>
      <c r="D2663" s="24" t="s">
        <v>2443</v>
      </c>
      <c r="E2663" s="24" t="s">
        <v>1457</v>
      </c>
      <c r="F2663" s="12">
        <v>43.4</v>
      </c>
      <c r="G2663" s="12">
        <v>-98.1</v>
      </c>
      <c r="H2663" s="12">
        <v>7.01</v>
      </c>
    </row>
    <row r="2664" spans="2:8" x14ac:dyDescent="0.25">
      <c r="B2664" t="s">
        <v>8491</v>
      </c>
      <c r="C2664" t="s">
        <v>8492</v>
      </c>
      <c r="D2664" s="24" t="s">
        <v>2443</v>
      </c>
      <c r="E2664" s="24" t="s">
        <v>1457</v>
      </c>
      <c r="F2664" s="12">
        <v>43.3</v>
      </c>
      <c r="G2664" s="12">
        <v>-98.4</v>
      </c>
      <c r="H2664" s="12">
        <v>7.01</v>
      </c>
    </row>
    <row r="2665" spans="2:8" x14ac:dyDescent="0.25">
      <c r="B2665" t="s">
        <v>8493</v>
      </c>
      <c r="C2665" t="s">
        <v>8494</v>
      </c>
      <c r="D2665" s="24" t="s">
        <v>2443</v>
      </c>
      <c r="E2665" s="24" t="s">
        <v>1457</v>
      </c>
      <c r="F2665" s="12">
        <v>43.2</v>
      </c>
      <c r="G2665" s="12">
        <v>-99.2</v>
      </c>
      <c r="H2665" s="12">
        <v>7.01</v>
      </c>
    </row>
    <row r="2666" spans="2:8" x14ac:dyDescent="0.25">
      <c r="B2666" t="s">
        <v>8495</v>
      </c>
      <c r="C2666" t="s">
        <v>8496</v>
      </c>
      <c r="D2666" s="24" t="s">
        <v>2443</v>
      </c>
      <c r="E2666" s="24" t="s">
        <v>1545</v>
      </c>
      <c r="F2666" s="12">
        <v>38.6</v>
      </c>
      <c r="G2666" s="12">
        <v>-109.4</v>
      </c>
      <c r="H2666" s="12">
        <v>7.01</v>
      </c>
    </row>
    <row r="2667" spans="2:8" x14ac:dyDescent="0.25">
      <c r="B2667" t="s">
        <v>8497</v>
      </c>
      <c r="C2667" t="s">
        <v>8498</v>
      </c>
      <c r="D2667" s="24" t="s">
        <v>2443</v>
      </c>
      <c r="E2667" s="24" t="s">
        <v>1675</v>
      </c>
      <c r="F2667" s="12">
        <v>44.8</v>
      </c>
      <c r="G2667" s="12">
        <v>-90.4</v>
      </c>
      <c r="H2667" s="12">
        <v>7.01</v>
      </c>
    </row>
    <row r="2668" spans="2:8" x14ac:dyDescent="0.25">
      <c r="B2668" t="s">
        <v>8499</v>
      </c>
      <c r="C2668" t="s">
        <v>8500</v>
      </c>
      <c r="D2668" s="24" t="s">
        <v>2443</v>
      </c>
      <c r="E2668" s="24" t="s">
        <v>1675</v>
      </c>
      <c r="F2668" s="12">
        <v>44.7</v>
      </c>
      <c r="G2668" s="12">
        <v>-92.5</v>
      </c>
      <c r="H2668" s="12">
        <v>7.01</v>
      </c>
    </row>
    <row r="2669" spans="2:8" x14ac:dyDescent="0.25">
      <c r="B2669" t="s">
        <v>8501</v>
      </c>
      <c r="C2669" t="s">
        <v>8502</v>
      </c>
      <c r="D2669" s="24" t="s">
        <v>2443</v>
      </c>
      <c r="E2669" s="24" t="s">
        <v>1675</v>
      </c>
      <c r="F2669" s="12">
        <v>43.3</v>
      </c>
      <c r="G2669" s="12">
        <v>-88.1</v>
      </c>
      <c r="H2669" s="12">
        <v>7.01</v>
      </c>
    </row>
    <row r="2670" spans="2:8" x14ac:dyDescent="0.25">
      <c r="B2670" t="s">
        <v>8503</v>
      </c>
      <c r="C2670" t="s">
        <v>8504</v>
      </c>
      <c r="D2670" s="24" t="s">
        <v>2443</v>
      </c>
      <c r="E2670" s="24" t="s">
        <v>1775</v>
      </c>
      <c r="F2670" s="12">
        <v>42.6</v>
      </c>
      <c r="G2670" s="12">
        <v>-105.4</v>
      </c>
      <c r="H2670" s="12">
        <v>7.01</v>
      </c>
    </row>
    <row r="2671" spans="2:8" x14ac:dyDescent="0.25">
      <c r="B2671" t="s">
        <v>2541</v>
      </c>
      <c r="C2671" t="s">
        <v>2542</v>
      </c>
      <c r="D2671" s="24" t="s">
        <v>2443</v>
      </c>
      <c r="E2671" s="24" t="s">
        <v>629</v>
      </c>
      <c r="F2671" s="12">
        <v>43.6</v>
      </c>
      <c r="G2671" s="12">
        <v>-111.9</v>
      </c>
      <c r="H2671" s="12">
        <v>7.01</v>
      </c>
    </row>
    <row r="2672" spans="2:8" x14ac:dyDescent="0.25">
      <c r="B2672" t="s">
        <v>776</v>
      </c>
      <c r="C2672" t="s">
        <v>777</v>
      </c>
      <c r="D2672" s="24" t="s">
        <v>2443</v>
      </c>
      <c r="E2672" s="24" t="s">
        <v>749</v>
      </c>
      <c r="F2672" s="12">
        <v>42.7</v>
      </c>
      <c r="G2672" s="12">
        <v>-95.5</v>
      </c>
      <c r="H2672" s="12">
        <v>7.01</v>
      </c>
    </row>
    <row r="2673" spans="2:8" x14ac:dyDescent="0.25">
      <c r="B2673" t="s">
        <v>845</v>
      </c>
      <c r="C2673" t="s">
        <v>846</v>
      </c>
      <c r="D2673" s="24" t="s">
        <v>2443</v>
      </c>
      <c r="E2673" s="24" t="s">
        <v>749</v>
      </c>
      <c r="F2673" s="12">
        <v>42.4</v>
      </c>
      <c r="G2673" s="12">
        <v>-94.9</v>
      </c>
      <c r="H2673" s="12">
        <v>7.01</v>
      </c>
    </row>
    <row r="2674" spans="2:8" x14ac:dyDescent="0.25">
      <c r="B2674" t="s">
        <v>2923</v>
      </c>
      <c r="C2674" t="s">
        <v>2924</v>
      </c>
      <c r="D2674" s="24" t="s">
        <v>2443</v>
      </c>
      <c r="E2674" s="24" t="s">
        <v>1022</v>
      </c>
      <c r="F2674" s="12">
        <v>44.5</v>
      </c>
      <c r="G2674" s="12">
        <v>-95</v>
      </c>
      <c r="H2674" s="12">
        <v>7.01</v>
      </c>
    </row>
    <row r="2675" spans="2:8" x14ac:dyDescent="0.25">
      <c r="B2675" t="s">
        <v>8505</v>
      </c>
      <c r="C2675" t="s">
        <v>8506</v>
      </c>
      <c r="D2675" s="24" t="s">
        <v>2443</v>
      </c>
      <c r="E2675" s="24" t="s">
        <v>1022</v>
      </c>
      <c r="F2675" s="12">
        <v>48.2</v>
      </c>
      <c r="G2675" s="12">
        <v>-94.4</v>
      </c>
      <c r="H2675" s="12">
        <v>7.01</v>
      </c>
    </row>
    <row r="2676" spans="2:8" x14ac:dyDescent="0.25">
      <c r="B2676" t="s">
        <v>8507</v>
      </c>
      <c r="C2676" t="s">
        <v>8508</v>
      </c>
      <c r="D2676" s="24" t="s">
        <v>2443</v>
      </c>
      <c r="E2676" s="24" t="s">
        <v>1194</v>
      </c>
      <c r="F2676" s="12">
        <v>40.6</v>
      </c>
      <c r="G2676" s="12">
        <v>-100</v>
      </c>
      <c r="H2676" s="12">
        <v>7.01</v>
      </c>
    </row>
    <row r="2677" spans="2:8" x14ac:dyDescent="0.25">
      <c r="B2677" t="s">
        <v>1220</v>
      </c>
      <c r="C2677" t="s">
        <v>1221</v>
      </c>
      <c r="D2677" s="24" t="s">
        <v>2443</v>
      </c>
      <c r="E2677" s="24" t="s">
        <v>1194</v>
      </c>
      <c r="F2677" s="12">
        <v>40.4</v>
      </c>
      <c r="G2677" s="12">
        <v>-99.3</v>
      </c>
      <c r="H2677" s="12">
        <v>7.01</v>
      </c>
    </row>
    <row r="2678" spans="2:8" x14ac:dyDescent="0.25">
      <c r="B2678" t="s">
        <v>8509</v>
      </c>
      <c r="C2678" t="s">
        <v>8510</v>
      </c>
      <c r="D2678" s="24" t="s">
        <v>2443</v>
      </c>
      <c r="E2678" s="24" t="s">
        <v>1194</v>
      </c>
      <c r="F2678" s="12">
        <v>42.3</v>
      </c>
      <c r="G2678" s="12">
        <v>-98</v>
      </c>
      <c r="H2678" s="12">
        <v>7.01</v>
      </c>
    </row>
    <row r="2679" spans="2:8" x14ac:dyDescent="0.25">
      <c r="B2679" t="s">
        <v>8511</v>
      </c>
      <c r="C2679" t="s">
        <v>8512</v>
      </c>
      <c r="D2679" s="24" t="s">
        <v>2443</v>
      </c>
      <c r="E2679" s="24" t="s">
        <v>1194</v>
      </c>
      <c r="F2679" s="12">
        <v>42.8</v>
      </c>
      <c r="G2679" s="12">
        <v>-100.5</v>
      </c>
      <c r="H2679" s="12">
        <v>7.01</v>
      </c>
    </row>
    <row r="2680" spans="2:8" x14ac:dyDescent="0.25">
      <c r="B2680" t="s">
        <v>8513</v>
      </c>
      <c r="C2680" t="s">
        <v>8514</v>
      </c>
      <c r="D2680" s="24" t="s">
        <v>2443</v>
      </c>
      <c r="E2680" s="24" t="s">
        <v>1253</v>
      </c>
      <c r="F2680" s="12">
        <v>39</v>
      </c>
      <c r="G2680" s="12">
        <v>-119.7</v>
      </c>
      <c r="H2680" s="12">
        <v>7.01</v>
      </c>
    </row>
    <row r="2681" spans="2:8" x14ac:dyDescent="0.25">
      <c r="B2681" t="s">
        <v>2995</v>
      </c>
      <c r="C2681" t="s">
        <v>2996</v>
      </c>
      <c r="D2681" s="24" t="s">
        <v>2443</v>
      </c>
      <c r="E2681" s="24" t="s">
        <v>1277</v>
      </c>
      <c r="F2681" s="12">
        <v>35</v>
      </c>
      <c r="G2681" s="12">
        <v>-106.6</v>
      </c>
      <c r="H2681" s="12">
        <v>7.01</v>
      </c>
    </row>
    <row r="2682" spans="2:8" x14ac:dyDescent="0.25">
      <c r="B2682" t="s">
        <v>3053</v>
      </c>
      <c r="C2682" t="s">
        <v>3054</v>
      </c>
      <c r="D2682" s="24" t="s">
        <v>2443</v>
      </c>
      <c r="E2682" s="24" t="s">
        <v>1277</v>
      </c>
      <c r="F2682" s="12">
        <v>36.200000000000003</v>
      </c>
      <c r="G2682" s="12">
        <v>-103.7</v>
      </c>
      <c r="H2682" s="12">
        <v>7.01</v>
      </c>
    </row>
    <row r="2683" spans="2:8" x14ac:dyDescent="0.25">
      <c r="B2683" t="s">
        <v>8515</v>
      </c>
      <c r="C2683" t="s">
        <v>8516</v>
      </c>
      <c r="D2683" s="24" t="s">
        <v>2443</v>
      </c>
      <c r="E2683" s="24" t="s">
        <v>1338</v>
      </c>
      <c r="F2683" s="12">
        <v>47.4</v>
      </c>
      <c r="G2683" s="12">
        <v>-100.4</v>
      </c>
      <c r="H2683" s="12">
        <v>7.01</v>
      </c>
    </row>
    <row r="2684" spans="2:8" x14ac:dyDescent="0.25">
      <c r="B2684" t="s">
        <v>1473</v>
      </c>
      <c r="C2684" t="s">
        <v>1474</v>
      </c>
      <c r="D2684" s="24" t="s">
        <v>2443</v>
      </c>
      <c r="E2684" s="24" t="s">
        <v>1457</v>
      </c>
      <c r="F2684" s="12">
        <v>43.4</v>
      </c>
      <c r="G2684" s="12">
        <v>-103.4</v>
      </c>
      <c r="H2684" s="12">
        <v>7.01</v>
      </c>
    </row>
    <row r="2685" spans="2:8" x14ac:dyDescent="0.25">
      <c r="B2685" t="s">
        <v>2902</v>
      </c>
      <c r="C2685" t="s">
        <v>2903</v>
      </c>
      <c r="D2685" s="24" t="s">
        <v>2443</v>
      </c>
      <c r="E2685" s="24" t="s">
        <v>1457</v>
      </c>
      <c r="F2685" s="12">
        <v>43.4</v>
      </c>
      <c r="G2685" s="12">
        <v>-100.4</v>
      </c>
      <c r="H2685" s="12">
        <v>7.01</v>
      </c>
    </row>
    <row r="2686" spans="2:8" x14ac:dyDescent="0.25">
      <c r="B2686" t="s">
        <v>1769</v>
      </c>
      <c r="C2686" t="s">
        <v>1770</v>
      </c>
      <c r="D2686" s="24" t="s">
        <v>2443</v>
      </c>
      <c r="E2686" s="24" t="s">
        <v>1675</v>
      </c>
      <c r="F2686" s="12">
        <v>42.8</v>
      </c>
      <c r="G2686" s="12">
        <v>-88.7</v>
      </c>
      <c r="H2686" s="12">
        <v>7.01</v>
      </c>
    </row>
    <row r="2687" spans="2:8" x14ac:dyDescent="0.25">
      <c r="B2687" t="s">
        <v>8517</v>
      </c>
      <c r="C2687" t="s">
        <v>8518</v>
      </c>
      <c r="D2687" s="24" t="s">
        <v>2443</v>
      </c>
      <c r="E2687" s="24" t="s">
        <v>1194</v>
      </c>
      <c r="F2687" s="12">
        <v>41.3</v>
      </c>
      <c r="G2687" s="12">
        <v>-97.3</v>
      </c>
      <c r="H2687" s="12">
        <v>6.97</v>
      </c>
    </row>
    <row r="2688" spans="2:8" x14ac:dyDescent="0.25">
      <c r="B2688" t="s">
        <v>8519</v>
      </c>
      <c r="C2688" t="s">
        <v>8520</v>
      </c>
      <c r="D2688" s="24" t="s">
        <v>2443</v>
      </c>
      <c r="E2688" s="24" t="s">
        <v>648</v>
      </c>
      <c r="F2688" s="12">
        <v>42.4</v>
      </c>
      <c r="G2688" s="12">
        <v>-89.5</v>
      </c>
      <c r="H2688" s="12">
        <v>6.97</v>
      </c>
    </row>
    <row r="2689" spans="2:8" x14ac:dyDescent="0.25">
      <c r="B2689" t="s">
        <v>8521</v>
      </c>
      <c r="C2689" t="s">
        <v>8522</v>
      </c>
      <c r="D2689" s="24" t="s">
        <v>2443</v>
      </c>
      <c r="E2689" s="24" t="s">
        <v>969</v>
      </c>
      <c r="F2689" s="12">
        <v>42</v>
      </c>
      <c r="G2689" s="12">
        <v>-86.4</v>
      </c>
      <c r="H2689" s="12">
        <v>6.97</v>
      </c>
    </row>
    <row r="2690" spans="2:8" x14ac:dyDescent="0.25">
      <c r="B2690" t="s">
        <v>8523</v>
      </c>
      <c r="C2690" t="s">
        <v>8524</v>
      </c>
      <c r="D2690" s="24" t="s">
        <v>2443</v>
      </c>
      <c r="E2690" s="24" t="s">
        <v>1022</v>
      </c>
      <c r="F2690" s="12">
        <v>46.6</v>
      </c>
      <c r="G2690" s="12">
        <v>-92.3</v>
      </c>
      <c r="H2690" s="12">
        <v>6.97</v>
      </c>
    </row>
    <row r="2691" spans="2:8" x14ac:dyDescent="0.25">
      <c r="B2691" t="s">
        <v>8525</v>
      </c>
      <c r="C2691" t="s">
        <v>8526</v>
      </c>
      <c r="D2691" s="24" t="s">
        <v>2443</v>
      </c>
      <c r="E2691" s="24" t="s">
        <v>1277</v>
      </c>
      <c r="F2691" s="12">
        <v>35.1</v>
      </c>
      <c r="G2691" s="12">
        <v>-106.4</v>
      </c>
      <c r="H2691" s="12">
        <v>6.97</v>
      </c>
    </row>
    <row r="2692" spans="2:8" x14ac:dyDescent="0.25">
      <c r="B2692" t="s">
        <v>8527</v>
      </c>
      <c r="C2692" t="s">
        <v>8528</v>
      </c>
      <c r="D2692" s="24" t="s">
        <v>2443</v>
      </c>
      <c r="E2692" s="24" t="s">
        <v>1277</v>
      </c>
      <c r="F2692" s="12">
        <v>35.1</v>
      </c>
      <c r="G2692" s="12">
        <v>-106.5</v>
      </c>
      <c r="H2692" s="12">
        <v>6.97</v>
      </c>
    </row>
    <row r="2693" spans="2:8" x14ac:dyDescent="0.25">
      <c r="B2693" t="s">
        <v>8529</v>
      </c>
      <c r="C2693" t="s">
        <v>8530</v>
      </c>
      <c r="D2693" s="24" t="s">
        <v>2443</v>
      </c>
      <c r="E2693" s="24" t="s">
        <v>1301</v>
      </c>
      <c r="F2693" s="12">
        <v>42.3</v>
      </c>
      <c r="G2693" s="12">
        <v>-76.099999999999994</v>
      </c>
      <c r="H2693" s="12">
        <v>6.97</v>
      </c>
    </row>
    <row r="2694" spans="2:8" x14ac:dyDescent="0.25">
      <c r="B2694" t="s">
        <v>8531</v>
      </c>
      <c r="C2694" t="s">
        <v>8532</v>
      </c>
      <c r="D2694" s="24" t="s">
        <v>2443</v>
      </c>
      <c r="E2694" s="24" t="s">
        <v>1675</v>
      </c>
      <c r="F2694" s="12">
        <v>42.6</v>
      </c>
      <c r="G2694" s="12">
        <v>-89.3</v>
      </c>
      <c r="H2694" s="12">
        <v>6.97</v>
      </c>
    </row>
    <row r="2695" spans="2:8" x14ac:dyDescent="0.25">
      <c r="B2695" t="s">
        <v>1249</v>
      </c>
      <c r="C2695" t="s">
        <v>1250</v>
      </c>
      <c r="D2695" s="24" t="s">
        <v>2443</v>
      </c>
      <c r="E2695" s="24" t="s">
        <v>1194</v>
      </c>
      <c r="F2695" s="12">
        <v>41.8</v>
      </c>
      <c r="G2695" s="12">
        <v>-96.7</v>
      </c>
      <c r="H2695" s="12">
        <v>6.97</v>
      </c>
    </row>
    <row r="2696" spans="2:8" x14ac:dyDescent="0.25">
      <c r="B2696" t="s">
        <v>1707</v>
      </c>
      <c r="C2696" t="s">
        <v>1708</v>
      </c>
      <c r="D2696" s="24" t="s">
        <v>2443</v>
      </c>
      <c r="E2696" s="24" t="s">
        <v>1675</v>
      </c>
      <c r="F2696" s="12">
        <v>43.3</v>
      </c>
      <c r="G2696" s="12">
        <v>-88.4</v>
      </c>
      <c r="H2696" s="12">
        <v>6.97</v>
      </c>
    </row>
    <row r="2697" spans="2:8" x14ac:dyDescent="0.25">
      <c r="B2697" t="s">
        <v>2805</v>
      </c>
      <c r="C2697" t="s">
        <v>2806</v>
      </c>
      <c r="D2697" s="24" t="s">
        <v>2443</v>
      </c>
      <c r="E2697" s="24" t="s">
        <v>1775</v>
      </c>
      <c r="F2697" s="12">
        <v>43.4</v>
      </c>
      <c r="G2697" s="12">
        <v>-110.1</v>
      </c>
      <c r="H2697" s="12">
        <v>6.97</v>
      </c>
    </row>
    <row r="2698" spans="2:8" x14ac:dyDescent="0.25">
      <c r="B2698" t="s">
        <v>3043</v>
      </c>
      <c r="C2698" t="s">
        <v>3044</v>
      </c>
      <c r="D2698" s="24" t="s">
        <v>548</v>
      </c>
      <c r="E2698" s="24" t="s">
        <v>494</v>
      </c>
      <c r="F2698" s="12">
        <v>53.3</v>
      </c>
      <c r="G2698" s="12">
        <v>-110</v>
      </c>
      <c r="H2698" s="12">
        <v>6.93</v>
      </c>
    </row>
    <row r="2699" spans="2:8" x14ac:dyDescent="0.25">
      <c r="B2699" t="s">
        <v>8533</v>
      </c>
      <c r="C2699" t="s">
        <v>8534</v>
      </c>
      <c r="D2699" s="24" t="s">
        <v>548</v>
      </c>
      <c r="E2699" s="24" t="s">
        <v>506</v>
      </c>
      <c r="F2699" s="12">
        <v>49.4</v>
      </c>
      <c r="G2699" s="12">
        <v>-97.3</v>
      </c>
      <c r="H2699" s="12">
        <v>6.93</v>
      </c>
    </row>
    <row r="2700" spans="2:8" x14ac:dyDescent="0.25">
      <c r="B2700" t="s">
        <v>8535</v>
      </c>
      <c r="C2700" t="s">
        <v>8536</v>
      </c>
      <c r="D2700" s="24" t="s">
        <v>2443</v>
      </c>
      <c r="E2700" s="24" t="s">
        <v>563</v>
      </c>
      <c r="F2700" s="12">
        <v>37.1</v>
      </c>
      <c r="G2700" s="12">
        <v>-108.1</v>
      </c>
      <c r="H2700" s="12">
        <v>6.93</v>
      </c>
    </row>
    <row r="2701" spans="2:8" x14ac:dyDescent="0.25">
      <c r="B2701" t="s">
        <v>8537</v>
      </c>
      <c r="C2701" t="s">
        <v>8538</v>
      </c>
      <c r="D2701" s="24" t="s">
        <v>2443</v>
      </c>
      <c r="E2701" s="24" t="s">
        <v>709</v>
      </c>
      <c r="F2701" s="12">
        <v>41.3</v>
      </c>
      <c r="G2701" s="12">
        <v>-86.3</v>
      </c>
      <c r="H2701" s="12">
        <v>6.93</v>
      </c>
    </row>
    <row r="2702" spans="2:8" x14ac:dyDescent="0.25">
      <c r="B2702" t="s">
        <v>8539</v>
      </c>
      <c r="C2702" t="s">
        <v>8540</v>
      </c>
      <c r="D2702" s="24" t="s">
        <v>2443</v>
      </c>
      <c r="E2702" s="24" t="s">
        <v>867</v>
      </c>
      <c r="F2702" s="12">
        <v>39.1</v>
      </c>
      <c r="G2702" s="12">
        <v>-100.8</v>
      </c>
      <c r="H2702" s="12">
        <v>6.93</v>
      </c>
    </row>
    <row r="2703" spans="2:8" x14ac:dyDescent="0.25">
      <c r="B2703" t="s">
        <v>8541</v>
      </c>
      <c r="C2703" t="s">
        <v>8542</v>
      </c>
      <c r="D2703" s="24" t="s">
        <v>2443</v>
      </c>
      <c r="E2703" s="24" t="s">
        <v>969</v>
      </c>
      <c r="F2703" s="12">
        <v>42.8</v>
      </c>
      <c r="G2703" s="12">
        <v>-86.1</v>
      </c>
      <c r="H2703" s="12">
        <v>6.93</v>
      </c>
    </row>
    <row r="2704" spans="2:8" x14ac:dyDescent="0.25">
      <c r="B2704" t="s">
        <v>8543</v>
      </c>
      <c r="C2704" t="s">
        <v>8544</v>
      </c>
      <c r="D2704" s="24" t="s">
        <v>2443</v>
      </c>
      <c r="E2704" s="24" t="s">
        <v>1022</v>
      </c>
      <c r="F2704" s="12">
        <v>45.1</v>
      </c>
      <c r="G2704" s="12">
        <v>-93.7</v>
      </c>
      <c r="H2704" s="12">
        <v>6.93</v>
      </c>
    </row>
    <row r="2705" spans="2:8" x14ac:dyDescent="0.25">
      <c r="B2705" t="s">
        <v>8545</v>
      </c>
      <c r="C2705" t="s">
        <v>8546</v>
      </c>
      <c r="D2705" s="24" t="s">
        <v>2443</v>
      </c>
      <c r="E2705" s="24" t="s">
        <v>1301</v>
      </c>
      <c r="F2705" s="12">
        <v>42.2</v>
      </c>
      <c r="G2705" s="12">
        <v>-77.900000000000006</v>
      </c>
      <c r="H2705" s="12">
        <v>6.93</v>
      </c>
    </row>
    <row r="2706" spans="2:8" x14ac:dyDescent="0.25">
      <c r="B2706" t="s">
        <v>8547</v>
      </c>
      <c r="C2706" t="s">
        <v>8548</v>
      </c>
      <c r="D2706" s="24" t="s">
        <v>2443</v>
      </c>
      <c r="E2706" s="24" t="s">
        <v>969</v>
      </c>
      <c r="F2706" s="12">
        <v>45.8</v>
      </c>
      <c r="G2706" s="12">
        <v>-86.5</v>
      </c>
      <c r="H2706" s="12">
        <v>6.93</v>
      </c>
    </row>
    <row r="2707" spans="2:8" x14ac:dyDescent="0.25">
      <c r="B2707" t="s">
        <v>8549</v>
      </c>
      <c r="C2707" t="s">
        <v>8550</v>
      </c>
      <c r="D2707" s="24" t="s">
        <v>2443</v>
      </c>
      <c r="E2707" s="24" t="s">
        <v>969</v>
      </c>
      <c r="F2707" s="12">
        <v>46.4</v>
      </c>
      <c r="G2707" s="12">
        <v>-87.3</v>
      </c>
      <c r="H2707" s="12">
        <v>6.93</v>
      </c>
    </row>
    <row r="2708" spans="2:8" x14ac:dyDescent="0.25">
      <c r="B2708" t="s">
        <v>992</v>
      </c>
      <c r="C2708" t="s">
        <v>993</v>
      </c>
      <c r="D2708" s="24" t="s">
        <v>2443</v>
      </c>
      <c r="E2708" s="24" t="s">
        <v>969</v>
      </c>
      <c r="F2708" s="12">
        <v>42.6</v>
      </c>
      <c r="G2708" s="12">
        <v>-85.2</v>
      </c>
      <c r="H2708" s="12">
        <v>6.93</v>
      </c>
    </row>
    <row r="2709" spans="2:8" x14ac:dyDescent="0.25">
      <c r="B2709" t="s">
        <v>8551</v>
      </c>
      <c r="C2709" t="s">
        <v>8552</v>
      </c>
      <c r="D2709" s="24" t="s">
        <v>548</v>
      </c>
      <c r="E2709" s="24" t="s">
        <v>510</v>
      </c>
      <c r="F2709" s="12">
        <v>42.5</v>
      </c>
      <c r="G2709" s="12">
        <v>-82.1</v>
      </c>
      <c r="H2709" s="12">
        <v>6.89</v>
      </c>
    </row>
    <row r="2710" spans="2:8" x14ac:dyDescent="0.25">
      <c r="B2710" t="s">
        <v>8553</v>
      </c>
      <c r="C2710" t="s">
        <v>8554</v>
      </c>
      <c r="D2710" s="24" t="s">
        <v>548</v>
      </c>
      <c r="E2710" s="24" t="s">
        <v>510</v>
      </c>
      <c r="F2710" s="12">
        <v>44.5</v>
      </c>
      <c r="G2710" s="12">
        <v>-80.900000000000006</v>
      </c>
      <c r="H2710" s="12">
        <v>6.89</v>
      </c>
    </row>
    <row r="2711" spans="2:8" x14ac:dyDescent="0.25">
      <c r="B2711" t="s">
        <v>8555</v>
      </c>
      <c r="C2711" t="s">
        <v>8556</v>
      </c>
      <c r="D2711" s="24" t="s">
        <v>548</v>
      </c>
      <c r="E2711" s="24" t="s">
        <v>510</v>
      </c>
      <c r="F2711" s="12">
        <v>43.4</v>
      </c>
      <c r="G2711" s="12">
        <v>-80.400000000000006</v>
      </c>
      <c r="H2711" s="12">
        <v>6.89</v>
      </c>
    </row>
    <row r="2712" spans="2:8" x14ac:dyDescent="0.25">
      <c r="B2712" t="s">
        <v>8557</v>
      </c>
      <c r="C2712" t="s">
        <v>8558</v>
      </c>
      <c r="D2712" s="24" t="s">
        <v>2443</v>
      </c>
      <c r="E2712" s="24" t="s">
        <v>563</v>
      </c>
      <c r="F2712" s="12">
        <v>39.1</v>
      </c>
      <c r="G2712" s="12">
        <v>-108.3</v>
      </c>
      <c r="H2712" s="12">
        <v>6.89</v>
      </c>
    </row>
    <row r="2713" spans="2:8" x14ac:dyDescent="0.25">
      <c r="B2713" t="s">
        <v>8559</v>
      </c>
      <c r="C2713" t="s">
        <v>8560</v>
      </c>
      <c r="D2713" s="24" t="s">
        <v>2443</v>
      </c>
      <c r="E2713" s="24" t="s">
        <v>629</v>
      </c>
      <c r="F2713" s="12">
        <v>45.9</v>
      </c>
      <c r="G2713" s="12">
        <v>-116.1</v>
      </c>
      <c r="H2713" s="12">
        <v>6.89</v>
      </c>
    </row>
    <row r="2714" spans="2:8" x14ac:dyDescent="0.25">
      <c r="B2714" t="s">
        <v>8561</v>
      </c>
      <c r="C2714" t="s">
        <v>8562</v>
      </c>
      <c r="D2714" s="24" t="s">
        <v>2443</v>
      </c>
      <c r="E2714" s="24" t="s">
        <v>648</v>
      </c>
      <c r="F2714" s="12">
        <v>42</v>
      </c>
      <c r="G2714" s="12">
        <v>-88.2</v>
      </c>
      <c r="H2714" s="12">
        <v>6.89</v>
      </c>
    </row>
    <row r="2715" spans="2:8" x14ac:dyDescent="0.25">
      <c r="B2715" t="s">
        <v>8563</v>
      </c>
      <c r="C2715" t="s">
        <v>8564</v>
      </c>
      <c r="D2715" s="24" t="s">
        <v>2443</v>
      </c>
      <c r="E2715" s="24" t="s">
        <v>1301</v>
      </c>
      <c r="F2715" s="12">
        <v>42.9</v>
      </c>
      <c r="G2715" s="12">
        <v>-77.5</v>
      </c>
      <c r="H2715" s="12">
        <v>6.89</v>
      </c>
    </row>
    <row r="2716" spans="2:8" x14ac:dyDescent="0.25">
      <c r="B2716" t="s">
        <v>8565</v>
      </c>
      <c r="C2716" t="s">
        <v>8566</v>
      </c>
      <c r="D2716" s="24" t="s">
        <v>2443</v>
      </c>
      <c r="E2716" s="24" t="s">
        <v>1457</v>
      </c>
      <c r="F2716" s="12">
        <v>43.2</v>
      </c>
      <c r="G2716" s="12">
        <v>-97</v>
      </c>
      <c r="H2716" s="12">
        <v>6.89</v>
      </c>
    </row>
    <row r="2717" spans="2:8" x14ac:dyDescent="0.25">
      <c r="B2717" t="s">
        <v>8567</v>
      </c>
      <c r="C2717" t="s">
        <v>8568</v>
      </c>
      <c r="D2717" s="24" t="s">
        <v>2443</v>
      </c>
      <c r="E2717" s="24" t="s">
        <v>1134</v>
      </c>
      <c r="F2717" s="12">
        <v>44.9</v>
      </c>
      <c r="G2717" s="12">
        <v>-113</v>
      </c>
      <c r="H2717" s="12">
        <v>6.89</v>
      </c>
    </row>
    <row r="2718" spans="2:8" x14ac:dyDescent="0.25">
      <c r="B2718" t="s">
        <v>8569</v>
      </c>
      <c r="C2718" t="s">
        <v>8570</v>
      </c>
      <c r="D2718" s="24" t="s">
        <v>2443</v>
      </c>
      <c r="E2718" s="24" t="s">
        <v>648</v>
      </c>
      <c r="F2718" s="12">
        <v>41.9</v>
      </c>
      <c r="G2718" s="12">
        <v>-87.7</v>
      </c>
      <c r="H2718" s="12">
        <v>6.85</v>
      </c>
    </row>
    <row r="2719" spans="2:8" x14ac:dyDescent="0.25">
      <c r="B2719" t="s">
        <v>4229</v>
      </c>
      <c r="C2719" t="s">
        <v>4230</v>
      </c>
      <c r="D2719" s="24" t="s">
        <v>2443</v>
      </c>
      <c r="E2719" s="24" t="s">
        <v>937</v>
      </c>
      <c r="F2719" s="12">
        <v>44.3</v>
      </c>
      <c r="G2719" s="12">
        <v>-70.3</v>
      </c>
      <c r="H2719" s="12">
        <v>6.85</v>
      </c>
    </row>
    <row r="2720" spans="2:8" x14ac:dyDescent="0.25">
      <c r="B2720" t="s">
        <v>1701</v>
      </c>
      <c r="C2720" t="s">
        <v>1702</v>
      </c>
      <c r="D2720" s="24" t="s">
        <v>2443</v>
      </c>
      <c r="E2720" s="24" t="s">
        <v>1675</v>
      </c>
      <c r="F2720" s="12">
        <v>42.9</v>
      </c>
      <c r="G2720" s="12">
        <v>-88.8</v>
      </c>
      <c r="H2720" s="12">
        <v>6.85</v>
      </c>
    </row>
    <row r="2721" spans="2:8" x14ac:dyDescent="0.25">
      <c r="B2721" t="s">
        <v>8571</v>
      </c>
      <c r="C2721" t="s">
        <v>8572</v>
      </c>
      <c r="D2721" s="24" t="s">
        <v>2443</v>
      </c>
      <c r="E2721" s="24" t="s">
        <v>1675</v>
      </c>
      <c r="F2721" s="12">
        <v>43.6</v>
      </c>
      <c r="G2721" s="12">
        <v>-87.8</v>
      </c>
      <c r="H2721" s="12">
        <v>6.85</v>
      </c>
    </row>
    <row r="2722" spans="2:8" x14ac:dyDescent="0.25">
      <c r="B2722" t="s">
        <v>8573</v>
      </c>
      <c r="C2722" t="s">
        <v>8574</v>
      </c>
      <c r="D2722" s="24" t="s">
        <v>548</v>
      </c>
      <c r="E2722" s="24" t="s">
        <v>506</v>
      </c>
      <c r="F2722" s="12">
        <v>49.4</v>
      </c>
      <c r="G2722" s="12">
        <v>-97</v>
      </c>
      <c r="H2722" s="12">
        <v>6.81</v>
      </c>
    </row>
    <row r="2723" spans="2:8" x14ac:dyDescent="0.25">
      <c r="B2723" t="s">
        <v>8575</v>
      </c>
      <c r="C2723" t="s">
        <v>8576</v>
      </c>
      <c r="D2723" s="24" t="s">
        <v>2443</v>
      </c>
      <c r="E2723" s="24" t="s">
        <v>1194</v>
      </c>
      <c r="F2723" s="12">
        <v>40.700000000000003</v>
      </c>
      <c r="G2723" s="12">
        <v>-98.3</v>
      </c>
      <c r="H2723" s="12">
        <v>6.81</v>
      </c>
    </row>
    <row r="2724" spans="2:8" x14ac:dyDescent="0.25">
      <c r="B2724" t="s">
        <v>8577</v>
      </c>
      <c r="C2724" t="s">
        <v>8578</v>
      </c>
      <c r="D2724" s="24" t="s">
        <v>2443</v>
      </c>
      <c r="E2724" s="24" t="s">
        <v>548</v>
      </c>
      <c r="F2724" s="12">
        <v>37.299999999999997</v>
      </c>
      <c r="G2724" s="12">
        <v>-118.4</v>
      </c>
      <c r="H2724" s="12">
        <v>6.81</v>
      </c>
    </row>
    <row r="2725" spans="2:8" x14ac:dyDescent="0.25">
      <c r="B2725" t="s">
        <v>8579</v>
      </c>
      <c r="C2725" t="s">
        <v>8580</v>
      </c>
      <c r="D2725" s="24" t="s">
        <v>2443</v>
      </c>
      <c r="E2725" s="24" t="s">
        <v>563</v>
      </c>
      <c r="F2725" s="12">
        <v>39.4</v>
      </c>
      <c r="G2725" s="12">
        <v>-102.2</v>
      </c>
      <c r="H2725" s="12">
        <v>6.81</v>
      </c>
    </row>
    <row r="2726" spans="2:8" x14ac:dyDescent="0.25">
      <c r="B2726" t="s">
        <v>8581</v>
      </c>
      <c r="C2726" t="s">
        <v>8582</v>
      </c>
      <c r="D2726" s="24" t="s">
        <v>2443</v>
      </c>
      <c r="E2726" s="24" t="s">
        <v>563</v>
      </c>
      <c r="F2726" s="12">
        <v>39.5</v>
      </c>
      <c r="G2726" s="12">
        <v>-106</v>
      </c>
      <c r="H2726" s="12">
        <v>6.81</v>
      </c>
    </row>
    <row r="2727" spans="2:8" x14ac:dyDescent="0.25">
      <c r="B2727" t="s">
        <v>8583</v>
      </c>
      <c r="C2727" t="s">
        <v>8584</v>
      </c>
      <c r="D2727" s="24" t="s">
        <v>2443</v>
      </c>
      <c r="E2727" s="24" t="s">
        <v>867</v>
      </c>
      <c r="F2727" s="12">
        <v>39.4</v>
      </c>
      <c r="G2727" s="12">
        <v>-101.8</v>
      </c>
      <c r="H2727" s="12">
        <v>6.81</v>
      </c>
    </row>
    <row r="2728" spans="2:8" x14ac:dyDescent="0.25">
      <c r="B2728" t="s">
        <v>8585</v>
      </c>
      <c r="C2728" t="s">
        <v>8586</v>
      </c>
      <c r="D2728" s="24" t="s">
        <v>2443</v>
      </c>
      <c r="E2728" s="24" t="s">
        <v>1022</v>
      </c>
      <c r="F2728" s="12">
        <v>44.8</v>
      </c>
      <c r="G2728" s="12">
        <v>-93.7</v>
      </c>
      <c r="H2728" s="12">
        <v>6.81</v>
      </c>
    </row>
    <row r="2729" spans="2:8" x14ac:dyDescent="0.25">
      <c r="B2729" t="s">
        <v>8587</v>
      </c>
      <c r="C2729" t="s">
        <v>8588</v>
      </c>
      <c r="D2729" s="24" t="s">
        <v>2443</v>
      </c>
      <c r="E2729" s="24" t="s">
        <v>1022</v>
      </c>
      <c r="F2729" s="12">
        <v>45.7</v>
      </c>
      <c r="G2729" s="12">
        <v>-93.1</v>
      </c>
      <c r="H2729" s="12">
        <v>6.81</v>
      </c>
    </row>
    <row r="2730" spans="2:8" x14ac:dyDescent="0.25">
      <c r="B2730" t="s">
        <v>8589</v>
      </c>
      <c r="C2730" t="s">
        <v>8590</v>
      </c>
      <c r="D2730" s="24" t="s">
        <v>2443</v>
      </c>
      <c r="E2730" s="24" t="s">
        <v>1134</v>
      </c>
      <c r="F2730" s="12">
        <v>45.4</v>
      </c>
      <c r="G2730" s="12">
        <v>-112.1</v>
      </c>
      <c r="H2730" s="12">
        <v>6.81</v>
      </c>
    </row>
    <row r="2731" spans="2:8" x14ac:dyDescent="0.25">
      <c r="B2731" t="s">
        <v>8591</v>
      </c>
      <c r="C2731" t="s">
        <v>8592</v>
      </c>
      <c r="D2731" s="24" t="s">
        <v>2443</v>
      </c>
      <c r="E2731" s="24" t="s">
        <v>1277</v>
      </c>
      <c r="F2731" s="12">
        <v>35.200000000000003</v>
      </c>
      <c r="G2731" s="12">
        <v>-106.4</v>
      </c>
      <c r="H2731" s="12">
        <v>6.81</v>
      </c>
    </row>
    <row r="2732" spans="2:8" x14ac:dyDescent="0.25">
      <c r="B2732" t="s">
        <v>8593</v>
      </c>
      <c r="C2732" t="s">
        <v>8594</v>
      </c>
      <c r="D2732" s="24" t="s">
        <v>2443</v>
      </c>
      <c r="E2732" s="24" t="s">
        <v>1363</v>
      </c>
      <c r="F2732" s="12">
        <v>41.3</v>
      </c>
      <c r="G2732" s="12">
        <v>-81.7</v>
      </c>
      <c r="H2732" s="12">
        <v>6.81</v>
      </c>
    </row>
    <row r="2733" spans="2:8" x14ac:dyDescent="0.25">
      <c r="B2733" t="s">
        <v>8595</v>
      </c>
      <c r="C2733" t="s">
        <v>8596</v>
      </c>
      <c r="D2733" s="24" t="s">
        <v>2443</v>
      </c>
      <c r="E2733" s="24" t="s">
        <v>1675</v>
      </c>
      <c r="F2733" s="12">
        <v>44.5</v>
      </c>
      <c r="G2733" s="12">
        <v>-89.7</v>
      </c>
      <c r="H2733" s="12">
        <v>6.81</v>
      </c>
    </row>
    <row r="2734" spans="2:8" x14ac:dyDescent="0.25">
      <c r="B2734" t="s">
        <v>8597</v>
      </c>
      <c r="C2734" t="s">
        <v>8598</v>
      </c>
      <c r="D2734" s="24" t="s">
        <v>2443</v>
      </c>
      <c r="E2734" s="24" t="s">
        <v>1775</v>
      </c>
      <c r="F2734" s="12">
        <v>41.5</v>
      </c>
      <c r="G2734" s="12">
        <v>-109.2</v>
      </c>
      <c r="H2734" s="12">
        <v>6.81</v>
      </c>
    </row>
    <row r="2735" spans="2:8" x14ac:dyDescent="0.25">
      <c r="B2735" t="s">
        <v>3078</v>
      </c>
      <c r="C2735" t="s">
        <v>3079</v>
      </c>
      <c r="D2735" s="24" t="s">
        <v>2443</v>
      </c>
      <c r="E2735" s="24" t="s">
        <v>563</v>
      </c>
      <c r="F2735" s="12">
        <v>37.9</v>
      </c>
      <c r="G2735" s="12">
        <v>-103.5</v>
      </c>
      <c r="H2735" s="12">
        <v>6.81</v>
      </c>
    </row>
    <row r="2736" spans="2:8" x14ac:dyDescent="0.25">
      <c r="B2736" t="s">
        <v>8599</v>
      </c>
      <c r="C2736" t="s">
        <v>8600</v>
      </c>
      <c r="D2736" s="24" t="s">
        <v>2443</v>
      </c>
      <c r="E2736" s="24" t="s">
        <v>969</v>
      </c>
      <c r="F2736" s="12">
        <v>43.3</v>
      </c>
      <c r="G2736" s="12">
        <v>-84.6</v>
      </c>
      <c r="H2736" s="12">
        <v>6.81</v>
      </c>
    </row>
    <row r="2737" spans="2:8" x14ac:dyDescent="0.25">
      <c r="B2737" t="s">
        <v>3880</v>
      </c>
      <c r="C2737" t="s">
        <v>3881</v>
      </c>
      <c r="D2737" s="24" t="s">
        <v>2443</v>
      </c>
      <c r="E2737" s="24" t="s">
        <v>969</v>
      </c>
      <c r="F2737" s="12">
        <v>42.5</v>
      </c>
      <c r="G2737" s="12">
        <v>-84.6</v>
      </c>
      <c r="H2737" s="12">
        <v>6.81</v>
      </c>
    </row>
    <row r="2738" spans="2:8" x14ac:dyDescent="0.25">
      <c r="B2738" t="s">
        <v>8601</v>
      </c>
      <c r="C2738" t="s">
        <v>8602</v>
      </c>
      <c r="D2738" s="24" t="s">
        <v>2443</v>
      </c>
      <c r="E2738" s="24" t="s">
        <v>969</v>
      </c>
      <c r="F2738" s="12">
        <v>42.7</v>
      </c>
      <c r="G2738" s="12">
        <v>-84.7</v>
      </c>
      <c r="H2738" s="12">
        <v>6.81</v>
      </c>
    </row>
    <row r="2739" spans="2:8" x14ac:dyDescent="0.25">
      <c r="B2739" t="s">
        <v>1235</v>
      </c>
      <c r="C2739" t="s">
        <v>1236</v>
      </c>
      <c r="D2739" s="24" t="s">
        <v>2443</v>
      </c>
      <c r="E2739" s="24" t="s">
        <v>1194</v>
      </c>
      <c r="F2739" s="12">
        <v>42</v>
      </c>
      <c r="G2739" s="12">
        <v>-97.9</v>
      </c>
      <c r="H2739" s="12">
        <v>6.81</v>
      </c>
    </row>
    <row r="2740" spans="2:8" x14ac:dyDescent="0.25">
      <c r="B2740" t="s">
        <v>2315</v>
      </c>
      <c r="C2740" t="s">
        <v>2316</v>
      </c>
      <c r="D2740" s="24" t="s">
        <v>2443</v>
      </c>
      <c r="E2740" s="24" t="s">
        <v>1194</v>
      </c>
      <c r="F2740" s="12">
        <v>40.1</v>
      </c>
      <c r="G2740" s="12">
        <v>-101</v>
      </c>
      <c r="H2740" s="12">
        <v>6.81</v>
      </c>
    </row>
    <row r="2741" spans="2:8" x14ac:dyDescent="0.25">
      <c r="B2741" t="s">
        <v>4360</v>
      </c>
      <c r="C2741" t="s">
        <v>4361</v>
      </c>
      <c r="D2741" s="24" t="s">
        <v>2443</v>
      </c>
      <c r="E2741" s="24" t="s">
        <v>1301</v>
      </c>
      <c r="F2741" s="12">
        <v>43.3</v>
      </c>
      <c r="G2741" s="12">
        <v>-76.3</v>
      </c>
      <c r="H2741" s="12">
        <v>6.81</v>
      </c>
    </row>
    <row r="2742" spans="2:8" x14ac:dyDescent="0.25">
      <c r="B2742" t="s">
        <v>2979</v>
      </c>
      <c r="C2742" t="s">
        <v>2980</v>
      </c>
      <c r="D2742" s="24" t="s">
        <v>2443</v>
      </c>
      <c r="E2742" s="24" t="s">
        <v>1775</v>
      </c>
      <c r="F2742" s="12">
        <v>42.1</v>
      </c>
      <c r="G2742" s="12">
        <v>-109.4</v>
      </c>
      <c r="H2742" s="12">
        <v>6.81</v>
      </c>
    </row>
    <row r="2743" spans="2:8" x14ac:dyDescent="0.25">
      <c r="B2743" t="s">
        <v>3337</v>
      </c>
      <c r="C2743" t="s">
        <v>3338</v>
      </c>
      <c r="D2743" s="24" t="s">
        <v>548</v>
      </c>
      <c r="E2743" s="24" t="s">
        <v>497</v>
      </c>
      <c r="F2743" s="12">
        <v>52</v>
      </c>
      <c r="G2743" s="12">
        <v>-104.6</v>
      </c>
      <c r="H2743" s="12">
        <v>6.77</v>
      </c>
    </row>
    <row r="2744" spans="2:8" x14ac:dyDescent="0.25">
      <c r="B2744" t="s">
        <v>8603</v>
      </c>
      <c r="C2744" t="s">
        <v>8604</v>
      </c>
      <c r="D2744" s="24" t="s">
        <v>2443</v>
      </c>
      <c r="E2744" s="24" t="s">
        <v>1022</v>
      </c>
      <c r="F2744" s="12">
        <v>46.4</v>
      </c>
      <c r="G2744" s="12">
        <v>-94.4</v>
      </c>
      <c r="H2744" s="12">
        <v>6.77</v>
      </c>
    </row>
    <row r="2745" spans="2:8" x14ac:dyDescent="0.25">
      <c r="B2745" t="s">
        <v>8605</v>
      </c>
      <c r="C2745" t="s">
        <v>8606</v>
      </c>
      <c r="D2745" s="24" t="s">
        <v>2443</v>
      </c>
      <c r="E2745" s="24" t="s">
        <v>1134</v>
      </c>
      <c r="F2745" s="12">
        <v>47.1</v>
      </c>
      <c r="G2745" s="12">
        <v>-113.4</v>
      </c>
      <c r="H2745" s="12">
        <v>6.77</v>
      </c>
    </row>
    <row r="2746" spans="2:8" x14ac:dyDescent="0.25">
      <c r="B2746" t="s">
        <v>8607</v>
      </c>
      <c r="C2746" t="s">
        <v>8608</v>
      </c>
      <c r="D2746" s="24" t="s">
        <v>2443</v>
      </c>
      <c r="E2746" s="24" t="s">
        <v>1301</v>
      </c>
      <c r="F2746" s="12">
        <v>42.9</v>
      </c>
      <c r="G2746" s="12">
        <v>-75.8</v>
      </c>
      <c r="H2746" s="12">
        <v>6.77</v>
      </c>
    </row>
    <row r="2747" spans="2:8" x14ac:dyDescent="0.25">
      <c r="B2747" t="s">
        <v>8609</v>
      </c>
      <c r="C2747" t="s">
        <v>8610</v>
      </c>
      <c r="D2747" s="24" t="s">
        <v>2443</v>
      </c>
      <c r="E2747" s="24" t="s">
        <v>1675</v>
      </c>
      <c r="F2747" s="12">
        <v>43</v>
      </c>
      <c r="G2747" s="12">
        <v>-89.5</v>
      </c>
      <c r="H2747" s="12">
        <v>6.77</v>
      </c>
    </row>
    <row r="2748" spans="2:8" x14ac:dyDescent="0.25">
      <c r="B2748" t="s">
        <v>8611</v>
      </c>
      <c r="C2748" t="s">
        <v>8612</v>
      </c>
      <c r="D2748" s="24" t="s">
        <v>2443</v>
      </c>
      <c r="E2748" s="24" t="s">
        <v>1675</v>
      </c>
      <c r="F2748" s="12">
        <v>43.1</v>
      </c>
      <c r="G2748" s="12">
        <v>-87.9</v>
      </c>
      <c r="H2748" s="12">
        <v>6.77</v>
      </c>
    </row>
    <row r="2749" spans="2:8" x14ac:dyDescent="0.25">
      <c r="B2749" t="s">
        <v>8613</v>
      </c>
      <c r="C2749" t="s">
        <v>8614</v>
      </c>
      <c r="D2749" s="24" t="s">
        <v>2443</v>
      </c>
      <c r="E2749" s="24" t="s">
        <v>709</v>
      </c>
      <c r="F2749" s="12">
        <v>41.7</v>
      </c>
      <c r="G2749" s="12">
        <v>-86.2</v>
      </c>
      <c r="H2749" s="12">
        <v>6.77</v>
      </c>
    </row>
    <row r="2750" spans="2:8" x14ac:dyDescent="0.25">
      <c r="B2750" t="s">
        <v>1921</v>
      </c>
      <c r="C2750" t="s">
        <v>1922</v>
      </c>
      <c r="D2750" s="24" t="s">
        <v>2443</v>
      </c>
      <c r="E2750" s="24" t="s">
        <v>709</v>
      </c>
      <c r="F2750" s="12">
        <v>41.7</v>
      </c>
      <c r="G2750" s="12">
        <v>-86.3</v>
      </c>
      <c r="H2750" s="12">
        <v>6.77</v>
      </c>
    </row>
    <row r="2751" spans="2:8" x14ac:dyDescent="0.25">
      <c r="B2751" t="s">
        <v>8615</v>
      </c>
      <c r="C2751" t="s">
        <v>8616</v>
      </c>
      <c r="D2751" s="24" t="s">
        <v>2443</v>
      </c>
      <c r="E2751" s="24" t="s">
        <v>548</v>
      </c>
      <c r="F2751" s="12">
        <v>35.6</v>
      </c>
      <c r="G2751" s="12">
        <v>-117.9</v>
      </c>
      <c r="H2751" s="12">
        <v>6.73</v>
      </c>
    </row>
    <row r="2752" spans="2:8" x14ac:dyDescent="0.25">
      <c r="B2752" t="s">
        <v>8617</v>
      </c>
      <c r="C2752" t="s">
        <v>8618</v>
      </c>
      <c r="D2752" s="24" t="s">
        <v>2443</v>
      </c>
      <c r="E2752" s="24" t="s">
        <v>749</v>
      </c>
      <c r="F2752" s="12">
        <v>43.2</v>
      </c>
      <c r="G2752" s="12">
        <v>-91.4</v>
      </c>
      <c r="H2752" s="12">
        <v>6.73</v>
      </c>
    </row>
    <row r="2753" spans="2:8" x14ac:dyDescent="0.25">
      <c r="B2753" t="s">
        <v>8619</v>
      </c>
      <c r="C2753" t="s">
        <v>8620</v>
      </c>
      <c r="D2753" s="24" t="s">
        <v>2443</v>
      </c>
      <c r="E2753" s="24" t="s">
        <v>648</v>
      </c>
      <c r="F2753" s="12">
        <v>41.8</v>
      </c>
      <c r="G2753" s="12">
        <v>-88</v>
      </c>
      <c r="H2753" s="12">
        <v>6.73</v>
      </c>
    </row>
    <row r="2754" spans="2:8" x14ac:dyDescent="0.25">
      <c r="B2754" t="s">
        <v>8621</v>
      </c>
      <c r="C2754" t="s">
        <v>8622</v>
      </c>
      <c r="D2754" s="24" t="s">
        <v>2443</v>
      </c>
      <c r="E2754" s="24" t="s">
        <v>969</v>
      </c>
      <c r="F2754" s="12">
        <v>45.4</v>
      </c>
      <c r="G2754" s="12">
        <v>-83.8</v>
      </c>
      <c r="H2754" s="12">
        <v>6.73</v>
      </c>
    </row>
    <row r="2755" spans="2:8" x14ac:dyDescent="0.25">
      <c r="B2755" t="s">
        <v>8623</v>
      </c>
      <c r="C2755" t="s">
        <v>8624</v>
      </c>
      <c r="D2755" s="24" t="s">
        <v>2443</v>
      </c>
      <c r="E2755" s="24" t="s">
        <v>1301</v>
      </c>
      <c r="F2755" s="12">
        <v>43.1</v>
      </c>
      <c r="G2755" s="12">
        <v>-76.599999999999994</v>
      </c>
      <c r="H2755" s="12">
        <v>6.73</v>
      </c>
    </row>
    <row r="2756" spans="2:8" x14ac:dyDescent="0.25">
      <c r="B2756" t="s">
        <v>8625</v>
      </c>
      <c r="C2756" t="s">
        <v>8626</v>
      </c>
      <c r="D2756" s="24" t="s">
        <v>2443</v>
      </c>
      <c r="E2756" s="24" t="s">
        <v>1457</v>
      </c>
      <c r="F2756" s="12">
        <v>44.3</v>
      </c>
      <c r="G2756" s="12">
        <v>-98.2</v>
      </c>
      <c r="H2756" s="12">
        <v>6.73</v>
      </c>
    </row>
    <row r="2757" spans="2:8" x14ac:dyDescent="0.25">
      <c r="B2757" t="s">
        <v>8627</v>
      </c>
      <c r="C2757" t="s">
        <v>8628</v>
      </c>
      <c r="D2757" s="24" t="s">
        <v>2443</v>
      </c>
      <c r="E2757" s="24" t="s">
        <v>1580</v>
      </c>
      <c r="F2757" s="12">
        <v>43.3</v>
      </c>
      <c r="G2757" s="12">
        <v>-72.599999999999994</v>
      </c>
      <c r="H2757" s="12">
        <v>6.73</v>
      </c>
    </row>
    <row r="2758" spans="2:8" x14ac:dyDescent="0.25">
      <c r="B2758" t="s">
        <v>4364</v>
      </c>
      <c r="C2758" t="s">
        <v>4365</v>
      </c>
      <c r="D2758" s="24" t="s">
        <v>2443</v>
      </c>
      <c r="E2758" s="24" t="s">
        <v>1301</v>
      </c>
      <c r="F2758" s="12">
        <v>42.1</v>
      </c>
      <c r="G2758" s="12">
        <v>-75.099999999999994</v>
      </c>
      <c r="H2758" s="12">
        <v>6.73</v>
      </c>
    </row>
    <row r="2759" spans="2:8" x14ac:dyDescent="0.25">
      <c r="B2759" t="s">
        <v>8629</v>
      </c>
      <c r="C2759" t="s">
        <v>8630</v>
      </c>
      <c r="D2759" s="24" t="s">
        <v>2443</v>
      </c>
      <c r="E2759" s="24" t="s">
        <v>1338</v>
      </c>
      <c r="F2759" s="12">
        <v>46.9</v>
      </c>
      <c r="G2759" s="12">
        <v>-102.4</v>
      </c>
      <c r="H2759" s="12">
        <v>6.73</v>
      </c>
    </row>
    <row r="2760" spans="2:8" x14ac:dyDescent="0.25">
      <c r="B2760" t="s">
        <v>1461</v>
      </c>
      <c r="C2760" t="s">
        <v>1462</v>
      </c>
      <c r="D2760" s="24" t="s">
        <v>2443</v>
      </c>
      <c r="E2760" s="24" t="s">
        <v>1457</v>
      </c>
      <c r="F2760" s="12">
        <v>44.3</v>
      </c>
      <c r="G2760" s="12">
        <v>-96.7</v>
      </c>
      <c r="H2760" s="12">
        <v>6.73</v>
      </c>
    </row>
    <row r="2761" spans="2:8" x14ac:dyDescent="0.25">
      <c r="B2761" t="s">
        <v>3081</v>
      </c>
      <c r="C2761" t="s">
        <v>3082</v>
      </c>
      <c r="D2761" s="24" t="s">
        <v>548</v>
      </c>
      <c r="E2761" s="24" t="s">
        <v>494</v>
      </c>
      <c r="F2761" s="12">
        <v>53.7</v>
      </c>
      <c r="G2761" s="12">
        <v>-113.1</v>
      </c>
      <c r="H2761" s="12">
        <v>6.69</v>
      </c>
    </row>
    <row r="2762" spans="2:8" x14ac:dyDescent="0.25">
      <c r="B2762" t="s">
        <v>8631</v>
      </c>
      <c r="C2762" t="s">
        <v>8632</v>
      </c>
      <c r="D2762" s="24" t="s">
        <v>548</v>
      </c>
      <c r="E2762" s="24" t="s">
        <v>497</v>
      </c>
      <c r="F2762" s="12">
        <v>49.3</v>
      </c>
      <c r="G2762" s="12">
        <v>-102.1</v>
      </c>
      <c r="H2762" s="12">
        <v>6.69</v>
      </c>
    </row>
    <row r="2763" spans="2:8" x14ac:dyDescent="0.25">
      <c r="B2763" t="s">
        <v>502</v>
      </c>
      <c r="C2763" t="s">
        <v>503</v>
      </c>
      <c r="D2763" s="24" t="s">
        <v>548</v>
      </c>
      <c r="E2763" s="24" t="s">
        <v>497</v>
      </c>
      <c r="F2763" s="12">
        <v>50.8</v>
      </c>
      <c r="G2763" s="12">
        <v>-107.3</v>
      </c>
      <c r="H2763" s="12">
        <v>6.69</v>
      </c>
    </row>
    <row r="2764" spans="2:8" x14ac:dyDescent="0.25">
      <c r="B2764" t="s">
        <v>8633</v>
      </c>
      <c r="C2764" t="s">
        <v>8634</v>
      </c>
      <c r="D2764" s="24" t="s">
        <v>2443</v>
      </c>
      <c r="E2764" s="24" t="s">
        <v>1194</v>
      </c>
      <c r="F2764" s="12">
        <v>40.5</v>
      </c>
      <c r="G2764" s="12">
        <v>-100.1</v>
      </c>
      <c r="H2764" s="12">
        <v>6.69</v>
      </c>
    </row>
    <row r="2765" spans="2:8" x14ac:dyDescent="0.25">
      <c r="B2765" t="s">
        <v>8635</v>
      </c>
      <c r="C2765" t="s">
        <v>8636</v>
      </c>
      <c r="D2765" s="24" t="s">
        <v>2443</v>
      </c>
      <c r="E2765" s="24" t="s">
        <v>563</v>
      </c>
      <c r="F2765" s="12">
        <v>37.299999999999997</v>
      </c>
      <c r="G2765" s="12">
        <v>-108.6</v>
      </c>
      <c r="H2765" s="12">
        <v>6.69</v>
      </c>
    </row>
    <row r="2766" spans="2:8" x14ac:dyDescent="0.25">
      <c r="B2766" t="s">
        <v>8637</v>
      </c>
      <c r="C2766" t="s">
        <v>8638</v>
      </c>
      <c r="D2766" s="24" t="s">
        <v>2443</v>
      </c>
      <c r="E2766" s="24" t="s">
        <v>969</v>
      </c>
      <c r="F2766" s="12">
        <v>42.6</v>
      </c>
      <c r="G2766" s="12">
        <v>-85.6</v>
      </c>
      <c r="H2766" s="12">
        <v>6.69</v>
      </c>
    </row>
    <row r="2767" spans="2:8" x14ac:dyDescent="0.25">
      <c r="B2767" t="s">
        <v>8639</v>
      </c>
      <c r="C2767" t="s">
        <v>8640</v>
      </c>
      <c r="D2767" s="24" t="s">
        <v>2443</v>
      </c>
      <c r="E2767" s="24" t="s">
        <v>969</v>
      </c>
      <c r="F2767" s="12">
        <v>42.2</v>
      </c>
      <c r="G2767" s="12">
        <v>-85.6</v>
      </c>
      <c r="H2767" s="12">
        <v>6.69</v>
      </c>
    </row>
    <row r="2768" spans="2:8" x14ac:dyDescent="0.25">
      <c r="B2768" t="s">
        <v>8641</v>
      </c>
      <c r="C2768" t="s">
        <v>8642</v>
      </c>
      <c r="D2768" s="24" t="s">
        <v>2443</v>
      </c>
      <c r="E2768" s="24" t="s">
        <v>969</v>
      </c>
      <c r="F2768" s="12">
        <v>42.2</v>
      </c>
      <c r="G2768" s="12">
        <v>-85.6</v>
      </c>
      <c r="H2768" s="12">
        <v>6.69</v>
      </c>
    </row>
    <row r="2769" spans="2:8" x14ac:dyDescent="0.25">
      <c r="B2769" t="s">
        <v>8643</v>
      </c>
      <c r="C2769" t="s">
        <v>8644</v>
      </c>
      <c r="D2769" s="24" t="s">
        <v>2443</v>
      </c>
      <c r="E2769" s="24" t="s">
        <v>1022</v>
      </c>
      <c r="F2769" s="12">
        <v>44.9</v>
      </c>
      <c r="G2769" s="12">
        <v>-95.7</v>
      </c>
      <c r="H2769" s="12">
        <v>6.69</v>
      </c>
    </row>
    <row r="2770" spans="2:8" x14ac:dyDescent="0.25">
      <c r="B2770" t="s">
        <v>8645</v>
      </c>
      <c r="C2770" t="s">
        <v>8646</v>
      </c>
      <c r="D2770" s="24" t="s">
        <v>2443</v>
      </c>
      <c r="E2770" s="24" t="s">
        <v>1022</v>
      </c>
      <c r="F2770" s="12">
        <v>44.4</v>
      </c>
      <c r="G2770" s="12">
        <v>-92.2</v>
      </c>
      <c r="H2770" s="12">
        <v>6.69</v>
      </c>
    </row>
    <row r="2771" spans="2:8" x14ac:dyDescent="0.25">
      <c r="B2771" t="s">
        <v>8647</v>
      </c>
      <c r="C2771" t="s">
        <v>8648</v>
      </c>
      <c r="D2771" s="24" t="s">
        <v>2443</v>
      </c>
      <c r="E2771" s="24" t="s">
        <v>1022</v>
      </c>
      <c r="F2771" s="12">
        <v>44.8</v>
      </c>
      <c r="G2771" s="12">
        <v>-95.1</v>
      </c>
      <c r="H2771" s="12">
        <v>6.69</v>
      </c>
    </row>
    <row r="2772" spans="2:8" x14ac:dyDescent="0.25">
      <c r="B2772" t="s">
        <v>8649</v>
      </c>
      <c r="C2772" t="s">
        <v>8650</v>
      </c>
      <c r="D2772" s="24" t="s">
        <v>2443</v>
      </c>
      <c r="E2772" s="24" t="s">
        <v>1277</v>
      </c>
      <c r="F2772" s="12">
        <v>35.1</v>
      </c>
      <c r="G2772" s="12">
        <v>-106.6</v>
      </c>
      <c r="H2772" s="12">
        <v>6.69</v>
      </c>
    </row>
    <row r="2773" spans="2:8" x14ac:dyDescent="0.25">
      <c r="B2773" t="s">
        <v>8651</v>
      </c>
      <c r="C2773" t="s">
        <v>8652</v>
      </c>
      <c r="D2773" s="24" t="s">
        <v>2443</v>
      </c>
      <c r="E2773" s="24" t="s">
        <v>1545</v>
      </c>
      <c r="F2773" s="12">
        <v>38.5</v>
      </c>
      <c r="G2773" s="12">
        <v>-109.4</v>
      </c>
      <c r="H2773" s="12">
        <v>6.69</v>
      </c>
    </row>
    <row r="2774" spans="2:8" x14ac:dyDescent="0.25">
      <c r="B2774" t="s">
        <v>851</v>
      </c>
      <c r="C2774" t="s">
        <v>852</v>
      </c>
      <c r="D2774" s="24" t="s">
        <v>2443</v>
      </c>
      <c r="E2774" s="24" t="s">
        <v>749</v>
      </c>
      <c r="F2774" s="12">
        <v>43.1</v>
      </c>
      <c r="G2774" s="12">
        <v>-95.1</v>
      </c>
      <c r="H2774" s="12">
        <v>6.69</v>
      </c>
    </row>
    <row r="2775" spans="2:8" x14ac:dyDescent="0.25">
      <c r="B2775" t="s">
        <v>8653</v>
      </c>
      <c r="C2775" t="s">
        <v>8654</v>
      </c>
      <c r="D2775" s="24" t="s">
        <v>2443</v>
      </c>
      <c r="E2775" s="24" t="s">
        <v>969</v>
      </c>
      <c r="F2775" s="12">
        <v>45.8</v>
      </c>
      <c r="G2775" s="12">
        <v>-87</v>
      </c>
      <c r="H2775" s="12">
        <v>6.69</v>
      </c>
    </row>
    <row r="2776" spans="2:8" x14ac:dyDescent="0.25">
      <c r="B2776" t="s">
        <v>3647</v>
      </c>
      <c r="C2776" t="s">
        <v>3648</v>
      </c>
      <c r="D2776" s="24" t="s">
        <v>2443</v>
      </c>
      <c r="E2776" s="24" t="s">
        <v>1253</v>
      </c>
      <c r="F2776" s="12">
        <v>37.6</v>
      </c>
      <c r="G2776" s="12">
        <v>-115.7</v>
      </c>
      <c r="H2776" s="12">
        <v>6.69</v>
      </c>
    </row>
    <row r="2777" spans="2:8" x14ac:dyDescent="0.25">
      <c r="B2777" t="s">
        <v>1359</v>
      </c>
      <c r="C2777" t="s">
        <v>1360</v>
      </c>
      <c r="D2777" s="24" t="s">
        <v>2443</v>
      </c>
      <c r="E2777" s="24" t="s">
        <v>1338</v>
      </c>
      <c r="F2777" s="12">
        <v>48.6</v>
      </c>
      <c r="G2777" s="12">
        <v>-100.2</v>
      </c>
      <c r="H2777" s="12">
        <v>6.69</v>
      </c>
    </row>
    <row r="2778" spans="2:8" x14ac:dyDescent="0.25">
      <c r="B2778" t="s">
        <v>3593</v>
      </c>
      <c r="C2778" t="s">
        <v>3594</v>
      </c>
      <c r="D2778" s="24" t="s">
        <v>2443</v>
      </c>
      <c r="E2778" s="24" t="s">
        <v>1675</v>
      </c>
      <c r="F2778" s="12">
        <v>44.4</v>
      </c>
      <c r="G2778" s="12">
        <v>-87.5</v>
      </c>
      <c r="H2778" s="12">
        <v>6.69</v>
      </c>
    </row>
    <row r="2779" spans="2:8" x14ac:dyDescent="0.25">
      <c r="B2779" t="s">
        <v>3163</v>
      </c>
      <c r="C2779" t="s">
        <v>3164</v>
      </c>
      <c r="D2779" s="24" t="s">
        <v>2443</v>
      </c>
      <c r="E2779" s="24" t="s">
        <v>1675</v>
      </c>
      <c r="F2779" s="12">
        <v>42.9</v>
      </c>
      <c r="G2779" s="12">
        <v>-88.5</v>
      </c>
      <c r="H2779" s="12">
        <v>6.69</v>
      </c>
    </row>
    <row r="2780" spans="2:8" x14ac:dyDescent="0.25">
      <c r="B2780" t="s">
        <v>8655</v>
      </c>
      <c r="C2780" t="s">
        <v>8656</v>
      </c>
      <c r="D2780" s="24" t="s">
        <v>2443</v>
      </c>
      <c r="E2780" s="24" t="s">
        <v>1675</v>
      </c>
      <c r="F2780" s="12">
        <v>44.1</v>
      </c>
      <c r="G2780" s="12">
        <v>-87.5</v>
      </c>
      <c r="H2780" s="12">
        <v>6.69</v>
      </c>
    </row>
    <row r="2781" spans="2:8" x14ac:dyDescent="0.25">
      <c r="B2781" t="s">
        <v>8657</v>
      </c>
      <c r="C2781" t="s">
        <v>8658</v>
      </c>
      <c r="D2781" s="24" t="s">
        <v>2443</v>
      </c>
      <c r="E2781" s="24" t="s">
        <v>1457</v>
      </c>
      <c r="F2781" s="12">
        <v>43.7</v>
      </c>
      <c r="G2781" s="12">
        <v>-96.5</v>
      </c>
      <c r="H2781" s="12">
        <v>6.65</v>
      </c>
    </row>
    <row r="2782" spans="2:8" x14ac:dyDescent="0.25">
      <c r="B2782" t="s">
        <v>2274</v>
      </c>
      <c r="C2782" t="s">
        <v>2275</v>
      </c>
      <c r="D2782" s="24" t="s">
        <v>2443</v>
      </c>
      <c r="E2782" s="24" t="s">
        <v>1022</v>
      </c>
      <c r="F2782" s="12">
        <v>46.3</v>
      </c>
      <c r="G2782" s="12">
        <v>-94.2</v>
      </c>
      <c r="H2782" s="12">
        <v>6.65</v>
      </c>
    </row>
    <row r="2783" spans="2:8" x14ac:dyDescent="0.25">
      <c r="B2783" t="s">
        <v>8659</v>
      </c>
      <c r="C2783" t="s">
        <v>8660</v>
      </c>
      <c r="D2783" s="24" t="s">
        <v>2443</v>
      </c>
      <c r="E2783" s="24" t="s">
        <v>1675</v>
      </c>
      <c r="F2783" s="12">
        <v>45.9</v>
      </c>
      <c r="G2783" s="12">
        <v>-89.4</v>
      </c>
      <c r="H2783" s="12">
        <v>6.65</v>
      </c>
    </row>
    <row r="2784" spans="2:8" x14ac:dyDescent="0.25">
      <c r="B2784" t="s">
        <v>8661</v>
      </c>
      <c r="C2784" t="s">
        <v>8662</v>
      </c>
      <c r="D2784" s="24" t="s">
        <v>548</v>
      </c>
      <c r="E2784" s="24" t="s">
        <v>506</v>
      </c>
      <c r="F2784" s="12">
        <v>49.9</v>
      </c>
      <c r="G2784" s="12">
        <v>-98.3</v>
      </c>
      <c r="H2784" s="12">
        <v>6.61</v>
      </c>
    </row>
    <row r="2785" spans="2:8" x14ac:dyDescent="0.25">
      <c r="B2785" t="s">
        <v>8663</v>
      </c>
      <c r="C2785" t="s">
        <v>8664</v>
      </c>
      <c r="D2785" s="24" t="s">
        <v>548</v>
      </c>
      <c r="E2785" s="24" t="s">
        <v>510</v>
      </c>
      <c r="F2785" s="12">
        <v>49.7</v>
      </c>
      <c r="G2785" s="12">
        <v>-92.6</v>
      </c>
      <c r="H2785" s="12">
        <v>6.61</v>
      </c>
    </row>
    <row r="2786" spans="2:8" x14ac:dyDescent="0.25">
      <c r="B2786" t="s">
        <v>8665</v>
      </c>
      <c r="C2786" t="s">
        <v>8666</v>
      </c>
      <c r="D2786" s="24" t="s">
        <v>2443</v>
      </c>
      <c r="E2786" s="24" t="s">
        <v>709</v>
      </c>
      <c r="F2786" s="12">
        <v>41.3</v>
      </c>
      <c r="G2786" s="12">
        <v>-85.8</v>
      </c>
      <c r="H2786" s="12">
        <v>6.61</v>
      </c>
    </row>
    <row r="2787" spans="2:8" x14ac:dyDescent="0.25">
      <c r="B2787" t="s">
        <v>8667</v>
      </c>
      <c r="C2787" t="s">
        <v>8668</v>
      </c>
      <c r="D2787" s="24" t="s">
        <v>2443</v>
      </c>
      <c r="E2787" s="24" t="s">
        <v>709</v>
      </c>
      <c r="F2787" s="12">
        <v>41.6</v>
      </c>
      <c r="G2787" s="12">
        <v>-86.2</v>
      </c>
      <c r="H2787" s="12">
        <v>6.61</v>
      </c>
    </row>
    <row r="2788" spans="2:8" x14ac:dyDescent="0.25">
      <c r="B2788" t="s">
        <v>8669</v>
      </c>
      <c r="C2788" t="s">
        <v>8670</v>
      </c>
      <c r="D2788" s="24" t="s">
        <v>2443</v>
      </c>
      <c r="E2788" s="24" t="s">
        <v>1022</v>
      </c>
      <c r="F2788" s="12">
        <v>47.3</v>
      </c>
      <c r="G2788" s="12">
        <v>-93</v>
      </c>
      <c r="H2788" s="12">
        <v>6.61</v>
      </c>
    </row>
    <row r="2789" spans="2:8" x14ac:dyDescent="0.25">
      <c r="B2789" t="s">
        <v>8671</v>
      </c>
      <c r="C2789" t="s">
        <v>8672</v>
      </c>
      <c r="D2789" s="24" t="s">
        <v>2443</v>
      </c>
      <c r="E2789" s="24" t="s">
        <v>1134</v>
      </c>
      <c r="F2789" s="12">
        <v>45.6</v>
      </c>
      <c r="G2789" s="12">
        <v>-110.5</v>
      </c>
      <c r="H2789" s="12">
        <v>6.61</v>
      </c>
    </row>
    <row r="2790" spans="2:8" x14ac:dyDescent="0.25">
      <c r="B2790" t="s">
        <v>8673</v>
      </c>
      <c r="C2790" t="s">
        <v>8674</v>
      </c>
      <c r="D2790" s="24" t="s">
        <v>2443</v>
      </c>
      <c r="E2790" s="24" t="s">
        <v>1277</v>
      </c>
      <c r="F2790" s="12">
        <v>35</v>
      </c>
      <c r="G2790" s="12">
        <v>-106.7</v>
      </c>
      <c r="H2790" s="12">
        <v>6.61</v>
      </c>
    </row>
    <row r="2791" spans="2:8" x14ac:dyDescent="0.25">
      <c r="B2791" t="s">
        <v>8675</v>
      </c>
      <c r="C2791" t="s">
        <v>8676</v>
      </c>
      <c r="D2791" s="24" t="s">
        <v>2443</v>
      </c>
      <c r="E2791" s="24" t="s">
        <v>1277</v>
      </c>
      <c r="F2791" s="12">
        <v>35.1</v>
      </c>
      <c r="G2791" s="12">
        <v>-106.7</v>
      </c>
      <c r="H2791" s="12">
        <v>6.61</v>
      </c>
    </row>
    <row r="2792" spans="2:8" x14ac:dyDescent="0.25">
      <c r="B2792" t="s">
        <v>8677</v>
      </c>
      <c r="C2792" t="s">
        <v>8678</v>
      </c>
      <c r="D2792" s="24" t="s">
        <v>2443</v>
      </c>
      <c r="E2792" s="24" t="s">
        <v>1277</v>
      </c>
      <c r="F2792" s="12">
        <v>35.799999999999997</v>
      </c>
      <c r="G2792" s="12">
        <v>-106.2</v>
      </c>
      <c r="H2792" s="12">
        <v>6.61</v>
      </c>
    </row>
    <row r="2793" spans="2:8" x14ac:dyDescent="0.25">
      <c r="B2793" t="s">
        <v>8679</v>
      </c>
      <c r="C2793" t="s">
        <v>8680</v>
      </c>
      <c r="D2793" s="24" t="s">
        <v>2443</v>
      </c>
      <c r="E2793" s="24" t="s">
        <v>1675</v>
      </c>
      <c r="F2793" s="12">
        <v>43</v>
      </c>
      <c r="G2793" s="12">
        <v>-89.4</v>
      </c>
      <c r="H2793" s="12">
        <v>6.61</v>
      </c>
    </row>
    <row r="2794" spans="2:8" x14ac:dyDescent="0.25">
      <c r="B2794" t="s">
        <v>8681</v>
      </c>
      <c r="C2794" t="s">
        <v>8682</v>
      </c>
      <c r="D2794" s="24" t="s">
        <v>2443</v>
      </c>
      <c r="E2794" s="24" t="s">
        <v>1675</v>
      </c>
      <c r="F2794" s="12">
        <v>43</v>
      </c>
      <c r="G2794" s="12">
        <v>-89.5</v>
      </c>
      <c r="H2794" s="12">
        <v>6.61</v>
      </c>
    </row>
    <row r="2795" spans="2:8" x14ac:dyDescent="0.25">
      <c r="B2795" t="s">
        <v>8683</v>
      </c>
      <c r="C2795" t="s">
        <v>8684</v>
      </c>
      <c r="D2795" s="24" t="s">
        <v>2443</v>
      </c>
      <c r="E2795" s="24" t="s">
        <v>1675</v>
      </c>
      <c r="F2795" s="12">
        <v>43</v>
      </c>
      <c r="G2795" s="12">
        <v>-89.5</v>
      </c>
      <c r="H2795" s="12">
        <v>6.61</v>
      </c>
    </row>
    <row r="2796" spans="2:8" x14ac:dyDescent="0.25">
      <c r="B2796" t="s">
        <v>8685</v>
      </c>
      <c r="C2796" t="s">
        <v>8686</v>
      </c>
      <c r="D2796" s="24" t="s">
        <v>2443</v>
      </c>
      <c r="E2796" s="24" t="s">
        <v>1775</v>
      </c>
      <c r="F2796" s="12">
        <v>43.7</v>
      </c>
      <c r="G2796" s="12">
        <v>-106.2</v>
      </c>
      <c r="H2796" s="12">
        <v>6.61</v>
      </c>
    </row>
    <row r="2797" spans="2:8" x14ac:dyDescent="0.25">
      <c r="B2797" t="s">
        <v>8687</v>
      </c>
      <c r="C2797" t="s">
        <v>8688</v>
      </c>
      <c r="D2797" s="24" t="s">
        <v>2443</v>
      </c>
      <c r="E2797" s="24" t="s">
        <v>532</v>
      </c>
      <c r="F2797" s="12">
        <v>32.4</v>
      </c>
      <c r="G2797" s="12">
        <v>-110.7</v>
      </c>
      <c r="H2797" s="12">
        <v>6.61</v>
      </c>
    </row>
    <row r="2798" spans="2:8" x14ac:dyDescent="0.25">
      <c r="B2798" t="s">
        <v>3551</v>
      </c>
      <c r="C2798" t="s">
        <v>3552</v>
      </c>
      <c r="D2798" s="24" t="s">
        <v>2443</v>
      </c>
      <c r="E2798" s="24" t="s">
        <v>648</v>
      </c>
      <c r="F2798" s="12">
        <v>42.3</v>
      </c>
      <c r="G2798" s="12">
        <v>-90.2</v>
      </c>
      <c r="H2798" s="12">
        <v>6.61</v>
      </c>
    </row>
    <row r="2799" spans="2:8" x14ac:dyDescent="0.25">
      <c r="B2799" t="s">
        <v>8689</v>
      </c>
      <c r="C2799" t="s">
        <v>8690</v>
      </c>
      <c r="D2799" s="24" t="s">
        <v>2443</v>
      </c>
      <c r="E2799" s="24" t="s">
        <v>648</v>
      </c>
      <c r="F2799" s="12">
        <v>41.8</v>
      </c>
      <c r="G2799" s="12">
        <v>-89</v>
      </c>
      <c r="H2799" s="12">
        <v>6.61</v>
      </c>
    </row>
    <row r="2800" spans="2:8" x14ac:dyDescent="0.25">
      <c r="B2800" t="s">
        <v>8691</v>
      </c>
      <c r="C2800" t="s">
        <v>8692</v>
      </c>
      <c r="D2800" s="24" t="s">
        <v>2443</v>
      </c>
      <c r="E2800" s="24" t="s">
        <v>749</v>
      </c>
      <c r="F2800" s="12">
        <v>43.1</v>
      </c>
      <c r="G2800" s="12">
        <v>-95.8</v>
      </c>
      <c r="H2800" s="12">
        <v>6.61</v>
      </c>
    </row>
    <row r="2801" spans="2:8" x14ac:dyDescent="0.25">
      <c r="B2801" t="s">
        <v>1241</v>
      </c>
      <c r="C2801" t="s">
        <v>1242</v>
      </c>
      <c r="D2801" s="24" t="s">
        <v>2443</v>
      </c>
      <c r="E2801" s="24" t="s">
        <v>1194</v>
      </c>
      <c r="F2801" s="12">
        <v>41.1</v>
      </c>
      <c r="G2801" s="12">
        <v>-97.5</v>
      </c>
      <c r="H2801" s="12">
        <v>6.61</v>
      </c>
    </row>
    <row r="2802" spans="2:8" x14ac:dyDescent="0.25">
      <c r="B2802" t="s">
        <v>2944</v>
      </c>
      <c r="C2802" t="s">
        <v>2945</v>
      </c>
      <c r="D2802" s="24" t="s">
        <v>2443</v>
      </c>
      <c r="E2802" s="24" t="s">
        <v>1194</v>
      </c>
      <c r="F2802" s="12">
        <v>42.7</v>
      </c>
      <c r="G2802" s="12">
        <v>-98.2</v>
      </c>
      <c r="H2802" s="12">
        <v>6.61</v>
      </c>
    </row>
    <row r="2803" spans="2:8" x14ac:dyDescent="0.25">
      <c r="B2803" t="s">
        <v>3041</v>
      </c>
      <c r="C2803" t="s">
        <v>3042</v>
      </c>
      <c r="D2803" s="24" t="s">
        <v>2443</v>
      </c>
      <c r="E2803" s="24" t="s">
        <v>1457</v>
      </c>
      <c r="F2803" s="12">
        <v>44.8</v>
      </c>
      <c r="G2803" s="12">
        <v>-97.7</v>
      </c>
      <c r="H2803" s="12">
        <v>6.61</v>
      </c>
    </row>
    <row r="2804" spans="2:8" x14ac:dyDescent="0.25">
      <c r="B2804" t="s">
        <v>3061</v>
      </c>
      <c r="C2804" t="s">
        <v>3062</v>
      </c>
      <c r="D2804" s="24" t="s">
        <v>2443</v>
      </c>
      <c r="E2804" s="24" t="s">
        <v>1675</v>
      </c>
      <c r="F2804" s="12">
        <v>46.5</v>
      </c>
      <c r="G2804" s="12">
        <v>-90.9</v>
      </c>
      <c r="H2804" s="12">
        <v>6.61</v>
      </c>
    </row>
    <row r="2805" spans="2:8" x14ac:dyDescent="0.25">
      <c r="B2805" t="s">
        <v>8693</v>
      </c>
      <c r="C2805" t="s">
        <v>8694</v>
      </c>
      <c r="D2805" s="24" t="s">
        <v>2443</v>
      </c>
      <c r="E2805" s="24" t="s">
        <v>1675</v>
      </c>
      <c r="F2805" s="12">
        <v>42.9</v>
      </c>
      <c r="G2805" s="12">
        <v>-88</v>
      </c>
      <c r="H2805" s="12">
        <v>6.61</v>
      </c>
    </row>
    <row r="2806" spans="2:8" x14ac:dyDescent="0.25">
      <c r="B2806" t="s">
        <v>1767</v>
      </c>
      <c r="C2806" t="s">
        <v>1768</v>
      </c>
      <c r="D2806" s="24" t="s">
        <v>2443</v>
      </c>
      <c r="E2806" s="24" t="s">
        <v>1675</v>
      </c>
      <c r="F2806" s="12">
        <v>44.3</v>
      </c>
      <c r="G2806" s="12">
        <v>-89</v>
      </c>
      <c r="H2806" s="12">
        <v>6.61</v>
      </c>
    </row>
    <row r="2807" spans="2:8" x14ac:dyDescent="0.25">
      <c r="B2807" t="s">
        <v>1890</v>
      </c>
      <c r="C2807" t="s">
        <v>1891</v>
      </c>
      <c r="D2807" s="24" t="s">
        <v>2443</v>
      </c>
      <c r="E2807" s="24" t="s">
        <v>1301</v>
      </c>
      <c r="F2807" s="12">
        <v>43.1</v>
      </c>
      <c r="G2807" s="12">
        <v>-76.099999999999994</v>
      </c>
      <c r="H2807" s="12">
        <v>6.61</v>
      </c>
    </row>
    <row r="2808" spans="2:8" x14ac:dyDescent="0.25">
      <c r="B2808" t="s">
        <v>1917</v>
      </c>
      <c r="C2808" t="s">
        <v>1918</v>
      </c>
      <c r="D2808" s="24" t="s">
        <v>2443</v>
      </c>
      <c r="E2808" s="24" t="s">
        <v>969</v>
      </c>
      <c r="F2808" s="12">
        <v>43.5</v>
      </c>
      <c r="G2808" s="12">
        <v>-84</v>
      </c>
      <c r="H2808" s="12">
        <v>6.61</v>
      </c>
    </row>
    <row r="2809" spans="2:8" x14ac:dyDescent="0.25">
      <c r="B2809" t="s">
        <v>8695</v>
      </c>
      <c r="C2809" t="s">
        <v>8696</v>
      </c>
      <c r="D2809" s="24" t="s">
        <v>548</v>
      </c>
      <c r="E2809" s="24" t="s">
        <v>522</v>
      </c>
      <c r="F2809" s="12">
        <v>46.3</v>
      </c>
      <c r="G2809" s="12">
        <v>-61</v>
      </c>
      <c r="H2809" s="12">
        <v>6.57</v>
      </c>
    </row>
    <row r="2810" spans="2:8" x14ac:dyDescent="0.25">
      <c r="B2810" t="s">
        <v>8697</v>
      </c>
      <c r="C2810" t="s">
        <v>8698</v>
      </c>
      <c r="D2810" s="24" t="s">
        <v>548</v>
      </c>
      <c r="E2810" s="24" t="s">
        <v>510</v>
      </c>
      <c r="F2810" s="12">
        <v>42.8</v>
      </c>
      <c r="G2810" s="12">
        <v>-81.7</v>
      </c>
      <c r="H2810" s="12">
        <v>6.57</v>
      </c>
    </row>
    <row r="2811" spans="2:8" x14ac:dyDescent="0.25">
      <c r="B2811" t="s">
        <v>8699</v>
      </c>
      <c r="C2811" t="s">
        <v>8700</v>
      </c>
      <c r="D2811" s="24" t="s">
        <v>2443</v>
      </c>
      <c r="E2811" s="24" t="s">
        <v>1457</v>
      </c>
      <c r="F2811" s="12">
        <v>43.5</v>
      </c>
      <c r="G2811" s="12">
        <v>-96.9</v>
      </c>
      <c r="H2811" s="12">
        <v>6.57</v>
      </c>
    </row>
    <row r="2812" spans="2:8" x14ac:dyDescent="0.25">
      <c r="B2812" t="s">
        <v>2557</v>
      </c>
      <c r="C2812" t="s">
        <v>2558</v>
      </c>
      <c r="D2812" s="24" t="s">
        <v>2443</v>
      </c>
      <c r="E2812" s="24" t="s">
        <v>563</v>
      </c>
      <c r="F2812" s="12">
        <v>39.6</v>
      </c>
      <c r="G2812" s="12">
        <v>-105</v>
      </c>
      <c r="H2812" s="12">
        <v>6.57</v>
      </c>
    </row>
    <row r="2813" spans="2:8" x14ac:dyDescent="0.25">
      <c r="B2813" t="s">
        <v>1817</v>
      </c>
      <c r="C2813" t="s">
        <v>1818</v>
      </c>
      <c r="D2813" s="24" t="s">
        <v>2443</v>
      </c>
      <c r="E2813" s="24" t="s">
        <v>1301</v>
      </c>
      <c r="F2813" s="12">
        <v>42.1</v>
      </c>
      <c r="G2813" s="12">
        <v>-75.900000000000006</v>
      </c>
      <c r="H2813" s="12">
        <v>6.57</v>
      </c>
    </row>
    <row r="2814" spans="2:8" x14ac:dyDescent="0.25">
      <c r="B2814" t="s">
        <v>2097</v>
      </c>
      <c r="C2814" t="s">
        <v>2098</v>
      </c>
      <c r="D2814" s="24" t="s">
        <v>2443</v>
      </c>
      <c r="E2814" s="24" t="s">
        <v>1800</v>
      </c>
      <c r="F2814" s="12">
        <v>65.099999999999994</v>
      </c>
      <c r="G2814" s="12">
        <v>-152.1</v>
      </c>
      <c r="H2814" s="12">
        <v>6.57</v>
      </c>
    </row>
    <row r="2815" spans="2:8" x14ac:dyDescent="0.25">
      <c r="B2815" t="s">
        <v>3206</v>
      </c>
      <c r="C2815" t="s">
        <v>3207</v>
      </c>
      <c r="D2815" s="24" t="s">
        <v>548</v>
      </c>
      <c r="E2815" s="24" t="s">
        <v>494</v>
      </c>
      <c r="F2815" s="12">
        <v>58.6</v>
      </c>
      <c r="G2815" s="12">
        <v>-117.1</v>
      </c>
      <c r="H2815" s="12">
        <v>6.54</v>
      </c>
    </row>
    <row r="2816" spans="2:8" x14ac:dyDescent="0.25">
      <c r="B2816" t="s">
        <v>8701</v>
      </c>
      <c r="C2816" t="s">
        <v>8702</v>
      </c>
      <c r="D2816" s="24" t="s">
        <v>2443</v>
      </c>
      <c r="E2816" s="24" t="s">
        <v>563</v>
      </c>
      <c r="F2816" s="12">
        <v>39.299999999999997</v>
      </c>
      <c r="G2816" s="12">
        <v>-102.6</v>
      </c>
      <c r="H2816" s="12">
        <v>6.54</v>
      </c>
    </row>
    <row r="2817" spans="2:8" x14ac:dyDescent="0.25">
      <c r="B2817" t="s">
        <v>8703</v>
      </c>
      <c r="C2817" t="s">
        <v>8704</v>
      </c>
      <c r="D2817" s="24" t="s">
        <v>2443</v>
      </c>
      <c r="E2817" s="24" t="s">
        <v>709</v>
      </c>
      <c r="F2817" s="12">
        <v>41.4</v>
      </c>
      <c r="G2817" s="12">
        <v>-87.2</v>
      </c>
      <c r="H2817" s="12">
        <v>6.54</v>
      </c>
    </row>
    <row r="2818" spans="2:8" x14ac:dyDescent="0.25">
      <c r="B2818" t="s">
        <v>8705</v>
      </c>
      <c r="C2818" t="s">
        <v>8706</v>
      </c>
      <c r="D2818" s="24" t="s">
        <v>2443</v>
      </c>
      <c r="E2818" s="24" t="s">
        <v>1022</v>
      </c>
      <c r="F2818" s="12">
        <v>47.5</v>
      </c>
      <c r="G2818" s="12">
        <v>-94.7</v>
      </c>
      <c r="H2818" s="12">
        <v>6.54</v>
      </c>
    </row>
    <row r="2819" spans="2:8" x14ac:dyDescent="0.25">
      <c r="B2819" t="s">
        <v>8707</v>
      </c>
      <c r="C2819" t="s">
        <v>8708</v>
      </c>
      <c r="D2819" s="24" t="s">
        <v>2443</v>
      </c>
      <c r="E2819" s="24" t="s">
        <v>1022</v>
      </c>
      <c r="F2819" s="12">
        <v>47.5</v>
      </c>
      <c r="G2819" s="12">
        <v>-93.1</v>
      </c>
      <c r="H2819" s="12">
        <v>6.54</v>
      </c>
    </row>
    <row r="2820" spans="2:8" x14ac:dyDescent="0.25">
      <c r="B2820" t="s">
        <v>8709</v>
      </c>
      <c r="C2820" t="s">
        <v>8710</v>
      </c>
      <c r="D2820" s="24" t="s">
        <v>2443</v>
      </c>
      <c r="E2820" s="24" t="s">
        <v>1301</v>
      </c>
      <c r="F2820" s="12">
        <v>43</v>
      </c>
      <c r="G2820" s="12">
        <v>-73.7</v>
      </c>
      <c r="H2820" s="12">
        <v>6.54</v>
      </c>
    </row>
    <row r="2821" spans="2:8" x14ac:dyDescent="0.25">
      <c r="B2821" t="s">
        <v>8711</v>
      </c>
      <c r="C2821" t="s">
        <v>8712</v>
      </c>
      <c r="D2821" s="24" t="s">
        <v>2443</v>
      </c>
      <c r="E2821" s="24" t="s">
        <v>1301</v>
      </c>
      <c r="F2821" s="12">
        <v>42.9</v>
      </c>
      <c r="G2821" s="12">
        <v>-73.8</v>
      </c>
      <c r="H2821" s="12">
        <v>6.54</v>
      </c>
    </row>
    <row r="2822" spans="2:8" x14ac:dyDescent="0.25">
      <c r="B2822" t="s">
        <v>8713</v>
      </c>
      <c r="C2822" t="s">
        <v>8714</v>
      </c>
      <c r="D2822" s="24" t="s">
        <v>2443</v>
      </c>
      <c r="E2822" s="24" t="s">
        <v>1421</v>
      </c>
      <c r="F2822" s="12">
        <v>41.5</v>
      </c>
      <c r="G2822" s="12">
        <v>-79.7</v>
      </c>
      <c r="H2822" s="12">
        <v>6.54</v>
      </c>
    </row>
    <row r="2823" spans="2:8" x14ac:dyDescent="0.25">
      <c r="B2823" t="s">
        <v>8715</v>
      </c>
      <c r="C2823" t="s">
        <v>8716</v>
      </c>
      <c r="D2823" s="24" t="s">
        <v>2443</v>
      </c>
      <c r="E2823" s="24" t="s">
        <v>1675</v>
      </c>
      <c r="F2823" s="12">
        <v>45.2</v>
      </c>
      <c r="G2823" s="12">
        <v>-91.7</v>
      </c>
      <c r="H2823" s="12">
        <v>6.54</v>
      </c>
    </row>
    <row r="2824" spans="2:8" x14ac:dyDescent="0.25">
      <c r="B2824" t="s">
        <v>8717</v>
      </c>
      <c r="C2824" t="s">
        <v>8718</v>
      </c>
      <c r="D2824" s="24" t="s">
        <v>2443</v>
      </c>
      <c r="E2824" s="24" t="s">
        <v>1675</v>
      </c>
      <c r="F2824" s="12">
        <v>42.7</v>
      </c>
      <c r="G2824" s="12">
        <v>-89.5</v>
      </c>
      <c r="H2824" s="12">
        <v>6.54</v>
      </c>
    </row>
    <row r="2825" spans="2:8" x14ac:dyDescent="0.25">
      <c r="B2825" t="s">
        <v>8719</v>
      </c>
      <c r="C2825" t="s">
        <v>8720</v>
      </c>
      <c r="D2825" s="24" t="s">
        <v>2443</v>
      </c>
      <c r="E2825" s="24" t="s">
        <v>1675</v>
      </c>
      <c r="F2825" s="12">
        <v>42.7</v>
      </c>
      <c r="G2825" s="12">
        <v>-89.2</v>
      </c>
      <c r="H2825" s="12">
        <v>6.54</v>
      </c>
    </row>
    <row r="2826" spans="2:8" x14ac:dyDescent="0.25">
      <c r="B2826" t="s">
        <v>8721</v>
      </c>
      <c r="C2826" t="s">
        <v>8722</v>
      </c>
      <c r="D2826" s="24" t="s">
        <v>2443</v>
      </c>
      <c r="E2826" s="24" t="s">
        <v>563</v>
      </c>
      <c r="F2826" s="12">
        <v>40.1</v>
      </c>
      <c r="G2826" s="12">
        <v>-106.9</v>
      </c>
      <c r="H2826" s="12">
        <v>6.54</v>
      </c>
    </row>
    <row r="2827" spans="2:8" x14ac:dyDescent="0.25">
      <c r="B2827" t="s">
        <v>8723</v>
      </c>
      <c r="C2827" t="s">
        <v>8724</v>
      </c>
      <c r="D2827" s="24" t="s">
        <v>2443</v>
      </c>
      <c r="E2827" s="24" t="s">
        <v>648</v>
      </c>
      <c r="F2827" s="12">
        <v>42.2</v>
      </c>
      <c r="G2827" s="12">
        <v>-88</v>
      </c>
      <c r="H2827" s="12">
        <v>6.54</v>
      </c>
    </row>
    <row r="2828" spans="2:8" x14ac:dyDescent="0.25">
      <c r="B2828" t="s">
        <v>2281</v>
      </c>
      <c r="C2828" t="s">
        <v>2282</v>
      </c>
      <c r="D2828" s="24" t="s">
        <v>2443</v>
      </c>
      <c r="E2828" s="24" t="s">
        <v>1022</v>
      </c>
      <c r="F2828" s="12">
        <v>44.6</v>
      </c>
      <c r="G2828" s="12">
        <v>-92.6</v>
      </c>
      <c r="H2828" s="12">
        <v>6.54</v>
      </c>
    </row>
    <row r="2829" spans="2:8" x14ac:dyDescent="0.25">
      <c r="B2829" t="s">
        <v>2872</v>
      </c>
      <c r="C2829" t="s">
        <v>2873</v>
      </c>
      <c r="D2829" s="24" t="s">
        <v>2443</v>
      </c>
      <c r="E2829" s="24" t="s">
        <v>1277</v>
      </c>
      <c r="F2829" s="12">
        <v>36.9</v>
      </c>
      <c r="G2829" s="12">
        <v>-106.5</v>
      </c>
      <c r="H2829" s="12">
        <v>6.54</v>
      </c>
    </row>
    <row r="2830" spans="2:8" x14ac:dyDescent="0.25">
      <c r="B2830" t="s">
        <v>1343</v>
      </c>
      <c r="C2830" t="s">
        <v>1344</v>
      </c>
      <c r="D2830" s="24" t="s">
        <v>2443</v>
      </c>
      <c r="E2830" s="24" t="s">
        <v>1338</v>
      </c>
      <c r="F2830" s="12">
        <v>48.8</v>
      </c>
      <c r="G2830" s="12">
        <v>-97.7</v>
      </c>
      <c r="H2830" s="12">
        <v>6.54</v>
      </c>
    </row>
    <row r="2831" spans="2:8" x14ac:dyDescent="0.25">
      <c r="B2831" t="s">
        <v>8725</v>
      </c>
      <c r="C2831" t="s">
        <v>8726</v>
      </c>
      <c r="D2831" s="24" t="s">
        <v>2443</v>
      </c>
      <c r="E2831" s="24" t="s">
        <v>1457</v>
      </c>
      <c r="F2831" s="12">
        <v>45.1</v>
      </c>
      <c r="G2831" s="12">
        <v>-103.2</v>
      </c>
      <c r="H2831" s="12">
        <v>6.54</v>
      </c>
    </row>
    <row r="2832" spans="2:8" x14ac:dyDescent="0.25">
      <c r="B2832" t="s">
        <v>2172</v>
      </c>
      <c r="C2832" t="s">
        <v>2173</v>
      </c>
      <c r="D2832" s="24" t="s">
        <v>2443</v>
      </c>
      <c r="E2832" s="24" t="s">
        <v>969</v>
      </c>
      <c r="F2832" s="12">
        <v>42.8</v>
      </c>
      <c r="G2832" s="12">
        <v>-85.5</v>
      </c>
      <c r="H2832" s="12">
        <v>6.54</v>
      </c>
    </row>
    <row r="2833" spans="2:8" x14ac:dyDescent="0.25">
      <c r="B2833" t="s">
        <v>8727</v>
      </c>
      <c r="C2833" t="s">
        <v>8728</v>
      </c>
      <c r="D2833" s="24" t="s">
        <v>548</v>
      </c>
      <c r="E2833" s="24" t="s">
        <v>510</v>
      </c>
      <c r="F2833" s="12">
        <v>43.5</v>
      </c>
      <c r="G2833" s="12">
        <v>-79.599999999999994</v>
      </c>
      <c r="H2833" s="12">
        <v>6.5</v>
      </c>
    </row>
    <row r="2834" spans="2:8" x14ac:dyDescent="0.25">
      <c r="B2834" t="s">
        <v>8729</v>
      </c>
      <c r="C2834" t="s">
        <v>8730</v>
      </c>
      <c r="D2834" s="24" t="s">
        <v>548</v>
      </c>
      <c r="E2834" s="24" t="s">
        <v>510</v>
      </c>
      <c r="F2834" s="12">
        <v>43</v>
      </c>
      <c r="G2834" s="12">
        <v>-79.900000000000006</v>
      </c>
      <c r="H2834" s="12">
        <v>6.5</v>
      </c>
    </row>
    <row r="2835" spans="2:8" x14ac:dyDescent="0.25">
      <c r="B2835" t="s">
        <v>8731</v>
      </c>
      <c r="C2835" t="s">
        <v>8732</v>
      </c>
      <c r="D2835" s="24" t="s">
        <v>548</v>
      </c>
      <c r="E2835" s="24" t="s">
        <v>2197</v>
      </c>
      <c r="F2835" s="12">
        <v>46.2</v>
      </c>
      <c r="G2835" s="12">
        <v>-63.3</v>
      </c>
      <c r="H2835" s="12">
        <v>6.5</v>
      </c>
    </row>
    <row r="2836" spans="2:8" x14ac:dyDescent="0.25">
      <c r="B2836" t="s">
        <v>8733</v>
      </c>
      <c r="C2836" t="s">
        <v>8734</v>
      </c>
      <c r="D2836" s="24" t="s">
        <v>2443</v>
      </c>
      <c r="E2836" s="24" t="s">
        <v>1194</v>
      </c>
      <c r="F2836" s="12">
        <v>40.9</v>
      </c>
      <c r="G2836" s="12">
        <v>-98.8</v>
      </c>
      <c r="H2836" s="12">
        <v>6.5</v>
      </c>
    </row>
    <row r="2837" spans="2:8" x14ac:dyDescent="0.25">
      <c r="B2837" t="s">
        <v>8735</v>
      </c>
      <c r="C2837" t="s">
        <v>8736</v>
      </c>
      <c r="D2837" s="24" t="s">
        <v>2443</v>
      </c>
      <c r="E2837" s="24" t="s">
        <v>1194</v>
      </c>
      <c r="F2837" s="12">
        <v>42.8</v>
      </c>
      <c r="G2837" s="12">
        <v>-103</v>
      </c>
      <c r="H2837" s="12">
        <v>6.5</v>
      </c>
    </row>
    <row r="2838" spans="2:8" x14ac:dyDescent="0.25">
      <c r="B2838" t="s">
        <v>8737</v>
      </c>
      <c r="C2838" t="s">
        <v>8738</v>
      </c>
      <c r="D2838" s="24" t="s">
        <v>2443</v>
      </c>
      <c r="E2838" s="24" t="s">
        <v>1194</v>
      </c>
      <c r="F2838" s="12">
        <v>40.299999999999997</v>
      </c>
      <c r="G2838" s="12">
        <v>-101.2</v>
      </c>
      <c r="H2838" s="12">
        <v>6.5</v>
      </c>
    </row>
    <row r="2839" spans="2:8" x14ac:dyDescent="0.25">
      <c r="B2839" t="s">
        <v>8739</v>
      </c>
      <c r="C2839" t="s">
        <v>8740</v>
      </c>
      <c r="D2839" s="24" t="s">
        <v>2443</v>
      </c>
      <c r="E2839" s="24" t="s">
        <v>1194</v>
      </c>
      <c r="F2839" s="12">
        <v>41.1</v>
      </c>
      <c r="G2839" s="12">
        <v>-101.7</v>
      </c>
      <c r="H2839" s="12">
        <v>6.5</v>
      </c>
    </row>
    <row r="2840" spans="2:8" x14ac:dyDescent="0.25">
      <c r="B2840" t="s">
        <v>8741</v>
      </c>
      <c r="C2840" t="s">
        <v>8742</v>
      </c>
      <c r="D2840" s="24" t="s">
        <v>2443</v>
      </c>
      <c r="E2840" s="24" t="s">
        <v>548</v>
      </c>
      <c r="F2840" s="12">
        <v>38.4</v>
      </c>
      <c r="G2840" s="12">
        <v>-120.6</v>
      </c>
      <c r="H2840" s="12">
        <v>6.5</v>
      </c>
    </row>
    <row r="2841" spans="2:8" x14ac:dyDescent="0.25">
      <c r="B2841" t="s">
        <v>8743</v>
      </c>
      <c r="C2841" t="s">
        <v>8744</v>
      </c>
      <c r="D2841" s="24" t="s">
        <v>2443</v>
      </c>
      <c r="E2841" s="24" t="s">
        <v>548</v>
      </c>
      <c r="F2841" s="12">
        <v>40.4</v>
      </c>
      <c r="G2841" s="12">
        <v>-121.8</v>
      </c>
      <c r="H2841" s="12">
        <v>6.5</v>
      </c>
    </row>
    <row r="2842" spans="2:8" x14ac:dyDescent="0.25">
      <c r="B2842" t="s">
        <v>8745</v>
      </c>
      <c r="C2842" t="s">
        <v>8746</v>
      </c>
      <c r="D2842" s="24" t="s">
        <v>2443</v>
      </c>
      <c r="E2842" s="24" t="s">
        <v>563</v>
      </c>
      <c r="F2842" s="12">
        <v>39.4</v>
      </c>
      <c r="G2842" s="12">
        <v>-107.1</v>
      </c>
      <c r="H2842" s="12">
        <v>6.5</v>
      </c>
    </row>
    <row r="2843" spans="2:8" x14ac:dyDescent="0.25">
      <c r="B2843" t="s">
        <v>8747</v>
      </c>
      <c r="C2843" t="s">
        <v>8748</v>
      </c>
      <c r="D2843" s="24" t="s">
        <v>2443</v>
      </c>
      <c r="E2843" s="24" t="s">
        <v>563</v>
      </c>
      <c r="F2843" s="12">
        <v>38.799999999999997</v>
      </c>
      <c r="G2843" s="12">
        <v>-104.7</v>
      </c>
      <c r="H2843" s="12">
        <v>6.5</v>
      </c>
    </row>
    <row r="2844" spans="2:8" x14ac:dyDescent="0.25">
      <c r="B2844" t="s">
        <v>8749</v>
      </c>
      <c r="C2844" t="s">
        <v>8750</v>
      </c>
      <c r="D2844" s="24" t="s">
        <v>2443</v>
      </c>
      <c r="E2844" s="24" t="s">
        <v>563</v>
      </c>
      <c r="F2844" s="12">
        <v>40.5</v>
      </c>
      <c r="G2844" s="12">
        <v>-102.9</v>
      </c>
      <c r="H2844" s="12">
        <v>6.5</v>
      </c>
    </row>
    <row r="2845" spans="2:8" x14ac:dyDescent="0.25">
      <c r="B2845" t="s">
        <v>8751</v>
      </c>
      <c r="C2845" t="s">
        <v>8752</v>
      </c>
      <c r="D2845" s="24" t="s">
        <v>2443</v>
      </c>
      <c r="E2845" s="24" t="s">
        <v>563</v>
      </c>
      <c r="F2845" s="12">
        <v>37.6</v>
      </c>
      <c r="G2845" s="12">
        <v>-106.3</v>
      </c>
      <c r="H2845" s="12">
        <v>6.5</v>
      </c>
    </row>
    <row r="2846" spans="2:8" x14ac:dyDescent="0.25">
      <c r="B2846" t="s">
        <v>8753</v>
      </c>
      <c r="C2846" t="s">
        <v>8754</v>
      </c>
      <c r="D2846" s="24" t="s">
        <v>2443</v>
      </c>
      <c r="E2846" s="24" t="s">
        <v>563</v>
      </c>
      <c r="F2846" s="12">
        <v>39.799999999999997</v>
      </c>
      <c r="G2846" s="12">
        <v>-103.5</v>
      </c>
      <c r="H2846" s="12">
        <v>6.5</v>
      </c>
    </row>
    <row r="2847" spans="2:8" x14ac:dyDescent="0.25">
      <c r="B2847" t="s">
        <v>8755</v>
      </c>
      <c r="C2847" t="s">
        <v>8756</v>
      </c>
      <c r="D2847" s="24" t="s">
        <v>2443</v>
      </c>
      <c r="E2847" s="24" t="s">
        <v>563</v>
      </c>
      <c r="F2847" s="12">
        <v>39.6</v>
      </c>
      <c r="G2847" s="12">
        <v>-103.1</v>
      </c>
      <c r="H2847" s="12">
        <v>6.5</v>
      </c>
    </row>
    <row r="2848" spans="2:8" x14ac:dyDescent="0.25">
      <c r="B2848" t="s">
        <v>8757</v>
      </c>
      <c r="C2848" t="s">
        <v>8758</v>
      </c>
      <c r="D2848" s="24" t="s">
        <v>2443</v>
      </c>
      <c r="E2848" s="24" t="s">
        <v>648</v>
      </c>
      <c r="F2848" s="12">
        <v>41.8</v>
      </c>
      <c r="G2848" s="12">
        <v>-88.3</v>
      </c>
      <c r="H2848" s="12">
        <v>6.5</v>
      </c>
    </row>
    <row r="2849" spans="2:8" x14ac:dyDescent="0.25">
      <c r="B2849" t="s">
        <v>8759</v>
      </c>
      <c r="C2849" t="s">
        <v>8760</v>
      </c>
      <c r="D2849" s="24" t="s">
        <v>2443</v>
      </c>
      <c r="E2849" s="24" t="s">
        <v>709</v>
      </c>
      <c r="F2849" s="12">
        <v>41.6</v>
      </c>
      <c r="G2849" s="12">
        <v>-86.2</v>
      </c>
      <c r="H2849" s="12">
        <v>6.5</v>
      </c>
    </row>
    <row r="2850" spans="2:8" x14ac:dyDescent="0.25">
      <c r="B2850" t="s">
        <v>8761</v>
      </c>
      <c r="C2850" t="s">
        <v>8762</v>
      </c>
      <c r="D2850" s="24" t="s">
        <v>2443</v>
      </c>
      <c r="E2850" s="24" t="s">
        <v>969</v>
      </c>
      <c r="F2850" s="12">
        <v>42.6</v>
      </c>
      <c r="G2850" s="12">
        <v>-84.2</v>
      </c>
      <c r="H2850" s="12">
        <v>6.5</v>
      </c>
    </row>
    <row r="2851" spans="2:8" x14ac:dyDescent="0.25">
      <c r="B2851" t="s">
        <v>8763</v>
      </c>
      <c r="C2851" t="s">
        <v>8764</v>
      </c>
      <c r="D2851" s="24" t="s">
        <v>2443</v>
      </c>
      <c r="E2851" s="24" t="s">
        <v>969</v>
      </c>
      <c r="F2851" s="12">
        <v>45.6</v>
      </c>
      <c r="G2851" s="12">
        <v>-87.5</v>
      </c>
      <c r="H2851" s="12">
        <v>6.5</v>
      </c>
    </row>
    <row r="2852" spans="2:8" x14ac:dyDescent="0.25">
      <c r="B2852" t="s">
        <v>8765</v>
      </c>
      <c r="C2852" t="s">
        <v>8766</v>
      </c>
      <c r="D2852" s="24" t="s">
        <v>2443</v>
      </c>
      <c r="E2852" s="24" t="s">
        <v>1022</v>
      </c>
      <c r="F2852" s="12">
        <v>44.6</v>
      </c>
      <c r="G2852" s="12">
        <v>-93.1</v>
      </c>
      <c r="H2852" s="12">
        <v>6.5</v>
      </c>
    </row>
    <row r="2853" spans="2:8" x14ac:dyDescent="0.25">
      <c r="B2853" t="s">
        <v>8767</v>
      </c>
      <c r="C2853" t="s">
        <v>8768</v>
      </c>
      <c r="D2853" s="24" t="s">
        <v>2443</v>
      </c>
      <c r="E2853" s="24" t="s">
        <v>1022</v>
      </c>
      <c r="F2853" s="12">
        <v>45.1</v>
      </c>
      <c r="G2853" s="12">
        <v>-93.3</v>
      </c>
      <c r="H2853" s="12">
        <v>6.5</v>
      </c>
    </row>
    <row r="2854" spans="2:8" x14ac:dyDescent="0.25">
      <c r="B2854" t="s">
        <v>8769</v>
      </c>
      <c r="C2854" t="s">
        <v>8770</v>
      </c>
      <c r="D2854" s="24" t="s">
        <v>2443</v>
      </c>
      <c r="E2854" s="24" t="s">
        <v>1134</v>
      </c>
      <c r="F2854" s="12">
        <v>45.5</v>
      </c>
      <c r="G2854" s="12">
        <v>-106.7</v>
      </c>
      <c r="H2854" s="12">
        <v>6.5</v>
      </c>
    </row>
    <row r="2855" spans="2:8" x14ac:dyDescent="0.25">
      <c r="B2855" t="s">
        <v>8771</v>
      </c>
      <c r="C2855" t="s">
        <v>8772</v>
      </c>
      <c r="D2855" s="24" t="s">
        <v>2443</v>
      </c>
      <c r="E2855" s="24" t="s">
        <v>1194</v>
      </c>
      <c r="F2855" s="12">
        <v>41.1</v>
      </c>
      <c r="G2855" s="12">
        <v>-100.7</v>
      </c>
      <c r="H2855" s="12">
        <v>6.5</v>
      </c>
    </row>
    <row r="2856" spans="2:8" x14ac:dyDescent="0.25">
      <c r="B2856" t="s">
        <v>8773</v>
      </c>
      <c r="C2856" t="s">
        <v>8774</v>
      </c>
      <c r="D2856" s="24" t="s">
        <v>2443</v>
      </c>
      <c r="E2856" s="24" t="s">
        <v>1277</v>
      </c>
      <c r="F2856" s="12">
        <v>35.1</v>
      </c>
      <c r="G2856" s="12">
        <v>-106.5</v>
      </c>
      <c r="H2856" s="12">
        <v>6.5</v>
      </c>
    </row>
    <row r="2857" spans="2:8" x14ac:dyDescent="0.25">
      <c r="B2857" t="s">
        <v>8775</v>
      </c>
      <c r="C2857" t="s">
        <v>8776</v>
      </c>
      <c r="D2857" s="24" t="s">
        <v>2443</v>
      </c>
      <c r="E2857" s="24" t="s">
        <v>1277</v>
      </c>
      <c r="F2857" s="12">
        <v>35</v>
      </c>
      <c r="G2857" s="12">
        <v>-106.6</v>
      </c>
      <c r="H2857" s="12">
        <v>6.5</v>
      </c>
    </row>
    <row r="2858" spans="2:8" x14ac:dyDescent="0.25">
      <c r="B2858" t="s">
        <v>8777</v>
      </c>
      <c r="C2858" t="s">
        <v>8778</v>
      </c>
      <c r="D2858" s="24" t="s">
        <v>2443</v>
      </c>
      <c r="E2858" s="24" t="s">
        <v>1277</v>
      </c>
      <c r="F2858" s="12">
        <v>35.1</v>
      </c>
      <c r="G2858" s="12">
        <v>-106.6</v>
      </c>
      <c r="H2858" s="12">
        <v>6.5</v>
      </c>
    </row>
    <row r="2859" spans="2:8" x14ac:dyDescent="0.25">
      <c r="B2859" t="s">
        <v>8779</v>
      </c>
      <c r="C2859" t="s">
        <v>8780</v>
      </c>
      <c r="D2859" s="24" t="s">
        <v>2443</v>
      </c>
      <c r="E2859" s="24" t="s">
        <v>1277</v>
      </c>
      <c r="F2859" s="12">
        <v>35.200000000000003</v>
      </c>
      <c r="G2859" s="12">
        <v>-106.7</v>
      </c>
      <c r="H2859" s="12">
        <v>6.5</v>
      </c>
    </row>
    <row r="2860" spans="2:8" x14ac:dyDescent="0.25">
      <c r="B2860" t="s">
        <v>8781</v>
      </c>
      <c r="C2860" t="s">
        <v>8782</v>
      </c>
      <c r="D2860" s="24" t="s">
        <v>2443</v>
      </c>
      <c r="E2860" s="24" t="s">
        <v>1277</v>
      </c>
      <c r="F2860" s="12">
        <v>35.200000000000003</v>
      </c>
      <c r="G2860" s="12">
        <v>-106.6</v>
      </c>
      <c r="H2860" s="12">
        <v>6.5</v>
      </c>
    </row>
    <row r="2861" spans="2:8" x14ac:dyDescent="0.25">
      <c r="B2861" t="s">
        <v>8783</v>
      </c>
      <c r="C2861" t="s">
        <v>8784</v>
      </c>
      <c r="D2861" s="24" t="s">
        <v>2443</v>
      </c>
      <c r="E2861" s="24" t="s">
        <v>1277</v>
      </c>
      <c r="F2861" s="12">
        <v>34.799999999999997</v>
      </c>
      <c r="G2861" s="12">
        <v>-106.6</v>
      </c>
      <c r="H2861" s="12">
        <v>6.5</v>
      </c>
    </row>
    <row r="2862" spans="2:8" x14ac:dyDescent="0.25">
      <c r="B2862" t="s">
        <v>8785</v>
      </c>
      <c r="C2862" t="s">
        <v>8786</v>
      </c>
      <c r="D2862" s="24" t="s">
        <v>2443</v>
      </c>
      <c r="E2862" s="24" t="s">
        <v>1277</v>
      </c>
      <c r="F2862" s="12">
        <v>34.5</v>
      </c>
      <c r="G2862" s="12">
        <v>-106.8</v>
      </c>
      <c r="H2862" s="12">
        <v>6.5</v>
      </c>
    </row>
    <row r="2863" spans="2:8" x14ac:dyDescent="0.25">
      <c r="B2863" t="s">
        <v>8787</v>
      </c>
      <c r="C2863" t="s">
        <v>8788</v>
      </c>
      <c r="D2863" s="24" t="s">
        <v>2443</v>
      </c>
      <c r="E2863" s="24" t="s">
        <v>1253</v>
      </c>
      <c r="F2863" s="12">
        <v>37.6</v>
      </c>
      <c r="G2863" s="12">
        <v>-114.5</v>
      </c>
      <c r="H2863" s="12">
        <v>6.5</v>
      </c>
    </row>
    <row r="2864" spans="2:8" x14ac:dyDescent="0.25">
      <c r="B2864" t="s">
        <v>8789</v>
      </c>
      <c r="C2864" t="s">
        <v>8790</v>
      </c>
      <c r="D2864" s="24" t="s">
        <v>2443</v>
      </c>
      <c r="E2864" s="24" t="s">
        <v>1301</v>
      </c>
      <c r="F2864" s="12">
        <v>42.1</v>
      </c>
      <c r="G2864" s="12">
        <v>-79.2</v>
      </c>
      <c r="H2864" s="12">
        <v>6.5</v>
      </c>
    </row>
    <row r="2865" spans="2:8" x14ac:dyDescent="0.25">
      <c r="B2865" t="s">
        <v>8791</v>
      </c>
      <c r="C2865" t="s">
        <v>8792</v>
      </c>
      <c r="D2865" s="24" t="s">
        <v>2443</v>
      </c>
      <c r="E2865" s="24" t="s">
        <v>1301</v>
      </c>
      <c r="F2865" s="12">
        <v>42.4</v>
      </c>
      <c r="G2865" s="12">
        <v>-76</v>
      </c>
      <c r="H2865" s="12">
        <v>6.5</v>
      </c>
    </row>
    <row r="2866" spans="2:8" x14ac:dyDescent="0.25">
      <c r="B2866" t="s">
        <v>8793</v>
      </c>
      <c r="C2866" t="s">
        <v>8794</v>
      </c>
      <c r="D2866" s="24" t="s">
        <v>2443</v>
      </c>
      <c r="E2866" s="24" t="s">
        <v>1363</v>
      </c>
      <c r="F2866" s="12">
        <v>40.700000000000003</v>
      </c>
      <c r="G2866" s="12">
        <v>-84</v>
      </c>
      <c r="H2866" s="12">
        <v>6.5</v>
      </c>
    </row>
    <row r="2867" spans="2:8" x14ac:dyDescent="0.25">
      <c r="B2867" t="s">
        <v>8795</v>
      </c>
      <c r="C2867" t="s">
        <v>8796</v>
      </c>
      <c r="D2867" s="24" t="s">
        <v>2443</v>
      </c>
      <c r="E2867" s="24" t="s">
        <v>1457</v>
      </c>
      <c r="F2867" s="12">
        <v>44</v>
      </c>
      <c r="G2867" s="12">
        <v>-103.3</v>
      </c>
      <c r="H2867" s="12">
        <v>6.5</v>
      </c>
    </row>
    <row r="2868" spans="2:8" x14ac:dyDescent="0.25">
      <c r="B2868" t="s">
        <v>8797</v>
      </c>
      <c r="C2868" t="s">
        <v>8798</v>
      </c>
      <c r="D2868" s="24" t="s">
        <v>2443</v>
      </c>
      <c r="E2868" s="24" t="s">
        <v>1675</v>
      </c>
      <c r="F2868" s="12">
        <v>44.1</v>
      </c>
      <c r="G2868" s="12">
        <v>-88.3</v>
      </c>
      <c r="H2868" s="12">
        <v>6.5</v>
      </c>
    </row>
    <row r="2869" spans="2:8" x14ac:dyDescent="0.25">
      <c r="B2869" t="s">
        <v>8799</v>
      </c>
      <c r="C2869" t="s">
        <v>8800</v>
      </c>
      <c r="D2869" s="24" t="s">
        <v>2443</v>
      </c>
      <c r="E2869" s="24" t="s">
        <v>1675</v>
      </c>
      <c r="F2869" s="12">
        <v>42.8</v>
      </c>
      <c r="G2869" s="12">
        <v>-88.6</v>
      </c>
      <c r="H2869" s="12">
        <v>6.5</v>
      </c>
    </row>
    <row r="2870" spans="2:8" x14ac:dyDescent="0.25">
      <c r="B2870" t="s">
        <v>8801</v>
      </c>
      <c r="C2870" t="s">
        <v>8802</v>
      </c>
      <c r="D2870" s="24" t="s">
        <v>2443</v>
      </c>
      <c r="E2870" s="24" t="s">
        <v>1675</v>
      </c>
      <c r="F2870" s="12">
        <v>44</v>
      </c>
      <c r="G2870" s="12">
        <v>-88.5</v>
      </c>
      <c r="H2870" s="12">
        <v>6.5</v>
      </c>
    </row>
    <row r="2871" spans="2:8" x14ac:dyDescent="0.25">
      <c r="B2871" t="s">
        <v>2852</v>
      </c>
      <c r="C2871" t="s">
        <v>2853</v>
      </c>
      <c r="D2871" s="24" t="s">
        <v>2443</v>
      </c>
      <c r="E2871" s="24" t="s">
        <v>563</v>
      </c>
      <c r="F2871" s="12">
        <v>40.6</v>
      </c>
      <c r="G2871" s="12">
        <v>-104.3</v>
      </c>
      <c r="H2871" s="12">
        <v>6.5</v>
      </c>
    </row>
    <row r="2872" spans="2:8" x14ac:dyDescent="0.25">
      <c r="B2872" t="s">
        <v>580</v>
      </c>
      <c r="C2872" t="s">
        <v>581</v>
      </c>
      <c r="D2872" s="24" t="s">
        <v>2443</v>
      </c>
      <c r="E2872" s="24" t="s">
        <v>563</v>
      </c>
      <c r="F2872" s="12">
        <v>38.799999999999997</v>
      </c>
      <c r="G2872" s="12">
        <v>-106.9</v>
      </c>
      <c r="H2872" s="12">
        <v>6.5</v>
      </c>
    </row>
    <row r="2873" spans="2:8" x14ac:dyDescent="0.25">
      <c r="B2873" t="s">
        <v>8803</v>
      </c>
      <c r="C2873" t="s">
        <v>8804</v>
      </c>
      <c r="D2873" s="24" t="s">
        <v>2443</v>
      </c>
      <c r="E2873" s="24" t="s">
        <v>563</v>
      </c>
      <c r="F2873" s="12">
        <v>39.4</v>
      </c>
      <c r="G2873" s="12">
        <v>-105</v>
      </c>
      <c r="H2873" s="12">
        <v>6.5</v>
      </c>
    </row>
    <row r="2874" spans="2:8" x14ac:dyDescent="0.25">
      <c r="B2874" t="s">
        <v>8805</v>
      </c>
      <c r="C2874" t="s">
        <v>8806</v>
      </c>
      <c r="D2874" s="24" t="s">
        <v>2443</v>
      </c>
      <c r="E2874" s="24" t="s">
        <v>648</v>
      </c>
      <c r="F2874" s="12">
        <v>41.7</v>
      </c>
      <c r="G2874" s="12">
        <v>-89.6</v>
      </c>
      <c r="H2874" s="12">
        <v>6.5</v>
      </c>
    </row>
    <row r="2875" spans="2:8" x14ac:dyDescent="0.25">
      <c r="B2875" t="s">
        <v>3057</v>
      </c>
      <c r="C2875" t="s">
        <v>3058</v>
      </c>
      <c r="D2875" s="24" t="s">
        <v>2443</v>
      </c>
      <c r="E2875" s="24" t="s">
        <v>749</v>
      </c>
      <c r="F2875" s="12">
        <v>42.3</v>
      </c>
      <c r="G2875" s="12">
        <v>-96.3</v>
      </c>
      <c r="H2875" s="12">
        <v>6.5</v>
      </c>
    </row>
    <row r="2876" spans="2:8" x14ac:dyDescent="0.25">
      <c r="B2876" t="s">
        <v>8807</v>
      </c>
      <c r="C2876" t="s">
        <v>8808</v>
      </c>
      <c r="D2876" s="24" t="s">
        <v>2443</v>
      </c>
      <c r="E2876" s="24" t="s">
        <v>867</v>
      </c>
      <c r="F2876" s="12">
        <v>39.1</v>
      </c>
      <c r="G2876" s="12">
        <v>-99</v>
      </c>
      <c r="H2876" s="12">
        <v>6.5</v>
      </c>
    </row>
    <row r="2877" spans="2:8" x14ac:dyDescent="0.25">
      <c r="B2877" t="s">
        <v>8809</v>
      </c>
      <c r="C2877" t="s">
        <v>8810</v>
      </c>
      <c r="D2877" s="24" t="s">
        <v>2443</v>
      </c>
      <c r="E2877" s="24" t="s">
        <v>969</v>
      </c>
      <c r="F2877" s="12">
        <v>43.1</v>
      </c>
      <c r="G2877" s="12">
        <v>-85.7</v>
      </c>
      <c r="H2877" s="12">
        <v>6.5</v>
      </c>
    </row>
    <row r="2878" spans="2:8" x14ac:dyDescent="0.25">
      <c r="B2878" t="s">
        <v>1010</v>
      </c>
      <c r="C2878" t="s">
        <v>1011</v>
      </c>
      <c r="D2878" s="24" t="s">
        <v>2443</v>
      </c>
      <c r="E2878" s="24" t="s">
        <v>969</v>
      </c>
      <c r="F2878" s="12">
        <v>45.3</v>
      </c>
      <c r="G2878" s="12">
        <v>-84.9</v>
      </c>
      <c r="H2878" s="12">
        <v>6.5</v>
      </c>
    </row>
    <row r="2879" spans="2:8" x14ac:dyDescent="0.25">
      <c r="B2879" t="s">
        <v>1290</v>
      </c>
      <c r="C2879" t="s">
        <v>1291</v>
      </c>
      <c r="D2879" s="24" t="s">
        <v>2443</v>
      </c>
      <c r="E2879" s="24" t="s">
        <v>1277</v>
      </c>
      <c r="F2879" s="12">
        <v>36.1</v>
      </c>
      <c r="G2879" s="12">
        <v>-105</v>
      </c>
      <c r="H2879" s="12">
        <v>6.5</v>
      </c>
    </row>
    <row r="2880" spans="2:8" x14ac:dyDescent="0.25">
      <c r="B2880" t="s">
        <v>8811</v>
      </c>
      <c r="C2880" t="s">
        <v>8812</v>
      </c>
      <c r="D2880" s="24" t="s">
        <v>2443</v>
      </c>
      <c r="E2880" s="24" t="s">
        <v>1301</v>
      </c>
      <c r="F2880" s="12">
        <v>42.3</v>
      </c>
      <c r="G2880" s="12">
        <v>-77.7</v>
      </c>
      <c r="H2880" s="12">
        <v>6.5</v>
      </c>
    </row>
    <row r="2881" spans="2:8" x14ac:dyDescent="0.25">
      <c r="B2881" t="s">
        <v>8813</v>
      </c>
      <c r="C2881" t="s">
        <v>8814</v>
      </c>
      <c r="D2881" s="24" t="s">
        <v>2443</v>
      </c>
      <c r="E2881" s="24" t="s">
        <v>1301</v>
      </c>
      <c r="F2881" s="12">
        <v>42</v>
      </c>
      <c r="G2881" s="12">
        <v>-78.400000000000006</v>
      </c>
      <c r="H2881" s="12">
        <v>6.5</v>
      </c>
    </row>
    <row r="2882" spans="2:8" x14ac:dyDescent="0.25">
      <c r="B2882" t="s">
        <v>4068</v>
      </c>
      <c r="C2882" t="s">
        <v>4069</v>
      </c>
      <c r="D2882" s="24" t="s">
        <v>2443</v>
      </c>
      <c r="E2882" s="24" t="s">
        <v>1301</v>
      </c>
      <c r="F2882" s="12">
        <v>44.2</v>
      </c>
      <c r="G2882" s="12">
        <v>-75.8</v>
      </c>
      <c r="H2882" s="12">
        <v>6.5</v>
      </c>
    </row>
    <row r="2883" spans="2:8" x14ac:dyDescent="0.25">
      <c r="B2883" t="s">
        <v>8815</v>
      </c>
      <c r="C2883" t="s">
        <v>8816</v>
      </c>
      <c r="D2883" s="24" t="s">
        <v>2443</v>
      </c>
      <c r="E2883" s="24" t="s">
        <v>1457</v>
      </c>
      <c r="F2883" s="12">
        <v>44.3</v>
      </c>
      <c r="G2883" s="12">
        <v>-97.8</v>
      </c>
      <c r="H2883" s="12">
        <v>6.5</v>
      </c>
    </row>
    <row r="2884" spans="2:8" x14ac:dyDescent="0.25">
      <c r="B2884" t="s">
        <v>1497</v>
      </c>
      <c r="C2884" t="s">
        <v>1498</v>
      </c>
      <c r="D2884" s="24" t="s">
        <v>2443</v>
      </c>
      <c r="E2884" s="24" t="s">
        <v>1457</v>
      </c>
      <c r="F2884" s="12">
        <v>44.1</v>
      </c>
      <c r="G2884" s="12">
        <v>-103.2</v>
      </c>
      <c r="H2884" s="12">
        <v>6.5</v>
      </c>
    </row>
    <row r="2885" spans="2:8" x14ac:dyDescent="0.25">
      <c r="B2885" t="s">
        <v>8817</v>
      </c>
      <c r="C2885" t="s">
        <v>8818</v>
      </c>
      <c r="D2885" s="24" t="s">
        <v>2443</v>
      </c>
      <c r="E2885" s="24" t="s">
        <v>1457</v>
      </c>
      <c r="F2885" s="12">
        <v>45.7</v>
      </c>
      <c r="G2885" s="12">
        <v>-97.4</v>
      </c>
      <c r="H2885" s="12">
        <v>6.5</v>
      </c>
    </row>
    <row r="2886" spans="2:8" x14ac:dyDescent="0.25">
      <c r="B2886" t="s">
        <v>1093</v>
      </c>
      <c r="C2886" t="s">
        <v>8819</v>
      </c>
      <c r="D2886" s="24" t="s">
        <v>2443</v>
      </c>
      <c r="E2886" s="24" t="s">
        <v>1675</v>
      </c>
      <c r="F2886" s="12">
        <v>42.5</v>
      </c>
      <c r="G2886" s="12">
        <v>-88.8</v>
      </c>
      <c r="H2886" s="12">
        <v>6.5</v>
      </c>
    </row>
    <row r="2887" spans="2:8" x14ac:dyDescent="0.25">
      <c r="B2887" t="s">
        <v>1903</v>
      </c>
      <c r="C2887" t="s">
        <v>1904</v>
      </c>
      <c r="D2887" s="24" t="s">
        <v>2443</v>
      </c>
      <c r="E2887" s="24" t="s">
        <v>969</v>
      </c>
      <c r="F2887" s="12">
        <v>43.9</v>
      </c>
      <c r="G2887" s="12">
        <v>-84.4</v>
      </c>
      <c r="H2887" s="12">
        <v>6.5</v>
      </c>
    </row>
    <row r="2888" spans="2:8" x14ac:dyDescent="0.25">
      <c r="B2888" t="s">
        <v>1943</v>
      </c>
      <c r="C2888" t="s">
        <v>1944</v>
      </c>
      <c r="D2888" s="24" t="s">
        <v>2443</v>
      </c>
      <c r="E2888" s="24" t="s">
        <v>1675</v>
      </c>
      <c r="F2888" s="12">
        <v>43.8</v>
      </c>
      <c r="G2888" s="12">
        <v>-91.2</v>
      </c>
      <c r="H2888" s="12">
        <v>6.5</v>
      </c>
    </row>
    <row r="2889" spans="2:8" x14ac:dyDescent="0.25">
      <c r="B2889" t="s">
        <v>2178</v>
      </c>
      <c r="C2889" t="s">
        <v>2179</v>
      </c>
      <c r="D2889" s="24" t="s">
        <v>2443</v>
      </c>
      <c r="E2889" s="24" t="s">
        <v>1457</v>
      </c>
      <c r="F2889" s="12">
        <v>42.8</v>
      </c>
      <c r="G2889" s="12">
        <v>-97.3</v>
      </c>
      <c r="H2889" s="12">
        <v>6.5</v>
      </c>
    </row>
    <row r="2890" spans="2:8" x14ac:dyDescent="0.25">
      <c r="B2890" t="s">
        <v>8820</v>
      </c>
      <c r="C2890" t="s">
        <v>8821</v>
      </c>
      <c r="D2890" s="24" t="s">
        <v>2443</v>
      </c>
      <c r="E2890" s="24" t="s">
        <v>1022</v>
      </c>
      <c r="F2890" s="12">
        <v>46.3</v>
      </c>
      <c r="G2890" s="12">
        <v>-93.9</v>
      </c>
      <c r="H2890" s="12">
        <v>6.46</v>
      </c>
    </row>
    <row r="2891" spans="2:8" x14ac:dyDescent="0.25">
      <c r="B2891" t="s">
        <v>8822</v>
      </c>
      <c r="C2891" t="s">
        <v>8823</v>
      </c>
      <c r="D2891" s="24" t="s">
        <v>2443</v>
      </c>
      <c r="E2891" s="24" t="s">
        <v>1022</v>
      </c>
      <c r="F2891" s="12">
        <v>45.8</v>
      </c>
      <c r="G2891" s="12">
        <v>-93</v>
      </c>
      <c r="H2891" s="12">
        <v>6.46</v>
      </c>
    </row>
    <row r="2892" spans="2:8" x14ac:dyDescent="0.25">
      <c r="B2892" t="s">
        <v>8824</v>
      </c>
      <c r="C2892" t="s">
        <v>8825</v>
      </c>
      <c r="D2892" s="24" t="s">
        <v>2443</v>
      </c>
      <c r="E2892" s="24" t="s">
        <v>1457</v>
      </c>
      <c r="F2892" s="12">
        <v>43</v>
      </c>
      <c r="G2892" s="12">
        <v>-99.2</v>
      </c>
      <c r="H2892" s="12">
        <v>6.46</v>
      </c>
    </row>
    <row r="2893" spans="2:8" x14ac:dyDescent="0.25">
      <c r="B2893" t="s">
        <v>8826</v>
      </c>
      <c r="C2893" t="s">
        <v>8827</v>
      </c>
      <c r="D2893" s="24" t="s">
        <v>2443</v>
      </c>
      <c r="E2893" s="24" t="s">
        <v>1675</v>
      </c>
      <c r="F2893" s="12">
        <v>43</v>
      </c>
      <c r="G2893" s="12">
        <v>-88.5</v>
      </c>
      <c r="H2893" s="12">
        <v>6.46</v>
      </c>
    </row>
    <row r="2894" spans="2:8" x14ac:dyDescent="0.25">
      <c r="B2894" t="s">
        <v>551</v>
      </c>
      <c r="C2894" t="s">
        <v>552</v>
      </c>
      <c r="D2894" s="24" t="s">
        <v>2443</v>
      </c>
      <c r="E2894" s="24" t="s">
        <v>548</v>
      </c>
      <c r="F2894" s="12">
        <v>37.299999999999997</v>
      </c>
      <c r="G2894" s="12">
        <v>-121.6</v>
      </c>
      <c r="H2894" s="12">
        <v>6.46</v>
      </c>
    </row>
    <row r="2895" spans="2:8" x14ac:dyDescent="0.25">
      <c r="B2895" t="s">
        <v>8828</v>
      </c>
      <c r="C2895" t="s">
        <v>8829</v>
      </c>
      <c r="D2895" s="24" t="s">
        <v>2443</v>
      </c>
      <c r="E2895" s="24" t="s">
        <v>563</v>
      </c>
      <c r="F2895" s="12">
        <v>39.700000000000003</v>
      </c>
      <c r="G2895" s="12">
        <v>-105</v>
      </c>
      <c r="H2895" s="12">
        <v>6.42</v>
      </c>
    </row>
    <row r="2896" spans="2:8" x14ac:dyDescent="0.25">
      <c r="B2896" t="s">
        <v>8830</v>
      </c>
      <c r="C2896" t="s">
        <v>8831</v>
      </c>
      <c r="D2896" s="24" t="s">
        <v>2443</v>
      </c>
      <c r="E2896" s="24" t="s">
        <v>563</v>
      </c>
      <c r="F2896" s="12">
        <v>38.1</v>
      </c>
      <c r="G2896" s="12">
        <v>-106.1</v>
      </c>
      <c r="H2896" s="12">
        <v>6.42</v>
      </c>
    </row>
    <row r="2897" spans="2:8" x14ac:dyDescent="0.25">
      <c r="B2897" t="s">
        <v>8832</v>
      </c>
      <c r="C2897" t="s">
        <v>8833</v>
      </c>
      <c r="D2897" s="24" t="s">
        <v>2443</v>
      </c>
      <c r="E2897" s="24" t="s">
        <v>563</v>
      </c>
      <c r="F2897" s="12">
        <v>40.4</v>
      </c>
      <c r="G2897" s="12">
        <v>-104.7</v>
      </c>
      <c r="H2897" s="12">
        <v>6.42</v>
      </c>
    </row>
    <row r="2898" spans="2:8" x14ac:dyDescent="0.25">
      <c r="B2898" t="s">
        <v>8834</v>
      </c>
      <c r="C2898" t="s">
        <v>8835</v>
      </c>
      <c r="D2898" s="24" t="s">
        <v>2443</v>
      </c>
      <c r="E2898" s="24" t="s">
        <v>629</v>
      </c>
      <c r="F2898" s="12">
        <v>45.9</v>
      </c>
      <c r="G2898" s="12">
        <v>-116.1</v>
      </c>
      <c r="H2898" s="12">
        <v>6.42</v>
      </c>
    </row>
    <row r="2899" spans="2:8" x14ac:dyDescent="0.25">
      <c r="B2899" t="s">
        <v>8836</v>
      </c>
      <c r="C2899" t="s">
        <v>8837</v>
      </c>
      <c r="D2899" s="24" t="s">
        <v>2443</v>
      </c>
      <c r="E2899" s="24" t="s">
        <v>648</v>
      </c>
      <c r="F2899" s="12">
        <v>42</v>
      </c>
      <c r="G2899" s="12">
        <v>-88</v>
      </c>
      <c r="H2899" s="12">
        <v>6.42</v>
      </c>
    </row>
    <row r="2900" spans="2:8" x14ac:dyDescent="0.25">
      <c r="B2900" t="s">
        <v>8838</v>
      </c>
      <c r="C2900" t="s">
        <v>8839</v>
      </c>
      <c r="D2900" s="24" t="s">
        <v>2443</v>
      </c>
      <c r="E2900" s="24" t="s">
        <v>969</v>
      </c>
      <c r="F2900" s="12">
        <v>42.9</v>
      </c>
      <c r="G2900" s="12">
        <v>-85.6</v>
      </c>
      <c r="H2900" s="12">
        <v>6.42</v>
      </c>
    </row>
    <row r="2901" spans="2:8" x14ac:dyDescent="0.25">
      <c r="B2901" t="s">
        <v>8840</v>
      </c>
      <c r="C2901" t="s">
        <v>8841</v>
      </c>
      <c r="D2901" s="24" t="s">
        <v>2443</v>
      </c>
      <c r="E2901" s="24" t="s">
        <v>969</v>
      </c>
      <c r="F2901" s="12">
        <v>44.3</v>
      </c>
      <c r="G2901" s="12">
        <v>-86.2</v>
      </c>
      <c r="H2901" s="12">
        <v>6.42</v>
      </c>
    </row>
    <row r="2902" spans="2:8" x14ac:dyDescent="0.25">
      <c r="B2902" t="s">
        <v>8842</v>
      </c>
      <c r="C2902" t="s">
        <v>8843</v>
      </c>
      <c r="D2902" s="24" t="s">
        <v>2443</v>
      </c>
      <c r="E2902" s="24" t="s">
        <v>969</v>
      </c>
      <c r="F2902" s="12">
        <v>42.1</v>
      </c>
      <c r="G2902" s="12">
        <v>-83.8</v>
      </c>
      <c r="H2902" s="12">
        <v>6.42</v>
      </c>
    </row>
    <row r="2903" spans="2:8" x14ac:dyDescent="0.25">
      <c r="B2903" t="s">
        <v>8844</v>
      </c>
      <c r="C2903" t="s">
        <v>8845</v>
      </c>
      <c r="D2903" s="24" t="s">
        <v>2443</v>
      </c>
      <c r="E2903" s="24" t="s">
        <v>1277</v>
      </c>
      <c r="F2903" s="12">
        <v>35.1</v>
      </c>
      <c r="G2903" s="12">
        <v>-106.5</v>
      </c>
      <c r="H2903" s="12">
        <v>6.42</v>
      </c>
    </row>
    <row r="2904" spans="2:8" x14ac:dyDescent="0.25">
      <c r="B2904" t="s">
        <v>8846</v>
      </c>
      <c r="C2904" t="s">
        <v>8847</v>
      </c>
      <c r="D2904" s="24" t="s">
        <v>2443</v>
      </c>
      <c r="E2904" s="24" t="s">
        <v>1396</v>
      </c>
      <c r="F2904" s="12">
        <v>44.3</v>
      </c>
      <c r="G2904" s="12">
        <v>-121.1</v>
      </c>
      <c r="H2904" s="12">
        <v>6.42</v>
      </c>
    </row>
    <row r="2905" spans="2:8" x14ac:dyDescent="0.25">
      <c r="B2905" t="s">
        <v>8848</v>
      </c>
      <c r="C2905" t="s">
        <v>8849</v>
      </c>
      <c r="D2905" s="24" t="s">
        <v>2443</v>
      </c>
      <c r="E2905" s="24" t="s">
        <v>1675</v>
      </c>
      <c r="F2905" s="12">
        <v>43.8</v>
      </c>
      <c r="G2905" s="12">
        <v>-88.9</v>
      </c>
      <c r="H2905" s="12">
        <v>6.42</v>
      </c>
    </row>
    <row r="2906" spans="2:8" x14ac:dyDescent="0.25">
      <c r="B2906" t="s">
        <v>8850</v>
      </c>
      <c r="C2906" t="s">
        <v>8851</v>
      </c>
      <c r="D2906" s="24" t="s">
        <v>2443</v>
      </c>
      <c r="E2906" s="24" t="s">
        <v>1675</v>
      </c>
      <c r="F2906" s="12">
        <v>45.3</v>
      </c>
      <c r="G2906" s="12">
        <v>-92.5</v>
      </c>
      <c r="H2906" s="12">
        <v>6.42</v>
      </c>
    </row>
    <row r="2907" spans="2:8" x14ac:dyDescent="0.25">
      <c r="B2907" t="s">
        <v>8852</v>
      </c>
      <c r="C2907" t="s">
        <v>8853</v>
      </c>
      <c r="D2907" s="24" t="s">
        <v>2443</v>
      </c>
      <c r="E2907" s="24" t="s">
        <v>1775</v>
      </c>
      <c r="F2907" s="12">
        <v>41.2</v>
      </c>
      <c r="G2907" s="12">
        <v>-105.5</v>
      </c>
      <c r="H2907" s="12">
        <v>6.42</v>
      </c>
    </row>
    <row r="2908" spans="2:8" x14ac:dyDescent="0.25">
      <c r="B2908" t="s">
        <v>3353</v>
      </c>
      <c r="C2908" t="s">
        <v>3354</v>
      </c>
      <c r="D2908" s="24" t="s">
        <v>2443</v>
      </c>
      <c r="E2908" s="24" t="s">
        <v>1022</v>
      </c>
      <c r="F2908" s="12">
        <v>46.9</v>
      </c>
      <c r="G2908" s="12">
        <v>-92.8</v>
      </c>
      <c r="H2908" s="12">
        <v>6.42</v>
      </c>
    </row>
    <row r="2909" spans="2:8" x14ac:dyDescent="0.25">
      <c r="B2909" t="s">
        <v>3319</v>
      </c>
      <c r="C2909" t="s">
        <v>3320</v>
      </c>
      <c r="D2909" s="24" t="s">
        <v>2443</v>
      </c>
      <c r="E2909" s="24" t="s">
        <v>1022</v>
      </c>
      <c r="F2909" s="12">
        <v>47.9</v>
      </c>
      <c r="G2909" s="12">
        <v>-89.6</v>
      </c>
      <c r="H2909" s="12">
        <v>6.42</v>
      </c>
    </row>
    <row r="2910" spans="2:8" x14ac:dyDescent="0.25">
      <c r="B2910" t="s">
        <v>8854</v>
      </c>
      <c r="C2910" t="s">
        <v>8855</v>
      </c>
      <c r="D2910" s="24" t="s">
        <v>2443</v>
      </c>
      <c r="E2910" s="24" t="s">
        <v>1457</v>
      </c>
      <c r="F2910" s="12">
        <v>43.5</v>
      </c>
      <c r="G2910" s="12">
        <v>-96.7</v>
      </c>
      <c r="H2910" s="12">
        <v>6.42</v>
      </c>
    </row>
    <row r="2911" spans="2:8" x14ac:dyDescent="0.25">
      <c r="B2911" t="s">
        <v>8856</v>
      </c>
      <c r="C2911" t="s">
        <v>8857</v>
      </c>
      <c r="D2911" s="24" t="s">
        <v>2443</v>
      </c>
      <c r="E2911" s="24" t="s">
        <v>1675</v>
      </c>
      <c r="F2911" s="12">
        <v>42.6</v>
      </c>
      <c r="G2911" s="12">
        <v>-88.6</v>
      </c>
      <c r="H2911" s="12">
        <v>6.42</v>
      </c>
    </row>
    <row r="2912" spans="2:8" x14ac:dyDescent="0.25">
      <c r="B2912" t="s">
        <v>8858</v>
      </c>
      <c r="C2912" t="s">
        <v>8859</v>
      </c>
      <c r="D2912" s="24" t="s">
        <v>2443</v>
      </c>
      <c r="E2912" s="24" t="s">
        <v>1675</v>
      </c>
      <c r="F2912" s="12">
        <v>43.3</v>
      </c>
      <c r="G2912" s="12">
        <v>-87.9</v>
      </c>
      <c r="H2912" s="12">
        <v>6.42</v>
      </c>
    </row>
    <row r="2913" spans="2:8" x14ac:dyDescent="0.25">
      <c r="B2913" t="s">
        <v>1901</v>
      </c>
      <c r="C2913" t="s">
        <v>1902</v>
      </c>
      <c r="D2913" s="24" t="s">
        <v>2443</v>
      </c>
      <c r="E2913" s="24" t="s">
        <v>709</v>
      </c>
      <c r="F2913" s="12">
        <v>40.9</v>
      </c>
      <c r="G2913" s="12">
        <v>-85.2</v>
      </c>
      <c r="H2913" s="12">
        <v>6.42</v>
      </c>
    </row>
    <row r="2914" spans="2:8" x14ac:dyDescent="0.25">
      <c r="B2914" t="s">
        <v>2531</v>
      </c>
      <c r="C2914" t="s">
        <v>2532</v>
      </c>
      <c r="D2914" s="24" t="s">
        <v>548</v>
      </c>
      <c r="E2914" s="24" t="s">
        <v>465</v>
      </c>
      <c r="F2914" s="12">
        <v>49.7</v>
      </c>
      <c r="G2914" s="12">
        <v>-114.8</v>
      </c>
      <c r="H2914" s="12">
        <v>6.38</v>
      </c>
    </row>
    <row r="2915" spans="2:8" x14ac:dyDescent="0.25">
      <c r="B2915" t="s">
        <v>8860</v>
      </c>
      <c r="C2915" t="s">
        <v>8861</v>
      </c>
      <c r="D2915" s="24" t="s">
        <v>548</v>
      </c>
      <c r="E2915" s="24" t="s">
        <v>506</v>
      </c>
      <c r="F2915" s="12">
        <v>49.1</v>
      </c>
      <c r="G2915" s="12">
        <v>-97.9</v>
      </c>
      <c r="H2915" s="12">
        <v>6.38</v>
      </c>
    </row>
    <row r="2916" spans="2:8" x14ac:dyDescent="0.25">
      <c r="B2916" t="s">
        <v>8862</v>
      </c>
      <c r="C2916" t="s">
        <v>8863</v>
      </c>
      <c r="D2916" s="24" t="s">
        <v>548</v>
      </c>
      <c r="E2916" s="24" t="s">
        <v>497</v>
      </c>
      <c r="F2916" s="12">
        <v>53.2</v>
      </c>
      <c r="G2916" s="12">
        <v>-104</v>
      </c>
      <c r="H2916" s="12">
        <v>6.38</v>
      </c>
    </row>
    <row r="2917" spans="2:8" x14ac:dyDescent="0.25">
      <c r="B2917" t="s">
        <v>8864</v>
      </c>
      <c r="C2917" t="s">
        <v>8865</v>
      </c>
      <c r="D2917" s="24" t="s">
        <v>2443</v>
      </c>
      <c r="E2917" s="24" t="s">
        <v>709</v>
      </c>
      <c r="F2917" s="12">
        <v>41.4</v>
      </c>
      <c r="G2917" s="12">
        <v>-85.8</v>
      </c>
      <c r="H2917" s="12">
        <v>6.38</v>
      </c>
    </row>
    <row r="2918" spans="2:8" x14ac:dyDescent="0.25">
      <c r="B2918" t="s">
        <v>8866</v>
      </c>
      <c r="C2918" t="s">
        <v>8867</v>
      </c>
      <c r="D2918" s="24" t="s">
        <v>2443</v>
      </c>
      <c r="E2918" s="24" t="s">
        <v>969</v>
      </c>
      <c r="F2918" s="12">
        <v>44.1</v>
      </c>
      <c r="G2918" s="12">
        <v>-84</v>
      </c>
      <c r="H2918" s="12">
        <v>6.38</v>
      </c>
    </row>
    <row r="2919" spans="2:8" x14ac:dyDescent="0.25">
      <c r="B2919" t="s">
        <v>8868</v>
      </c>
      <c r="C2919" t="s">
        <v>8869</v>
      </c>
      <c r="D2919" s="24" t="s">
        <v>2443</v>
      </c>
      <c r="E2919" s="24" t="s">
        <v>1134</v>
      </c>
      <c r="F2919" s="12">
        <v>46.3</v>
      </c>
      <c r="G2919" s="12">
        <v>-104.5</v>
      </c>
      <c r="H2919" s="12">
        <v>6.38</v>
      </c>
    </row>
    <row r="2920" spans="2:8" x14ac:dyDescent="0.25">
      <c r="B2920" t="s">
        <v>8870</v>
      </c>
      <c r="C2920" t="s">
        <v>8871</v>
      </c>
      <c r="D2920" s="24" t="s">
        <v>2443</v>
      </c>
      <c r="E2920" s="24" t="s">
        <v>1277</v>
      </c>
      <c r="F2920" s="12">
        <v>36.299999999999997</v>
      </c>
      <c r="G2920" s="12">
        <v>-106.2</v>
      </c>
      <c r="H2920" s="12">
        <v>6.38</v>
      </c>
    </row>
    <row r="2921" spans="2:8" x14ac:dyDescent="0.25">
      <c r="B2921" t="s">
        <v>8872</v>
      </c>
      <c r="C2921" t="s">
        <v>8873</v>
      </c>
      <c r="D2921" s="24" t="s">
        <v>2443</v>
      </c>
      <c r="E2921" s="24" t="s">
        <v>1396</v>
      </c>
      <c r="F2921" s="12">
        <v>44.2</v>
      </c>
      <c r="G2921" s="12">
        <v>-119</v>
      </c>
      <c r="H2921" s="12">
        <v>6.38</v>
      </c>
    </row>
    <row r="2922" spans="2:8" x14ac:dyDescent="0.25">
      <c r="B2922" t="s">
        <v>8874</v>
      </c>
      <c r="C2922" t="s">
        <v>8875</v>
      </c>
      <c r="D2922" s="24" t="s">
        <v>2443</v>
      </c>
      <c r="E2922" s="24" t="s">
        <v>1675</v>
      </c>
      <c r="F2922" s="12">
        <v>44.7</v>
      </c>
      <c r="G2922" s="12">
        <v>-89.7</v>
      </c>
      <c r="H2922" s="12">
        <v>6.38</v>
      </c>
    </row>
    <row r="2923" spans="2:8" x14ac:dyDescent="0.25">
      <c r="B2923" t="s">
        <v>8876</v>
      </c>
      <c r="C2923" t="s">
        <v>8877</v>
      </c>
      <c r="D2923" s="24" t="s">
        <v>2443</v>
      </c>
      <c r="E2923" s="24" t="s">
        <v>1675</v>
      </c>
      <c r="F2923" s="12">
        <v>43</v>
      </c>
      <c r="G2923" s="12">
        <v>-88.1</v>
      </c>
      <c r="H2923" s="12">
        <v>6.38</v>
      </c>
    </row>
    <row r="2924" spans="2:8" x14ac:dyDescent="0.25">
      <c r="B2924" t="s">
        <v>2204</v>
      </c>
      <c r="C2924" t="s">
        <v>2205</v>
      </c>
      <c r="D2924" s="24" t="s">
        <v>2443</v>
      </c>
      <c r="E2924" s="24" t="s">
        <v>563</v>
      </c>
      <c r="F2924" s="12">
        <v>40.5</v>
      </c>
      <c r="G2924" s="12">
        <v>-102.9</v>
      </c>
      <c r="H2924" s="12">
        <v>6.38</v>
      </c>
    </row>
    <row r="2925" spans="2:8" x14ac:dyDescent="0.25">
      <c r="B2925" t="s">
        <v>8878</v>
      </c>
      <c r="C2925" t="s">
        <v>8879</v>
      </c>
      <c r="D2925" s="24" t="s">
        <v>2443</v>
      </c>
      <c r="E2925" s="24" t="s">
        <v>548</v>
      </c>
      <c r="F2925" s="12">
        <v>37.4</v>
      </c>
      <c r="G2925" s="12">
        <v>-119.7</v>
      </c>
      <c r="H2925" s="12">
        <v>6.34</v>
      </c>
    </row>
    <row r="2926" spans="2:8" x14ac:dyDescent="0.25">
      <c r="B2926" t="s">
        <v>8880</v>
      </c>
      <c r="C2926" t="s">
        <v>8881</v>
      </c>
      <c r="D2926" s="24" t="s">
        <v>2443</v>
      </c>
      <c r="E2926" s="24" t="s">
        <v>563</v>
      </c>
      <c r="F2926" s="12">
        <v>38</v>
      </c>
      <c r="G2926" s="12">
        <v>-106.1</v>
      </c>
      <c r="H2926" s="12">
        <v>6.34</v>
      </c>
    </row>
    <row r="2927" spans="2:8" x14ac:dyDescent="0.25">
      <c r="B2927" t="s">
        <v>8882</v>
      </c>
      <c r="C2927" t="s">
        <v>8883</v>
      </c>
      <c r="D2927" s="24" t="s">
        <v>2443</v>
      </c>
      <c r="E2927" s="24" t="s">
        <v>1022</v>
      </c>
      <c r="F2927" s="12">
        <v>45.5</v>
      </c>
      <c r="G2927" s="12">
        <v>-93</v>
      </c>
      <c r="H2927" s="12">
        <v>6.34</v>
      </c>
    </row>
    <row r="2928" spans="2:8" x14ac:dyDescent="0.25">
      <c r="B2928" t="s">
        <v>8884</v>
      </c>
      <c r="C2928" t="s">
        <v>8885</v>
      </c>
      <c r="D2928" s="24" t="s">
        <v>2443</v>
      </c>
      <c r="E2928" s="24" t="s">
        <v>1022</v>
      </c>
      <c r="F2928" s="12">
        <v>44.9</v>
      </c>
      <c r="G2928" s="12">
        <v>-92.7</v>
      </c>
      <c r="H2928" s="12">
        <v>6.34</v>
      </c>
    </row>
    <row r="2929" spans="2:8" x14ac:dyDescent="0.25">
      <c r="B2929" t="s">
        <v>8886</v>
      </c>
      <c r="C2929" t="s">
        <v>8887</v>
      </c>
      <c r="D2929" s="24" t="s">
        <v>2443</v>
      </c>
      <c r="E2929" s="24" t="s">
        <v>1134</v>
      </c>
      <c r="F2929" s="12">
        <v>46.8</v>
      </c>
      <c r="G2929" s="12">
        <v>-113.8</v>
      </c>
      <c r="H2929" s="12">
        <v>6.34</v>
      </c>
    </row>
    <row r="2930" spans="2:8" x14ac:dyDescent="0.25">
      <c r="B2930" t="s">
        <v>8888</v>
      </c>
      <c r="C2930" t="s">
        <v>8889</v>
      </c>
      <c r="D2930" s="24" t="s">
        <v>2443</v>
      </c>
      <c r="E2930" s="24" t="s">
        <v>1338</v>
      </c>
      <c r="F2930" s="12">
        <v>48.9</v>
      </c>
      <c r="G2930" s="12">
        <v>-101</v>
      </c>
      <c r="H2930" s="12">
        <v>6.34</v>
      </c>
    </row>
    <row r="2931" spans="2:8" x14ac:dyDescent="0.25">
      <c r="B2931" t="s">
        <v>8890</v>
      </c>
      <c r="C2931" t="s">
        <v>8891</v>
      </c>
      <c r="D2931" s="24" t="s">
        <v>2443</v>
      </c>
      <c r="E2931" s="24" t="s">
        <v>1301</v>
      </c>
      <c r="F2931" s="12">
        <v>42.9</v>
      </c>
      <c r="G2931" s="12">
        <v>-76.7</v>
      </c>
      <c r="H2931" s="12">
        <v>6.34</v>
      </c>
    </row>
    <row r="2932" spans="2:8" x14ac:dyDescent="0.25">
      <c r="B2932" t="s">
        <v>8892</v>
      </c>
      <c r="C2932" t="s">
        <v>8893</v>
      </c>
      <c r="D2932" s="24" t="s">
        <v>2443</v>
      </c>
      <c r="E2932" s="24" t="s">
        <v>1457</v>
      </c>
      <c r="F2932" s="12">
        <v>43.7</v>
      </c>
      <c r="G2932" s="12">
        <v>-96.6</v>
      </c>
      <c r="H2932" s="12">
        <v>6.34</v>
      </c>
    </row>
    <row r="2933" spans="2:8" x14ac:dyDescent="0.25">
      <c r="B2933" t="s">
        <v>8894</v>
      </c>
      <c r="C2933" t="s">
        <v>8895</v>
      </c>
      <c r="D2933" s="24" t="s">
        <v>2443</v>
      </c>
      <c r="E2933" s="24" t="s">
        <v>1675</v>
      </c>
      <c r="F2933" s="12">
        <v>43</v>
      </c>
      <c r="G2933" s="12">
        <v>-89</v>
      </c>
      <c r="H2933" s="12">
        <v>6.34</v>
      </c>
    </row>
    <row r="2934" spans="2:8" x14ac:dyDescent="0.25">
      <c r="B2934" t="s">
        <v>3252</v>
      </c>
      <c r="C2934" t="s">
        <v>3253</v>
      </c>
      <c r="D2934" s="24" t="s">
        <v>2443</v>
      </c>
      <c r="E2934" s="24" t="s">
        <v>1022</v>
      </c>
      <c r="F2934" s="12">
        <v>45.5</v>
      </c>
      <c r="G2934" s="12">
        <v>-92.7</v>
      </c>
      <c r="H2934" s="12">
        <v>6.34</v>
      </c>
    </row>
    <row r="2935" spans="2:8" x14ac:dyDescent="0.25">
      <c r="B2935" t="s">
        <v>367</v>
      </c>
      <c r="C2935" t="s">
        <v>8896</v>
      </c>
      <c r="D2935" s="24" t="s">
        <v>2443</v>
      </c>
      <c r="E2935" s="24" t="s">
        <v>1675</v>
      </c>
      <c r="F2935" s="12">
        <v>43.3</v>
      </c>
      <c r="G2935" s="12">
        <v>-89</v>
      </c>
      <c r="H2935" s="12">
        <v>6.34</v>
      </c>
    </row>
    <row r="2936" spans="2:8" x14ac:dyDescent="0.25">
      <c r="B2936" t="s">
        <v>3802</v>
      </c>
      <c r="C2936" t="s">
        <v>3803</v>
      </c>
      <c r="D2936" s="24" t="s">
        <v>548</v>
      </c>
      <c r="E2936" s="24" t="s">
        <v>510</v>
      </c>
      <c r="F2936" s="12">
        <v>42.8</v>
      </c>
      <c r="G2936" s="12">
        <v>-79.2</v>
      </c>
      <c r="H2936" s="12">
        <v>6.3</v>
      </c>
    </row>
    <row r="2937" spans="2:8" x14ac:dyDescent="0.25">
      <c r="B2937" t="s">
        <v>8897</v>
      </c>
      <c r="C2937" t="s">
        <v>8898</v>
      </c>
      <c r="D2937" s="24" t="s">
        <v>548</v>
      </c>
      <c r="E2937" s="24" t="s">
        <v>510</v>
      </c>
      <c r="F2937" s="12">
        <v>42.8</v>
      </c>
      <c r="G2937" s="12">
        <v>-80.7</v>
      </c>
      <c r="H2937" s="12">
        <v>6.3</v>
      </c>
    </row>
    <row r="2938" spans="2:8" x14ac:dyDescent="0.25">
      <c r="B2938" t="s">
        <v>8899</v>
      </c>
      <c r="C2938" t="s">
        <v>8900</v>
      </c>
      <c r="D2938" s="24" t="s">
        <v>548</v>
      </c>
      <c r="E2938" s="24" t="s">
        <v>510</v>
      </c>
      <c r="F2938" s="12">
        <v>48.4</v>
      </c>
      <c r="G2938" s="12">
        <v>-89.2</v>
      </c>
      <c r="H2938" s="12">
        <v>6.3</v>
      </c>
    </row>
    <row r="2939" spans="2:8" x14ac:dyDescent="0.25">
      <c r="B2939" t="s">
        <v>8901</v>
      </c>
      <c r="C2939" t="s">
        <v>8902</v>
      </c>
      <c r="D2939" s="24" t="s">
        <v>548</v>
      </c>
      <c r="E2939" s="24" t="s">
        <v>497</v>
      </c>
      <c r="F2939" s="12">
        <v>53.6</v>
      </c>
      <c r="G2939" s="12">
        <v>-105.8</v>
      </c>
      <c r="H2939" s="12">
        <v>6.3</v>
      </c>
    </row>
    <row r="2940" spans="2:8" x14ac:dyDescent="0.25">
      <c r="B2940" t="s">
        <v>8903</v>
      </c>
      <c r="C2940" t="s">
        <v>8904</v>
      </c>
      <c r="D2940" s="24" t="s">
        <v>2443</v>
      </c>
      <c r="E2940" s="24" t="s">
        <v>1194</v>
      </c>
      <c r="F2940" s="12">
        <v>40.799999999999997</v>
      </c>
      <c r="G2940" s="12">
        <v>-98.7</v>
      </c>
      <c r="H2940" s="12">
        <v>6.3</v>
      </c>
    </row>
    <row r="2941" spans="2:8" x14ac:dyDescent="0.25">
      <c r="B2941" t="s">
        <v>8905</v>
      </c>
      <c r="C2941" t="s">
        <v>8906</v>
      </c>
      <c r="D2941" s="24" t="s">
        <v>2443</v>
      </c>
      <c r="E2941" s="24" t="s">
        <v>1194</v>
      </c>
      <c r="F2941" s="12">
        <v>40.799999999999997</v>
      </c>
      <c r="G2941" s="12">
        <v>-101.7</v>
      </c>
      <c r="H2941" s="12">
        <v>6.3</v>
      </c>
    </row>
    <row r="2942" spans="2:8" x14ac:dyDescent="0.25">
      <c r="B2942" t="s">
        <v>8907</v>
      </c>
      <c r="C2942" t="s">
        <v>8908</v>
      </c>
      <c r="D2942" s="24" t="s">
        <v>2443</v>
      </c>
      <c r="E2942" s="24" t="s">
        <v>563</v>
      </c>
      <c r="F2942" s="12">
        <v>39.299999999999997</v>
      </c>
      <c r="G2942" s="12">
        <v>-102.3</v>
      </c>
      <c r="H2942" s="12">
        <v>6.3</v>
      </c>
    </row>
    <row r="2943" spans="2:8" x14ac:dyDescent="0.25">
      <c r="B2943" t="s">
        <v>8909</v>
      </c>
      <c r="C2943" t="s">
        <v>8910</v>
      </c>
      <c r="D2943" s="24" t="s">
        <v>2443</v>
      </c>
      <c r="E2943" s="24" t="s">
        <v>1022</v>
      </c>
      <c r="F2943" s="12">
        <v>46.3</v>
      </c>
      <c r="G2943" s="12">
        <v>-95</v>
      </c>
      <c r="H2943" s="12">
        <v>6.3</v>
      </c>
    </row>
    <row r="2944" spans="2:8" x14ac:dyDescent="0.25">
      <c r="B2944" t="s">
        <v>8911</v>
      </c>
      <c r="C2944" t="s">
        <v>8912</v>
      </c>
      <c r="D2944" s="24" t="s">
        <v>2443</v>
      </c>
      <c r="E2944" s="24" t="s">
        <v>1134</v>
      </c>
      <c r="F2944" s="12">
        <v>46.5</v>
      </c>
      <c r="G2944" s="12">
        <v>-105.7</v>
      </c>
      <c r="H2944" s="12">
        <v>6.3</v>
      </c>
    </row>
    <row r="2945" spans="2:8" x14ac:dyDescent="0.25">
      <c r="B2945" t="s">
        <v>8913</v>
      </c>
      <c r="C2945" t="s">
        <v>8914</v>
      </c>
      <c r="D2945" s="24" t="s">
        <v>2443</v>
      </c>
      <c r="E2945" s="24" t="s">
        <v>1134</v>
      </c>
      <c r="F2945" s="12">
        <v>45.7</v>
      </c>
      <c r="G2945" s="12">
        <v>-108.6</v>
      </c>
      <c r="H2945" s="12">
        <v>6.3</v>
      </c>
    </row>
    <row r="2946" spans="2:8" x14ac:dyDescent="0.25">
      <c r="B2946" t="s">
        <v>8915</v>
      </c>
      <c r="C2946" t="s">
        <v>8916</v>
      </c>
      <c r="D2946" s="24" t="s">
        <v>2443</v>
      </c>
      <c r="E2946" s="24" t="s">
        <v>1277</v>
      </c>
      <c r="F2946" s="12">
        <v>35.1</v>
      </c>
      <c r="G2946" s="12">
        <v>-106.4</v>
      </c>
      <c r="H2946" s="12">
        <v>6.3</v>
      </c>
    </row>
    <row r="2947" spans="2:8" x14ac:dyDescent="0.25">
      <c r="B2947" t="s">
        <v>8917</v>
      </c>
      <c r="C2947" t="s">
        <v>8918</v>
      </c>
      <c r="D2947" s="24" t="s">
        <v>2443</v>
      </c>
      <c r="E2947" s="24" t="s">
        <v>1277</v>
      </c>
      <c r="F2947" s="12">
        <v>35.1</v>
      </c>
      <c r="G2947" s="12">
        <v>-106.6</v>
      </c>
      <c r="H2947" s="12">
        <v>6.3</v>
      </c>
    </row>
    <row r="2948" spans="2:8" x14ac:dyDescent="0.25">
      <c r="B2948" t="s">
        <v>8919</v>
      </c>
      <c r="C2948" t="s">
        <v>8920</v>
      </c>
      <c r="D2948" s="24" t="s">
        <v>2443</v>
      </c>
      <c r="E2948" s="24" t="s">
        <v>1277</v>
      </c>
      <c r="F2948" s="12">
        <v>35.200000000000003</v>
      </c>
      <c r="G2948" s="12">
        <v>-106.6</v>
      </c>
      <c r="H2948" s="12">
        <v>6.3</v>
      </c>
    </row>
    <row r="2949" spans="2:8" x14ac:dyDescent="0.25">
      <c r="B2949" t="s">
        <v>8921</v>
      </c>
      <c r="C2949" t="s">
        <v>8922</v>
      </c>
      <c r="D2949" s="24" t="s">
        <v>2443</v>
      </c>
      <c r="E2949" s="24" t="s">
        <v>1277</v>
      </c>
      <c r="F2949" s="12">
        <v>35.299999999999997</v>
      </c>
      <c r="G2949" s="12">
        <v>-106.4</v>
      </c>
      <c r="H2949" s="12">
        <v>6.3</v>
      </c>
    </row>
    <row r="2950" spans="2:8" x14ac:dyDescent="0.25">
      <c r="B2950" t="s">
        <v>8923</v>
      </c>
      <c r="C2950" t="s">
        <v>8924</v>
      </c>
      <c r="D2950" s="24" t="s">
        <v>2443</v>
      </c>
      <c r="E2950" s="24" t="s">
        <v>1277</v>
      </c>
      <c r="F2950" s="12">
        <v>36.4</v>
      </c>
      <c r="G2950" s="12">
        <v>-105.6</v>
      </c>
      <c r="H2950" s="12">
        <v>6.3</v>
      </c>
    </row>
    <row r="2951" spans="2:8" x14ac:dyDescent="0.25">
      <c r="B2951" t="s">
        <v>8925</v>
      </c>
      <c r="C2951" t="s">
        <v>8926</v>
      </c>
      <c r="D2951" s="24" t="s">
        <v>2443</v>
      </c>
      <c r="E2951" s="24" t="s">
        <v>1363</v>
      </c>
      <c r="F2951" s="12">
        <v>41.2</v>
      </c>
      <c r="G2951" s="12">
        <v>-81.3</v>
      </c>
      <c r="H2951" s="12">
        <v>6.3</v>
      </c>
    </row>
    <row r="2952" spans="2:8" x14ac:dyDescent="0.25">
      <c r="B2952" t="s">
        <v>8927</v>
      </c>
      <c r="C2952" t="s">
        <v>8928</v>
      </c>
      <c r="D2952" s="24" t="s">
        <v>2443</v>
      </c>
      <c r="E2952" s="24" t="s">
        <v>1457</v>
      </c>
      <c r="F2952" s="12">
        <v>43.7</v>
      </c>
      <c r="G2952" s="12">
        <v>-99.3</v>
      </c>
      <c r="H2952" s="12">
        <v>6.3</v>
      </c>
    </row>
    <row r="2953" spans="2:8" x14ac:dyDescent="0.25">
      <c r="B2953" t="s">
        <v>617</v>
      </c>
      <c r="C2953" t="s">
        <v>618</v>
      </c>
      <c r="D2953" s="24" t="s">
        <v>2443</v>
      </c>
      <c r="E2953" s="24" t="s">
        <v>563</v>
      </c>
      <c r="F2953" s="12">
        <v>38.799999999999997</v>
      </c>
      <c r="G2953" s="12">
        <v>-106.6</v>
      </c>
      <c r="H2953" s="12">
        <v>6.3</v>
      </c>
    </row>
    <row r="2954" spans="2:8" x14ac:dyDescent="0.25">
      <c r="B2954" t="s">
        <v>2220</v>
      </c>
      <c r="C2954" t="s">
        <v>2221</v>
      </c>
      <c r="D2954" s="24" t="s">
        <v>2443</v>
      </c>
      <c r="E2954" s="24" t="s">
        <v>648</v>
      </c>
      <c r="F2954" s="12">
        <v>42.2</v>
      </c>
      <c r="G2954" s="12">
        <v>-89.6</v>
      </c>
      <c r="H2954" s="12">
        <v>6.3</v>
      </c>
    </row>
    <row r="2955" spans="2:8" x14ac:dyDescent="0.25">
      <c r="B2955" t="s">
        <v>721</v>
      </c>
      <c r="C2955" t="s">
        <v>722</v>
      </c>
      <c r="D2955" s="24" t="s">
        <v>2443</v>
      </c>
      <c r="E2955" s="24" t="s">
        <v>709</v>
      </c>
      <c r="F2955" s="12">
        <v>40.4</v>
      </c>
      <c r="G2955" s="12">
        <v>-85.2</v>
      </c>
      <c r="H2955" s="12">
        <v>6.3</v>
      </c>
    </row>
    <row r="2956" spans="2:8" x14ac:dyDescent="0.25">
      <c r="B2956" t="s">
        <v>8929</v>
      </c>
      <c r="C2956" t="s">
        <v>8930</v>
      </c>
      <c r="D2956" s="24" t="s">
        <v>2443</v>
      </c>
      <c r="E2956" s="24" t="s">
        <v>1301</v>
      </c>
      <c r="F2956" s="12">
        <v>43.2</v>
      </c>
      <c r="G2956" s="12">
        <v>-77</v>
      </c>
      <c r="H2956" s="12">
        <v>6.3</v>
      </c>
    </row>
    <row r="2957" spans="2:8" x14ac:dyDescent="0.25">
      <c r="B2957" t="s">
        <v>3019</v>
      </c>
      <c r="C2957" t="s">
        <v>3020</v>
      </c>
      <c r="D2957" s="24" t="s">
        <v>2443</v>
      </c>
      <c r="E2957" s="24" t="s">
        <v>1396</v>
      </c>
      <c r="F2957" s="12">
        <v>43.8</v>
      </c>
      <c r="G2957" s="12">
        <v>-121.4</v>
      </c>
      <c r="H2957" s="12">
        <v>6.3</v>
      </c>
    </row>
    <row r="2958" spans="2:8" x14ac:dyDescent="0.25">
      <c r="B2958" t="s">
        <v>1503</v>
      </c>
      <c r="C2958" t="s">
        <v>1504</v>
      </c>
      <c r="D2958" s="24" t="s">
        <v>2443</v>
      </c>
      <c r="E2958" s="24" t="s">
        <v>1457</v>
      </c>
      <c r="F2958" s="12">
        <v>42.9</v>
      </c>
      <c r="G2958" s="12">
        <v>-97.8</v>
      </c>
      <c r="H2958" s="12">
        <v>6.3</v>
      </c>
    </row>
    <row r="2959" spans="2:8" x14ac:dyDescent="0.25">
      <c r="B2959" t="s">
        <v>8931</v>
      </c>
      <c r="C2959" t="s">
        <v>8932</v>
      </c>
      <c r="D2959" s="24" t="s">
        <v>2443</v>
      </c>
      <c r="E2959" s="24" t="s">
        <v>563</v>
      </c>
      <c r="F2959" s="12">
        <v>40</v>
      </c>
      <c r="G2959" s="12">
        <v>-106.2</v>
      </c>
      <c r="H2959" s="12">
        <v>6.26</v>
      </c>
    </row>
    <row r="2960" spans="2:8" x14ac:dyDescent="0.25">
      <c r="B2960" t="s">
        <v>8933</v>
      </c>
      <c r="C2960" t="s">
        <v>8934</v>
      </c>
      <c r="D2960" s="24" t="s">
        <v>2443</v>
      </c>
      <c r="E2960" s="24" t="s">
        <v>969</v>
      </c>
      <c r="F2960" s="12">
        <v>43.6</v>
      </c>
      <c r="G2960" s="12">
        <v>-85.4</v>
      </c>
      <c r="H2960" s="12">
        <v>6.26</v>
      </c>
    </row>
    <row r="2961" spans="2:8" x14ac:dyDescent="0.25">
      <c r="B2961" t="s">
        <v>8935</v>
      </c>
      <c r="C2961" t="s">
        <v>8936</v>
      </c>
      <c r="D2961" s="24" t="s">
        <v>2443</v>
      </c>
      <c r="E2961" s="24" t="s">
        <v>1301</v>
      </c>
      <c r="F2961" s="12">
        <v>42.5</v>
      </c>
      <c r="G2961" s="12">
        <v>-76</v>
      </c>
      <c r="H2961" s="12">
        <v>6.26</v>
      </c>
    </row>
    <row r="2962" spans="2:8" x14ac:dyDescent="0.25">
      <c r="B2962" t="s">
        <v>8937</v>
      </c>
      <c r="C2962" t="s">
        <v>8938</v>
      </c>
      <c r="D2962" s="24" t="s">
        <v>2443</v>
      </c>
      <c r="E2962" s="24" t="s">
        <v>1301</v>
      </c>
      <c r="F2962" s="12">
        <v>43.5</v>
      </c>
      <c r="G2962" s="12">
        <v>-73.8</v>
      </c>
      <c r="H2962" s="12">
        <v>6.26</v>
      </c>
    </row>
    <row r="2963" spans="2:8" x14ac:dyDescent="0.25">
      <c r="B2963" t="s">
        <v>8939</v>
      </c>
      <c r="C2963" t="s">
        <v>8940</v>
      </c>
      <c r="D2963" s="24" t="s">
        <v>2443</v>
      </c>
      <c r="E2963" s="24" t="s">
        <v>749</v>
      </c>
      <c r="F2963" s="12">
        <v>42</v>
      </c>
      <c r="G2963" s="12">
        <v>-93.6</v>
      </c>
      <c r="H2963" s="12">
        <v>6.22</v>
      </c>
    </row>
    <row r="2964" spans="2:8" x14ac:dyDescent="0.25">
      <c r="B2964" t="s">
        <v>8941</v>
      </c>
      <c r="C2964" t="s">
        <v>8942</v>
      </c>
      <c r="D2964" s="24" t="s">
        <v>2443</v>
      </c>
      <c r="E2964" s="24" t="s">
        <v>648</v>
      </c>
      <c r="F2964" s="12">
        <v>42</v>
      </c>
      <c r="G2964" s="12">
        <v>-87.8</v>
      </c>
      <c r="H2964" s="12">
        <v>6.22</v>
      </c>
    </row>
    <row r="2965" spans="2:8" x14ac:dyDescent="0.25">
      <c r="B2965" t="s">
        <v>8943</v>
      </c>
      <c r="C2965" t="s">
        <v>8944</v>
      </c>
      <c r="D2965" s="24" t="s">
        <v>2443</v>
      </c>
      <c r="E2965" s="24" t="s">
        <v>1022</v>
      </c>
      <c r="F2965" s="12">
        <v>45</v>
      </c>
      <c r="G2965" s="12">
        <v>-94.3</v>
      </c>
      <c r="H2965" s="12">
        <v>6.22</v>
      </c>
    </row>
    <row r="2966" spans="2:8" x14ac:dyDescent="0.25">
      <c r="B2966" t="s">
        <v>8945</v>
      </c>
      <c r="C2966" t="s">
        <v>8946</v>
      </c>
      <c r="D2966" s="24" t="s">
        <v>2443</v>
      </c>
      <c r="E2966" s="24" t="s">
        <v>1022</v>
      </c>
      <c r="F2966" s="12">
        <v>44.6</v>
      </c>
      <c r="G2966" s="12">
        <v>-95.3</v>
      </c>
      <c r="H2966" s="12">
        <v>6.22</v>
      </c>
    </row>
    <row r="2967" spans="2:8" x14ac:dyDescent="0.25">
      <c r="B2967" t="s">
        <v>8947</v>
      </c>
      <c r="C2967" t="s">
        <v>8948</v>
      </c>
      <c r="D2967" s="24" t="s">
        <v>2443</v>
      </c>
      <c r="E2967" s="24" t="s">
        <v>1022</v>
      </c>
      <c r="F2967" s="12">
        <v>45</v>
      </c>
      <c r="G2967" s="12">
        <v>-92.8</v>
      </c>
      <c r="H2967" s="12">
        <v>6.22</v>
      </c>
    </row>
    <row r="2968" spans="2:8" x14ac:dyDescent="0.25">
      <c r="B2968" t="s">
        <v>8949</v>
      </c>
      <c r="C2968" t="s">
        <v>8950</v>
      </c>
      <c r="D2968" s="24" t="s">
        <v>2443</v>
      </c>
      <c r="E2968" s="24" t="s">
        <v>1134</v>
      </c>
      <c r="F2968" s="12">
        <v>47.4</v>
      </c>
      <c r="G2968" s="12">
        <v>-113.6</v>
      </c>
      <c r="H2968" s="12">
        <v>6.22</v>
      </c>
    </row>
    <row r="2969" spans="2:8" x14ac:dyDescent="0.25">
      <c r="B2969" t="s">
        <v>8951</v>
      </c>
      <c r="C2969" t="s">
        <v>8952</v>
      </c>
      <c r="D2969" s="24" t="s">
        <v>2443</v>
      </c>
      <c r="E2969" s="24" t="s">
        <v>1277</v>
      </c>
      <c r="F2969" s="12">
        <v>36.9</v>
      </c>
      <c r="G2969" s="12">
        <v>-104.4</v>
      </c>
      <c r="H2969" s="12">
        <v>6.22</v>
      </c>
    </row>
    <row r="2970" spans="2:8" x14ac:dyDescent="0.25">
      <c r="B2970" t="s">
        <v>8953</v>
      </c>
      <c r="C2970" t="s">
        <v>8954</v>
      </c>
      <c r="D2970" s="24" t="s">
        <v>2443</v>
      </c>
      <c r="E2970" s="24" t="s">
        <v>1301</v>
      </c>
      <c r="F2970" s="12">
        <v>42.5</v>
      </c>
      <c r="G2970" s="12">
        <v>-75.599999999999994</v>
      </c>
      <c r="H2970" s="12">
        <v>6.22</v>
      </c>
    </row>
    <row r="2971" spans="2:8" x14ac:dyDescent="0.25">
      <c r="B2971" t="s">
        <v>8955</v>
      </c>
      <c r="C2971" t="s">
        <v>8956</v>
      </c>
      <c r="D2971" s="24" t="s">
        <v>2443</v>
      </c>
      <c r="E2971" s="24" t="s">
        <v>1301</v>
      </c>
      <c r="F2971" s="12">
        <v>43.1</v>
      </c>
      <c r="G2971" s="12">
        <v>-76.2</v>
      </c>
      <c r="H2971" s="12">
        <v>6.22</v>
      </c>
    </row>
    <row r="2972" spans="2:8" x14ac:dyDescent="0.25">
      <c r="B2972" t="s">
        <v>8957</v>
      </c>
      <c r="C2972" t="s">
        <v>8958</v>
      </c>
      <c r="D2972" s="24" t="s">
        <v>2443</v>
      </c>
      <c r="E2972" s="24" t="s">
        <v>1457</v>
      </c>
      <c r="F2972" s="12">
        <v>44.1</v>
      </c>
      <c r="G2972" s="12">
        <v>-103.1</v>
      </c>
      <c r="H2972" s="12">
        <v>6.22</v>
      </c>
    </row>
    <row r="2973" spans="2:8" x14ac:dyDescent="0.25">
      <c r="B2973" t="s">
        <v>8959</v>
      </c>
      <c r="C2973" t="s">
        <v>8960</v>
      </c>
      <c r="D2973" s="24" t="s">
        <v>2443</v>
      </c>
      <c r="E2973" s="24" t="s">
        <v>1457</v>
      </c>
      <c r="F2973" s="12">
        <v>44.1</v>
      </c>
      <c r="G2973" s="12">
        <v>-96.8</v>
      </c>
      <c r="H2973" s="12">
        <v>6.22</v>
      </c>
    </row>
    <row r="2974" spans="2:8" x14ac:dyDescent="0.25">
      <c r="B2974" t="s">
        <v>8961</v>
      </c>
      <c r="C2974" t="s">
        <v>8962</v>
      </c>
      <c r="D2974" s="24" t="s">
        <v>2443</v>
      </c>
      <c r="E2974" s="24" t="s">
        <v>1675</v>
      </c>
      <c r="F2974" s="12">
        <v>43.8</v>
      </c>
      <c r="G2974" s="12">
        <v>-87.9</v>
      </c>
      <c r="H2974" s="12">
        <v>6.22</v>
      </c>
    </row>
    <row r="2975" spans="2:8" x14ac:dyDescent="0.25">
      <c r="B2975" t="s">
        <v>8963</v>
      </c>
      <c r="C2975" t="s">
        <v>8964</v>
      </c>
      <c r="D2975" s="24" t="s">
        <v>2443</v>
      </c>
      <c r="E2975" s="24" t="s">
        <v>1301</v>
      </c>
      <c r="F2975" s="12">
        <v>42.4</v>
      </c>
      <c r="G2975" s="12">
        <v>-78.099999999999994</v>
      </c>
      <c r="H2975" s="12">
        <v>6.22</v>
      </c>
    </row>
    <row r="2976" spans="2:8" x14ac:dyDescent="0.25">
      <c r="B2976" t="s">
        <v>1471</v>
      </c>
      <c r="C2976" t="s">
        <v>1472</v>
      </c>
      <c r="D2976" s="24" t="s">
        <v>2443</v>
      </c>
      <c r="E2976" s="24" t="s">
        <v>1457</v>
      </c>
      <c r="F2976" s="12">
        <v>45</v>
      </c>
      <c r="G2976" s="12">
        <v>-99.9</v>
      </c>
      <c r="H2976" s="12">
        <v>6.22</v>
      </c>
    </row>
    <row r="2977" spans="2:8" x14ac:dyDescent="0.25">
      <c r="B2977" t="s">
        <v>8965</v>
      </c>
      <c r="C2977" t="s">
        <v>8966</v>
      </c>
      <c r="D2977" s="24" t="s">
        <v>2443</v>
      </c>
      <c r="E2977" s="24" t="s">
        <v>1457</v>
      </c>
      <c r="F2977" s="12">
        <v>43</v>
      </c>
      <c r="G2977" s="12">
        <v>-98.5</v>
      </c>
      <c r="H2977" s="12">
        <v>6.22</v>
      </c>
    </row>
    <row r="2978" spans="2:8" x14ac:dyDescent="0.25">
      <c r="B2978" t="s">
        <v>2770</v>
      </c>
      <c r="C2978" t="s">
        <v>2771</v>
      </c>
      <c r="D2978" s="24" t="s">
        <v>2443</v>
      </c>
      <c r="E2978" s="24" t="s">
        <v>1775</v>
      </c>
      <c r="F2978" s="12">
        <v>44.1</v>
      </c>
      <c r="G2978" s="12">
        <v>-110.6</v>
      </c>
      <c r="H2978" s="12">
        <v>6.22</v>
      </c>
    </row>
    <row r="2979" spans="2:8" x14ac:dyDescent="0.25">
      <c r="B2979" t="s">
        <v>8967</v>
      </c>
      <c r="C2979" t="s">
        <v>8968</v>
      </c>
      <c r="D2979" s="24" t="s">
        <v>2443</v>
      </c>
      <c r="E2979" s="24" t="s">
        <v>1194</v>
      </c>
      <c r="F2979" s="12">
        <v>40.799999999999997</v>
      </c>
      <c r="G2979" s="12">
        <v>-101.7</v>
      </c>
      <c r="H2979" s="12">
        <v>6.18</v>
      </c>
    </row>
    <row r="2980" spans="2:8" x14ac:dyDescent="0.25">
      <c r="B2980" t="s">
        <v>8969</v>
      </c>
      <c r="C2980" t="s">
        <v>8970</v>
      </c>
      <c r="D2980" s="24" t="s">
        <v>2443</v>
      </c>
      <c r="E2980" s="24" t="s">
        <v>532</v>
      </c>
      <c r="F2980" s="12">
        <v>34.5</v>
      </c>
      <c r="G2980" s="12">
        <v>-112.4</v>
      </c>
      <c r="H2980" s="12">
        <v>6.18</v>
      </c>
    </row>
    <row r="2981" spans="2:8" x14ac:dyDescent="0.25">
      <c r="B2981" t="s">
        <v>8971</v>
      </c>
      <c r="C2981" t="s">
        <v>8972</v>
      </c>
      <c r="D2981" s="24" t="s">
        <v>2443</v>
      </c>
      <c r="E2981" s="24" t="s">
        <v>563</v>
      </c>
      <c r="F2981" s="12">
        <v>39</v>
      </c>
      <c r="G2981" s="12">
        <v>-104.6</v>
      </c>
      <c r="H2981" s="12">
        <v>6.18</v>
      </c>
    </row>
    <row r="2982" spans="2:8" x14ac:dyDescent="0.25">
      <c r="B2982" t="s">
        <v>8973</v>
      </c>
      <c r="C2982" t="s">
        <v>8974</v>
      </c>
      <c r="D2982" s="24" t="s">
        <v>2443</v>
      </c>
      <c r="E2982" s="24" t="s">
        <v>563</v>
      </c>
      <c r="F2982" s="12">
        <v>37.299999999999997</v>
      </c>
      <c r="G2982" s="12">
        <v>-108.5</v>
      </c>
      <c r="H2982" s="12">
        <v>6.18</v>
      </c>
    </row>
    <row r="2983" spans="2:8" x14ac:dyDescent="0.25">
      <c r="B2983" t="s">
        <v>8975</v>
      </c>
      <c r="C2983" t="s">
        <v>8976</v>
      </c>
      <c r="D2983" s="24" t="s">
        <v>2443</v>
      </c>
      <c r="E2983" s="24" t="s">
        <v>648</v>
      </c>
      <c r="F2983" s="12">
        <v>42.1</v>
      </c>
      <c r="G2983" s="12">
        <v>-88</v>
      </c>
      <c r="H2983" s="12">
        <v>6.18</v>
      </c>
    </row>
    <row r="2984" spans="2:8" x14ac:dyDescent="0.25">
      <c r="B2984" t="s">
        <v>8977</v>
      </c>
      <c r="C2984" t="s">
        <v>8978</v>
      </c>
      <c r="D2984" s="24" t="s">
        <v>2443</v>
      </c>
      <c r="E2984" s="24" t="s">
        <v>709</v>
      </c>
      <c r="F2984" s="12">
        <v>40.799999999999997</v>
      </c>
      <c r="G2984" s="12">
        <v>-85.1</v>
      </c>
      <c r="H2984" s="12">
        <v>6.18</v>
      </c>
    </row>
    <row r="2985" spans="2:8" x14ac:dyDescent="0.25">
      <c r="B2985" t="s">
        <v>8979</v>
      </c>
      <c r="C2985" t="s">
        <v>8980</v>
      </c>
      <c r="D2985" s="24" t="s">
        <v>2443</v>
      </c>
      <c r="E2985" s="24" t="s">
        <v>969</v>
      </c>
      <c r="F2985" s="12">
        <v>42.9</v>
      </c>
      <c r="G2985" s="12">
        <v>-85.9</v>
      </c>
      <c r="H2985" s="12">
        <v>6.18</v>
      </c>
    </row>
    <row r="2986" spans="2:8" x14ac:dyDescent="0.25">
      <c r="B2986" t="s">
        <v>8981</v>
      </c>
      <c r="C2986" t="s">
        <v>8982</v>
      </c>
      <c r="D2986" s="24" t="s">
        <v>2443</v>
      </c>
      <c r="E2986" s="24" t="s">
        <v>1277</v>
      </c>
      <c r="F2986" s="12">
        <v>35.1</v>
      </c>
      <c r="G2986" s="12">
        <v>-106.5</v>
      </c>
      <c r="H2986" s="12">
        <v>6.18</v>
      </c>
    </row>
    <row r="2987" spans="2:8" x14ac:dyDescent="0.25">
      <c r="B2987" t="s">
        <v>8983</v>
      </c>
      <c r="C2987" t="s">
        <v>8984</v>
      </c>
      <c r="D2987" s="24" t="s">
        <v>2443</v>
      </c>
      <c r="E2987" s="24" t="s">
        <v>1277</v>
      </c>
      <c r="F2987" s="12">
        <v>35.799999999999997</v>
      </c>
      <c r="G2987" s="12">
        <v>-106</v>
      </c>
      <c r="H2987" s="12">
        <v>6.18</v>
      </c>
    </row>
    <row r="2988" spans="2:8" x14ac:dyDescent="0.25">
      <c r="B2988" t="s">
        <v>8985</v>
      </c>
      <c r="C2988" t="s">
        <v>8986</v>
      </c>
      <c r="D2988" s="24" t="s">
        <v>2443</v>
      </c>
      <c r="E2988" s="24" t="s">
        <v>1277</v>
      </c>
      <c r="F2988" s="12">
        <v>36.299999999999997</v>
      </c>
      <c r="G2988" s="12">
        <v>-105.6</v>
      </c>
      <c r="H2988" s="12">
        <v>6.18</v>
      </c>
    </row>
    <row r="2989" spans="2:8" x14ac:dyDescent="0.25">
      <c r="B2989" t="s">
        <v>8987</v>
      </c>
      <c r="C2989" t="s">
        <v>8988</v>
      </c>
      <c r="D2989" s="24" t="s">
        <v>2443</v>
      </c>
      <c r="E2989" s="24" t="s">
        <v>1675</v>
      </c>
      <c r="F2989" s="12">
        <v>42.8</v>
      </c>
      <c r="G2989" s="12">
        <v>-88.3</v>
      </c>
      <c r="H2989" s="12">
        <v>6.18</v>
      </c>
    </row>
    <row r="2990" spans="2:8" x14ac:dyDescent="0.25">
      <c r="B2990" t="s">
        <v>3374</v>
      </c>
      <c r="C2990" t="s">
        <v>3375</v>
      </c>
      <c r="D2990" s="24" t="s">
        <v>2443</v>
      </c>
      <c r="E2990" s="24" t="s">
        <v>1675</v>
      </c>
      <c r="F2990" s="12">
        <v>44.8</v>
      </c>
      <c r="G2990" s="12">
        <v>-92.6</v>
      </c>
      <c r="H2990" s="12">
        <v>6.18</v>
      </c>
    </row>
    <row r="2991" spans="2:8" x14ac:dyDescent="0.25">
      <c r="B2991" t="s">
        <v>8989</v>
      </c>
      <c r="C2991" t="s">
        <v>8990</v>
      </c>
      <c r="D2991" s="24" t="s">
        <v>2443</v>
      </c>
      <c r="E2991" s="24" t="s">
        <v>1194</v>
      </c>
      <c r="F2991" s="12">
        <v>40.5</v>
      </c>
      <c r="G2991" s="12">
        <v>-101</v>
      </c>
      <c r="H2991" s="12">
        <v>6.14</v>
      </c>
    </row>
    <row r="2992" spans="2:8" x14ac:dyDescent="0.25">
      <c r="B2992" t="s">
        <v>8991</v>
      </c>
      <c r="C2992" t="s">
        <v>8992</v>
      </c>
      <c r="D2992" s="24" t="s">
        <v>2443</v>
      </c>
      <c r="E2992" s="24" t="s">
        <v>648</v>
      </c>
      <c r="F2992" s="12">
        <v>42.3</v>
      </c>
      <c r="G2992" s="12">
        <v>-89.9</v>
      </c>
      <c r="H2992" s="12">
        <v>6.14</v>
      </c>
    </row>
    <row r="2993" spans="2:8" x14ac:dyDescent="0.25">
      <c r="B2993" t="s">
        <v>8993</v>
      </c>
      <c r="C2993" t="s">
        <v>8994</v>
      </c>
      <c r="D2993" s="24" t="s">
        <v>2443</v>
      </c>
      <c r="E2993" s="24" t="s">
        <v>1022</v>
      </c>
      <c r="F2993" s="12">
        <v>44.8</v>
      </c>
      <c r="G2993" s="12">
        <v>-93.6</v>
      </c>
      <c r="H2993" s="12">
        <v>6.14</v>
      </c>
    </row>
    <row r="2994" spans="2:8" x14ac:dyDescent="0.25">
      <c r="B2994" t="s">
        <v>8995</v>
      </c>
      <c r="C2994" t="s">
        <v>8996</v>
      </c>
      <c r="D2994" s="24" t="s">
        <v>2443</v>
      </c>
      <c r="E2994" s="24" t="s">
        <v>1134</v>
      </c>
      <c r="F2994" s="12">
        <v>48.3</v>
      </c>
      <c r="G2994" s="12">
        <v>-104.9</v>
      </c>
      <c r="H2994" s="12">
        <v>6.14</v>
      </c>
    </row>
    <row r="2995" spans="2:8" x14ac:dyDescent="0.25">
      <c r="B2995" t="s">
        <v>8997</v>
      </c>
      <c r="C2995" t="s">
        <v>8998</v>
      </c>
      <c r="D2995" s="24" t="s">
        <v>2443</v>
      </c>
      <c r="E2995" s="24" t="s">
        <v>1675</v>
      </c>
      <c r="F2995" s="12">
        <v>43</v>
      </c>
      <c r="G2995" s="12">
        <v>-87.8</v>
      </c>
      <c r="H2995" s="12">
        <v>6.14</v>
      </c>
    </row>
    <row r="2996" spans="2:8" x14ac:dyDescent="0.25">
      <c r="B2996" t="s">
        <v>2598</v>
      </c>
      <c r="C2996" t="s">
        <v>3597</v>
      </c>
      <c r="D2996" s="24" t="s">
        <v>2443</v>
      </c>
      <c r="E2996" s="24" t="s">
        <v>1675</v>
      </c>
      <c r="F2996" s="12">
        <v>42.6</v>
      </c>
      <c r="G2996" s="12">
        <v>-89</v>
      </c>
      <c r="H2996" s="12">
        <v>6.14</v>
      </c>
    </row>
    <row r="2997" spans="2:8" x14ac:dyDescent="0.25">
      <c r="B2997" t="s">
        <v>8999</v>
      </c>
      <c r="C2997" t="s">
        <v>9000</v>
      </c>
      <c r="D2997" s="24" t="s">
        <v>2443</v>
      </c>
      <c r="E2997" s="24" t="s">
        <v>1675</v>
      </c>
      <c r="F2997" s="12">
        <v>44.7</v>
      </c>
      <c r="G2997" s="12">
        <v>-89.7</v>
      </c>
      <c r="H2997" s="12">
        <v>6.14</v>
      </c>
    </row>
    <row r="2998" spans="2:8" x14ac:dyDescent="0.25">
      <c r="B2998" t="s">
        <v>9001</v>
      </c>
      <c r="C2998" t="s">
        <v>9002</v>
      </c>
      <c r="D2998" s="24" t="s">
        <v>548</v>
      </c>
      <c r="E2998" s="24" t="s">
        <v>510</v>
      </c>
      <c r="F2998" s="12">
        <v>42</v>
      </c>
      <c r="G2998" s="12">
        <v>-82.5</v>
      </c>
      <c r="H2998" s="12">
        <v>6.1</v>
      </c>
    </row>
    <row r="2999" spans="2:8" x14ac:dyDescent="0.25">
      <c r="B2999" t="s">
        <v>9003</v>
      </c>
      <c r="C2999" t="s">
        <v>9004</v>
      </c>
      <c r="D2999" s="24" t="s">
        <v>2443</v>
      </c>
      <c r="E2999" s="24" t="s">
        <v>1194</v>
      </c>
      <c r="F2999" s="12">
        <v>40.1</v>
      </c>
      <c r="G2999" s="12">
        <v>-101.7</v>
      </c>
      <c r="H2999" s="12">
        <v>6.1</v>
      </c>
    </row>
    <row r="3000" spans="2:8" x14ac:dyDescent="0.25">
      <c r="B3000" t="s">
        <v>9005</v>
      </c>
      <c r="C3000" t="s">
        <v>9006</v>
      </c>
      <c r="D3000" s="24" t="s">
        <v>2443</v>
      </c>
      <c r="E3000" s="24" t="s">
        <v>563</v>
      </c>
      <c r="F3000" s="12">
        <v>38.200000000000003</v>
      </c>
      <c r="G3000" s="12">
        <v>-105.5</v>
      </c>
      <c r="H3000" s="12">
        <v>6.1</v>
      </c>
    </row>
    <row r="3001" spans="2:8" x14ac:dyDescent="0.25">
      <c r="B3001" t="s">
        <v>9007</v>
      </c>
      <c r="C3001" t="s">
        <v>9008</v>
      </c>
      <c r="D3001" s="24" t="s">
        <v>2443</v>
      </c>
      <c r="E3001" s="24" t="s">
        <v>648</v>
      </c>
      <c r="F3001" s="12">
        <v>42</v>
      </c>
      <c r="G3001" s="12">
        <v>-87.9</v>
      </c>
      <c r="H3001" s="12">
        <v>6.1</v>
      </c>
    </row>
    <row r="3002" spans="2:8" x14ac:dyDescent="0.25">
      <c r="B3002" t="s">
        <v>9009</v>
      </c>
      <c r="C3002" t="s">
        <v>9010</v>
      </c>
      <c r="D3002" s="24" t="s">
        <v>2443</v>
      </c>
      <c r="E3002" s="24" t="s">
        <v>648</v>
      </c>
      <c r="F3002" s="12">
        <v>41.9</v>
      </c>
      <c r="G3002" s="12">
        <v>-88</v>
      </c>
      <c r="H3002" s="12">
        <v>6.1</v>
      </c>
    </row>
    <row r="3003" spans="2:8" x14ac:dyDescent="0.25">
      <c r="B3003" t="s">
        <v>9011</v>
      </c>
      <c r="C3003" t="s">
        <v>9012</v>
      </c>
      <c r="D3003" s="24" t="s">
        <v>2443</v>
      </c>
      <c r="E3003" s="24" t="s">
        <v>709</v>
      </c>
      <c r="F3003" s="12">
        <v>41.1</v>
      </c>
      <c r="G3003" s="12">
        <v>-84.9</v>
      </c>
      <c r="H3003" s="12">
        <v>6.1</v>
      </c>
    </row>
    <row r="3004" spans="2:8" x14ac:dyDescent="0.25">
      <c r="B3004" t="s">
        <v>9013</v>
      </c>
      <c r="C3004" t="s">
        <v>9014</v>
      </c>
      <c r="D3004" s="24" t="s">
        <v>2443</v>
      </c>
      <c r="E3004" s="24" t="s">
        <v>969</v>
      </c>
      <c r="F3004" s="12">
        <v>41.9</v>
      </c>
      <c r="G3004" s="12">
        <v>-86.5</v>
      </c>
      <c r="H3004" s="12">
        <v>6.1</v>
      </c>
    </row>
    <row r="3005" spans="2:8" x14ac:dyDescent="0.25">
      <c r="B3005" t="s">
        <v>9015</v>
      </c>
      <c r="C3005" t="s">
        <v>9016</v>
      </c>
      <c r="D3005" s="24" t="s">
        <v>2443</v>
      </c>
      <c r="E3005" s="24" t="s">
        <v>1022</v>
      </c>
      <c r="F3005" s="12">
        <v>47.5</v>
      </c>
      <c r="G3005" s="12">
        <v>-93.4</v>
      </c>
      <c r="H3005" s="12">
        <v>6.1</v>
      </c>
    </row>
    <row r="3006" spans="2:8" x14ac:dyDescent="0.25">
      <c r="B3006" t="s">
        <v>9017</v>
      </c>
      <c r="C3006" t="s">
        <v>9018</v>
      </c>
      <c r="D3006" s="24" t="s">
        <v>2443</v>
      </c>
      <c r="E3006" s="24" t="s">
        <v>1277</v>
      </c>
      <c r="F3006" s="12">
        <v>35.1</v>
      </c>
      <c r="G3006" s="12">
        <v>-106.6</v>
      </c>
      <c r="H3006" s="12">
        <v>6.1</v>
      </c>
    </row>
    <row r="3007" spans="2:8" x14ac:dyDescent="0.25">
      <c r="B3007" t="s">
        <v>9019</v>
      </c>
      <c r="C3007" t="s">
        <v>9020</v>
      </c>
      <c r="D3007" s="24" t="s">
        <v>2443</v>
      </c>
      <c r="E3007" s="24" t="s">
        <v>1277</v>
      </c>
      <c r="F3007" s="12">
        <v>35.200000000000003</v>
      </c>
      <c r="G3007" s="12">
        <v>-106.6</v>
      </c>
      <c r="H3007" s="12">
        <v>6.1</v>
      </c>
    </row>
    <row r="3008" spans="2:8" x14ac:dyDescent="0.25">
      <c r="B3008" t="s">
        <v>9021</v>
      </c>
      <c r="C3008" t="s">
        <v>9022</v>
      </c>
      <c r="D3008" s="24" t="s">
        <v>2443</v>
      </c>
      <c r="E3008" s="24" t="s">
        <v>1545</v>
      </c>
      <c r="F3008" s="12">
        <v>39.299999999999997</v>
      </c>
      <c r="G3008" s="12">
        <v>-112.3</v>
      </c>
      <c r="H3008" s="12">
        <v>6.1</v>
      </c>
    </row>
    <row r="3009" spans="2:8" x14ac:dyDescent="0.25">
      <c r="B3009" t="s">
        <v>9023</v>
      </c>
      <c r="C3009" t="s">
        <v>9024</v>
      </c>
      <c r="D3009" s="24" t="s">
        <v>2443</v>
      </c>
      <c r="E3009" s="24" t="s">
        <v>1675</v>
      </c>
      <c r="F3009" s="12">
        <v>43.4</v>
      </c>
      <c r="G3009" s="12">
        <v>-89.9</v>
      </c>
      <c r="H3009" s="12">
        <v>6.1</v>
      </c>
    </row>
    <row r="3010" spans="2:8" x14ac:dyDescent="0.25">
      <c r="B3010" t="s">
        <v>9025</v>
      </c>
      <c r="C3010" t="s">
        <v>9026</v>
      </c>
      <c r="D3010" s="24" t="s">
        <v>2443</v>
      </c>
      <c r="E3010" s="24" t="s">
        <v>1675</v>
      </c>
      <c r="F3010" s="12">
        <v>42.8</v>
      </c>
      <c r="G3010" s="12">
        <v>-88.1</v>
      </c>
      <c r="H3010" s="12">
        <v>6.1</v>
      </c>
    </row>
    <row r="3011" spans="2:8" x14ac:dyDescent="0.25">
      <c r="B3011" t="s">
        <v>2218</v>
      </c>
      <c r="C3011" t="s">
        <v>2311</v>
      </c>
      <c r="D3011" s="24" t="s">
        <v>2443</v>
      </c>
      <c r="E3011" s="24" t="s">
        <v>1194</v>
      </c>
      <c r="F3011" s="12">
        <v>41.9</v>
      </c>
      <c r="G3011" s="12">
        <v>-98</v>
      </c>
      <c r="H3011" s="12">
        <v>6.1</v>
      </c>
    </row>
    <row r="3012" spans="2:8" x14ac:dyDescent="0.25">
      <c r="B3012" t="s">
        <v>1233</v>
      </c>
      <c r="C3012" t="s">
        <v>1234</v>
      </c>
      <c r="D3012" s="24" t="s">
        <v>2443</v>
      </c>
      <c r="E3012" s="24" t="s">
        <v>1194</v>
      </c>
      <c r="F3012" s="12">
        <v>41</v>
      </c>
      <c r="G3012" s="12">
        <v>-100.7</v>
      </c>
      <c r="H3012" s="12">
        <v>6.1</v>
      </c>
    </row>
    <row r="3013" spans="2:8" x14ac:dyDescent="0.25">
      <c r="B3013" t="s">
        <v>9027</v>
      </c>
      <c r="C3013" t="s">
        <v>9028</v>
      </c>
      <c r="D3013" s="24" t="s">
        <v>2443</v>
      </c>
      <c r="E3013" s="24" t="s">
        <v>1363</v>
      </c>
      <c r="F3013" s="12">
        <v>41.3</v>
      </c>
      <c r="G3013" s="12">
        <v>-82.1</v>
      </c>
      <c r="H3013" s="12">
        <v>6.1</v>
      </c>
    </row>
    <row r="3014" spans="2:8" x14ac:dyDescent="0.25">
      <c r="B3014" t="s">
        <v>3527</v>
      </c>
      <c r="C3014" t="s">
        <v>3528</v>
      </c>
      <c r="D3014" s="24" t="s">
        <v>2443</v>
      </c>
      <c r="E3014" s="24" t="s">
        <v>1675</v>
      </c>
      <c r="F3014" s="12">
        <v>45.3</v>
      </c>
      <c r="G3014" s="12">
        <v>-88.1</v>
      </c>
      <c r="H3014" s="12">
        <v>6.1</v>
      </c>
    </row>
    <row r="3015" spans="2:8" x14ac:dyDescent="0.25">
      <c r="B3015" t="s">
        <v>3323</v>
      </c>
      <c r="C3015" t="s">
        <v>3324</v>
      </c>
      <c r="D3015" s="24" t="s">
        <v>2443</v>
      </c>
      <c r="E3015" s="24" t="s">
        <v>1675</v>
      </c>
      <c r="F3015" s="12">
        <v>43.6</v>
      </c>
      <c r="G3015" s="12">
        <v>-90.3</v>
      </c>
      <c r="H3015" s="12">
        <v>6.1</v>
      </c>
    </row>
    <row r="3016" spans="2:8" x14ac:dyDescent="0.25">
      <c r="B3016" t="s">
        <v>9029</v>
      </c>
      <c r="C3016" t="s">
        <v>9030</v>
      </c>
      <c r="D3016" s="24" t="s">
        <v>2443</v>
      </c>
      <c r="E3016" s="24" t="s">
        <v>1675</v>
      </c>
      <c r="F3016" s="12">
        <v>43.4</v>
      </c>
      <c r="G3016" s="12">
        <v>-88.1</v>
      </c>
      <c r="H3016" s="12">
        <v>6.1</v>
      </c>
    </row>
    <row r="3017" spans="2:8" x14ac:dyDescent="0.25">
      <c r="B3017" t="s">
        <v>515</v>
      </c>
      <c r="C3017" t="s">
        <v>9031</v>
      </c>
      <c r="D3017" s="24" t="s">
        <v>548</v>
      </c>
      <c r="E3017" s="24" t="s">
        <v>510</v>
      </c>
      <c r="F3017" s="12">
        <v>44.1</v>
      </c>
      <c r="G3017" s="12">
        <v>-77.400000000000006</v>
      </c>
      <c r="H3017" s="12">
        <v>6.06</v>
      </c>
    </row>
    <row r="3018" spans="2:8" x14ac:dyDescent="0.25">
      <c r="B3018" t="s">
        <v>9032</v>
      </c>
      <c r="C3018" t="s">
        <v>9033</v>
      </c>
      <c r="D3018" s="24" t="s">
        <v>548</v>
      </c>
      <c r="E3018" s="24" t="s">
        <v>506</v>
      </c>
      <c r="F3018" s="12">
        <v>49.8</v>
      </c>
      <c r="G3018" s="12">
        <v>-97.2</v>
      </c>
      <c r="H3018" s="12">
        <v>6.06</v>
      </c>
    </row>
    <row r="3019" spans="2:8" x14ac:dyDescent="0.25">
      <c r="B3019" t="s">
        <v>9034</v>
      </c>
      <c r="C3019" t="s">
        <v>9035</v>
      </c>
      <c r="D3019" s="24" t="s">
        <v>548</v>
      </c>
      <c r="E3019" s="24" t="s">
        <v>510</v>
      </c>
      <c r="F3019" s="12">
        <v>43.9</v>
      </c>
      <c r="G3019" s="12">
        <v>-77</v>
      </c>
      <c r="H3019" s="12">
        <v>6.06</v>
      </c>
    </row>
    <row r="3020" spans="2:8" x14ac:dyDescent="0.25">
      <c r="B3020" t="s">
        <v>9036</v>
      </c>
      <c r="C3020" t="s">
        <v>9037</v>
      </c>
      <c r="D3020" s="24" t="s">
        <v>2443</v>
      </c>
      <c r="E3020" s="24" t="s">
        <v>563</v>
      </c>
      <c r="F3020" s="12">
        <v>38.4</v>
      </c>
      <c r="G3020" s="12">
        <v>-105</v>
      </c>
      <c r="H3020" s="12">
        <v>6.06</v>
      </c>
    </row>
    <row r="3021" spans="2:8" x14ac:dyDescent="0.25">
      <c r="B3021" t="s">
        <v>9038</v>
      </c>
      <c r="C3021" t="s">
        <v>9039</v>
      </c>
      <c r="D3021" s="24" t="s">
        <v>2443</v>
      </c>
      <c r="E3021" s="24" t="s">
        <v>563</v>
      </c>
      <c r="F3021" s="12">
        <v>37.1</v>
      </c>
      <c r="G3021" s="12">
        <v>-108.2</v>
      </c>
      <c r="H3021" s="12">
        <v>6.06</v>
      </c>
    </row>
    <row r="3022" spans="2:8" x14ac:dyDescent="0.25">
      <c r="B3022" t="s">
        <v>9040</v>
      </c>
      <c r="C3022" t="s">
        <v>9041</v>
      </c>
      <c r="D3022" s="24" t="s">
        <v>2443</v>
      </c>
      <c r="E3022" s="24" t="s">
        <v>1301</v>
      </c>
      <c r="F3022" s="12">
        <v>42.3</v>
      </c>
      <c r="G3022" s="12">
        <v>-75.900000000000006</v>
      </c>
      <c r="H3022" s="12">
        <v>6.06</v>
      </c>
    </row>
    <row r="3023" spans="2:8" x14ac:dyDescent="0.25">
      <c r="B3023" t="s">
        <v>9042</v>
      </c>
      <c r="C3023" t="s">
        <v>9043</v>
      </c>
      <c r="D3023" s="24" t="s">
        <v>2443</v>
      </c>
      <c r="E3023" s="24" t="s">
        <v>1675</v>
      </c>
      <c r="F3023" s="12">
        <v>42.8</v>
      </c>
      <c r="G3023" s="12">
        <v>-88.1</v>
      </c>
      <c r="H3023" s="12">
        <v>6.06</v>
      </c>
    </row>
    <row r="3024" spans="2:8" x14ac:dyDescent="0.25">
      <c r="B3024" t="s">
        <v>9044</v>
      </c>
      <c r="C3024" t="s">
        <v>9045</v>
      </c>
      <c r="D3024" s="24" t="s">
        <v>2443</v>
      </c>
      <c r="E3024" s="24" t="s">
        <v>1022</v>
      </c>
      <c r="F3024" s="12">
        <v>48.6</v>
      </c>
      <c r="G3024" s="12">
        <v>-93.8</v>
      </c>
      <c r="H3024" s="12">
        <v>6.06</v>
      </c>
    </row>
    <row r="3025" spans="2:8" x14ac:dyDescent="0.25">
      <c r="B3025" t="s">
        <v>1755</v>
      </c>
      <c r="C3025" t="s">
        <v>1756</v>
      </c>
      <c r="D3025" s="24" t="s">
        <v>2443</v>
      </c>
      <c r="E3025" s="24" t="s">
        <v>1675</v>
      </c>
      <c r="F3025" s="12">
        <v>44.8</v>
      </c>
      <c r="G3025" s="12">
        <v>-87.3</v>
      </c>
      <c r="H3025" s="12">
        <v>6.06</v>
      </c>
    </row>
    <row r="3026" spans="2:8" x14ac:dyDescent="0.25">
      <c r="B3026" t="s">
        <v>1909</v>
      </c>
      <c r="C3026" t="s">
        <v>1910</v>
      </c>
      <c r="D3026" s="24" t="s">
        <v>2443</v>
      </c>
      <c r="E3026" s="24" t="s">
        <v>969</v>
      </c>
      <c r="F3026" s="12">
        <v>46.5</v>
      </c>
      <c r="G3026" s="12">
        <v>-87.3</v>
      </c>
      <c r="H3026" s="12">
        <v>6.06</v>
      </c>
    </row>
    <row r="3027" spans="2:8" x14ac:dyDescent="0.25">
      <c r="B3027" t="s">
        <v>1962</v>
      </c>
      <c r="C3027" t="s">
        <v>1963</v>
      </c>
      <c r="D3027" s="24" t="s">
        <v>2443</v>
      </c>
      <c r="E3027" s="24" t="s">
        <v>749</v>
      </c>
      <c r="F3027" s="12">
        <v>43.1</v>
      </c>
      <c r="G3027" s="12">
        <v>-93.3</v>
      </c>
      <c r="H3027" s="12">
        <v>6.06</v>
      </c>
    </row>
    <row r="3028" spans="2:8" x14ac:dyDescent="0.25">
      <c r="B3028" t="s">
        <v>9046</v>
      </c>
      <c r="C3028" t="s">
        <v>9047</v>
      </c>
      <c r="D3028" s="24" t="s">
        <v>2443</v>
      </c>
      <c r="E3028" s="24" t="s">
        <v>563</v>
      </c>
      <c r="F3028" s="12">
        <v>38.1</v>
      </c>
      <c r="G3028" s="12">
        <v>-105.3</v>
      </c>
      <c r="H3028" s="12">
        <v>6.02</v>
      </c>
    </row>
    <row r="3029" spans="2:8" x14ac:dyDescent="0.25">
      <c r="B3029" t="s">
        <v>9048</v>
      </c>
      <c r="C3029" t="s">
        <v>9049</v>
      </c>
      <c r="D3029" s="24" t="s">
        <v>2443</v>
      </c>
      <c r="E3029" s="24" t="s">
        <v>563</v>
      </c>
      <c r="F3029" s="12">
        <v>37.6</v>
      </c>
      <c r="G3029" s="12">
        <v>-108.9</v>
      </c>
      <c r="H3029" s="12">
        <v>6.02</v>
      </c>
    </row>
    <row r="3030" spans="2:8" x14ac:dyDescent="0.25">
      <c r="B3030" t="s">
        <v>9050</v>
      </c>
      <c r="C3030" t="s">
        <v>9051</v>
      </c>
      <c r="D3030" s="24" t="s">
        <v>2443</v>
      </c>
      <c r="E3030" s="24" t="s">
        <v>563</v>
      </c>
      <c r="F3030" s="12">
        <v>38.4</v>
      </c>
      <c r="G3030" s="12">
        <v>-105.2</v>
      </c>
      <c r="H3030" s="12">
        <v>6.02</v>
      </c>
    </row>
    <row r="3031" spans="2:8" x14ac:dyDescent="0.25">
      <c r="B3031" t="s">
        <v>9052</v>
      </c>
      <c r="C3031" t="s">
        <v>9053</v>
      </c>
      <c r="D3031" s="24" t="s">
        <v>2443</v>
      </c>
      <c r="E3031" s="24" t="s">
        <v>563</v>
      </c>
      <c r="F3031" s="12">
        <v>37.9</v>
      </c>
      <c r="G3031" s="12">
        <v>-104.8</v>
      </c>
      <c r="H3031" s="12">
        <v>6.02</v>
      </c>
    </row>
    <row r="3032" spans="2:8" x14ac:dyDescent="0.25">
      <c r="B3032" t="s">
        <v>9054</v>
      </c>
      <c r="C3032" t="s">
        <v>9055</v>
      </c>
      <c r="D3032" s="24" t="s">
        <v>2443</v>
      </c>
      <c r="E3032" s="24" t="s">
        <v>749</v>
      </c>
      <c r="F3032" s="12">
        <v>42.1</v>
      </c>
      <c r="G3032" s="12">
        <v>-95.4</v>
      </c>
      <c r="H3032" s="12">
        <v>6.02</v>
      </c>
    </row>
    <row r="3033" spans="2:8" x14ac:dyDescent="0.25">
      <c r="B3033" t="s">
        <v>9056</v>
      </c>
      <c r="C3033" t="s">
        <v>9057</v>
      </c>
      <c r="D3033" s="24" t="s">
        <v>2443</v>
      </c>
      <c r="E3033" s="24" t="s">
        <v>648</v>
      </c>
      <c r="F3033" s="12">
        <v>42.4</v>
      </c>
      <c r="G3033" s="12">
        <v>-88.7</v>
      </c>
      <c r="H3033" s="12">
        <v>6.02</v>
      </c>
    </row>
    <row r="3034" spans="2:8" x14ac:dyDescent="0.25">
      <c r="B3034" t="s">
        <v>9058</v>
      </c>
      <c r="C3034" t="s">
        <v>9059</v>
      </c>
      <c r="D3034" s="24" t="s">
        <v>2443</v>
      </c>
      <c r="E3034" s="24" t="s">
        <v>648</v>
      </c>
      <c r="F3034" s="12">
        <v>41.8</v>
      </c>
      <c r="G3034" s="12">
        <v>-88</v>
      </c>
      <c r="H3034" s="12">
        <v>6.02</v>
      </c>
    </row>
    <row r="3035" spans="2:8" x14ac:dyDescent="0.25">
      <c r="B3035" t="s">
        <v>9060</v>
      </c>
      <c r="C3035" t="s">
        <v>9061</v>
      </c>
      <c r="D3035" s="24" t="s">
        <v>2443</v>
      </c>
      <c r="E3035" s="24" t="s">
        <v>867</v>
      </c>
      <c r="F3035" s="12">
        <v>38.700000000000003</v>
      </c>
      <c r="G3035" s="12">
        <v>-99.2</v>
      </c>
      <c r="H3035" s="12">
        <v>6.02</v>
      </c>
    </row>
    <row r="3036" spans="2:8" x14ac:dyDescent="0.25">
      <c r="B3036" t="s">
        <v>9062</v>
      </c>
      <c r="C3036" t="s">
        <v>9063</v>
      </c>
      <c r="D3036" s="24" t="s">
        <v>2443</v>
      </c>
      <c r="E3036" s="24" t="s">
        <v>867</v>
      </c>
      <c r="F3036" s="12">
        <v>39.1</v>
      </c>
      <c r="G3036" s="12">
        <v>-98.6</v>
      </c>
      <c r="H3036" s="12">
        <v>6.02</v>
      </c>
    </row>
    <row r="3037" spans="2:8" x14ac:dyDescent="0.25">
      <c r="B3037" t="s">
        <v>9064</v>
      </c>
      <c r="C3037" t="s">
        <v>9065</v>
      </c>
      <c r="D3037" s="24" t="s">
        <v>2443</v>
      </c>
      <c r="E3037" s="24" t="s">
        <v>969</v>
      </c>
      <c r="F3037" s="12">
        <v>43.4</v>
      </c>
      <c r="G3037" s="12">
        <v>-84</v>
      </c>
      <c r="H3037" s="12">
        <v>6.02</v>
      </c>
    </row>
    <row r="3038" spans="2:8" x14ac:dyDescent="0.25">
      <c r="B3038" t="s">
        <v>9066</v>
      </c>
      <c r="C3038" t="s">
        <v>9067</v>
      </c>
      <c r="D3038" s="24" t="s">
        <v>2443</v>
      </c>
      <c r="E3038" s="24" t="s">
        <v>1022</v>
      </c>
      <c r="F3038" s="12">
        <v>46.9</v>
      </c>
      <c r="G3038" s="12">
        <v>-92.2</v>
      </c>
      <c r="H3038" s="12">
        <v>6.02</v>
      </c>
    </row>
    <row r="3039" spans="2:8" x14ac:dyDescent="0.25">
      <c r="B3039" t="s">
        <v>9068</v>
      </c>
      <c r="C3039" t="s">
        <v>9069</v>
      </c>
      <c r="D3039" s="24" t="s">
        <v>2443</v>
      </c>
      <c r="E3039" s="24" t="s">
        <v>1134</v>
      </c>
      <c r="F3039" s="12">
        <v>46.9</v>
      </c>
      <c r="G3039" s="12">
        <v>-105</v>
      </c>
      <c r="H3039" s="12">
        <v>6.02</v>
      </c>
    </row>
    <row r="3040" spans="2:8" x14ac:dyDescent="0.25">
      <c r="B3040" t="s">
        <v>9070</v>
      </c>
      <c r="C3040" t="s">
        <v>9071</v>
      </c>
      <c r="D3040" s="24" t="s">
        <v>2443</v>
      </c>
      <c r="E3040" s="24" t="s">
        <v>1134</v>
      </c>
      <c r="F3040" s="12">
        <v>45.6</v>
      </c>
      <c r="G3040" s="12">
        <v>-108.7</v>
      </c>
      <c r="H3040" s="12">
        <v>6.02</v>
      </c>
    </row>
    <row r="3041" spans="2:8" x14ac:dyDescent="0.25">
      <c r="B3041" t="s">
        <v>9072</v>
      </c>
      <c r="C3041" t="s">
        <v>9073</v>
      </c>
      <c r="D3041" s="24" t="s">
        <v>2443</v>
      </c>
      <c r="E3041" s="24" t="s">
        <v>1194</v>
      </c>
      <c r="F3041" s="12">
        <v>41.5</v>
      </c>
      <c r="G3041" s="12">
        <v>-96.1</v>
      </c>
      <c r="H3041" s="12">
        <v>6.02</v>
      </c>
    </row>
    <row r="3042" spans="2:8" x14ac:dyDescent="0.25">
      <c r="B3042" t="s">
        <v>9074</v>
      </c>
      <c r="C3042" t="s">
        <v>9075</v>
      </c>
      <c r="D3042" s="24" t="s">
        <v>2443</v>
      </c>
      <c r="E3042" s="24" t="s">
        <v>1277</v>
      </c>
      <c r="F3042" s="12">
        <v>35.1</v>
      </c>
      <c r="G3042" s="12">
        <v>-106.6</v>
      </c>
      <c r="H3042" s="12">
        <v>6.02</v>
      </c>
    </row>
    <row r="3043" spans="2:8" x14ac:dyDescent="0.25">
      <c r="B3043" t="s">
        <v>9076</v>
      </c>
      <c r="C3043" t="s">
        <v>9077</v>
      </c>
      <c r="D3043" s="24" t="s">
        <v>2443</v>
      </c>
      <c r="E3043" s="24" t="s">
        <v>1277</v>
      </c>
      <c r="F3043" s="12">
        <v>32.9</v>
      </c>
      <c r="G3043" s="12">
        <v>-105.7</v>
      </c>
      <c r="H3043" s="12">
        <v>6.02</v>
      </c>
    </row>
    <row r="3044" spans="2:8" x14ac:dyDescent="0.25">
      <c r="B3044" t="s">
        <v>9078</v>
      </c>
      <c r="C3044" t="s">
        <v>9079</v>
      </c>
      <c r="D3044" s="24" t="s">
        <v>2443</v>
      </c>
      <c r="E3044" s="24" t="s">
        <v>1457</v>
      </c>
      <c r="F3044" s="12">
        <v>43.1</v>
      </c>
      <c r="G3044" s="12">
        <v>-99.3</v>
      </c>
      <c r="H3044" s="12">
        <v>6.02</v>
      </c>
    </row>
    <row r="3045" spans="2:8" x14ac:dyDescent="0.25">
      <c r="B3045" t="s">
        <v>9080</v>
      </c>
      <c r="C3045" t="s">
        <v>9081</v>
      </c>
      <c r="D3045" s="24" t="s">
        <v>2443</v>
      </c>
      <c r="E3045" s="24" t="s">
        <v>1775</v>
      </c>
      <c r="F3045" s="12">
        <v>41.2</v>
      </c>
      <c r="G3045" s="12">
        <v>-105.5</v>
      </c>
      <c r="H3045" s="12">
        <v>6.02</v>
      </c>
    </row>
    <row r="3046" spans="2:8" x14ac:dyDescent="0.25">
      <c r="B3046" t="s">
        <v>578</v>
      </c>
      <c r="C3046" t="s">
        <v>579</v>
      </c>
      <c r="D3046" s="24" t="s">
        <v>2443</v>
      </c>
      <c r="E3046" s="24" t="s">
        <v>563</v>
      </c>
      <c r="F3046" s="12">
        <v>37.299999999999997</v>
      </c>
      <c r="G3046" s="12">
        <v>-108.5</v>
      </c>
      <c r="H3046" s="12">
        <v>6.02</v>
      </c>
    </row>
    <row r="3047" spans="2:8" x14ac:dyDescent="0.25">
      <c r="B3047" t="s">
        <v>2744</v>
      </c>
      <c r="C3047" t="s">
        <v>2745</v>
      </c>
      <c r="D3047" s="24" t="s">
        <v>2443</v>
      </c>
      <c r="E3047" s="24" t="s">
        <v>563</v>
      </c>
      <c r="F3047" s="12">
        <v>37.1</v>
      </c>
      <c r="G3047" s="12">
        <v>-104.5</v>
      </c>
      <c r="H3047" s="12">
        <v>6.02</v>
      </c>
    </row>
    <row r="3048" spans="2:8" x14ac:dyDescent="0.25">
      <c r="B3048" t="s">
        <v>3850</v>
      </c>
      <c r="C3048" t="s">
        <v>3851</v>
      </c>
      <c r="D3048" s="24" t="s">
        <v>2443</v>
      </c>
      <c r="E3048" s="24" t="s">
        <v>709</v>
      </c>
      <c r="F3048" s="12">
        <v>41.3</v>
      </c>
      <c r="G3048" s="12">
        <v>-86.3</v>
      </c>
      <c r="H3048" s="12">
        <v>6.02</v>
      </c>
    </row>
    <row r="3049" spans="2:8" x14ac:dyDescent="0.25">
      <c r="B3049" t="s">
        <v>9082</v>
      </c>
      <c r="C3049" t="s">
        <v>9083</v>
      </c>
      <c r="D3049" s="24" t="s">
        <v>2443</v>
      </c>
      <c r="E3049" s="24" t="s">
        <v>749</v>
      </c>
      <c r="F3049" s="12">
        <v>42.4</v>
      </c>
      <c r="G3049" s="12">
        <v>-90.7</v>
      </c>
      <c r="H3049" s="12">
        <v>6.02</v>
      </c>
    </row>
    <row r="3050" spans="2:8" x14ac:dyDescent="0.25">
      <c r="B3050" t="s">
        <v>822</v>
      </c>
      <c r="C3050" t="s">
        <v>823</v>
      </c>
      <c r="D3050" s="24" t="s">
        <v>2443</v>
      </c>
      <c r="E3050" s="24" t="s">
        <v>749</v>
      </c>
      <c r="F3050" s="12">
        <v>42.1</v>
      </c>
      <c r="G3050" s="12">
        <v>-95.7</v>
      </c>
      <c r="H3050" s="12">
        <v>6.02</v>
      </c>
    </row>
    <row r="3051" spans="2:8" x14ac:dyDescent="0.25">
      <c r="B3051" t="s">
        <v>902</v>
      </c>
      <c r="C3051" t="s">
        <v>903</v>
      </c>
      <c r="D3051" s="24" t="s">
        <v>2443</v>
      </c>
      <c r="E3051" s="24" t="s">
        <v>867</v>
      </c>
      <c r="F3051" s="12">
        <v>39</v>
      </c>
      <c r="G3051" s="12">
        <v>-98.1</v>
      </c>
      <c r="H3051" s="12">
        <v>6.02</v>
      </c>
    </row>
    <row r="3052" spans="2:8" x14ac:dyDescent="0.25">
      <c r="B3052" t="s">
        <v>408</v>
      </c>
      <c r="C3052" t="s">
        <v>9084</v>
      </c>
      <c r="D3052" s="24" t="s">
        <v>2443</v>
      </c>
      <c r="E3052" s="24" t="s">
        <v>969</v>
      </c>
      <c r="F3052" s="12">
        <v>45</v>
      </c>
      <c r="G3052" s="12">
        <v>-84.1</v>
      </c>
      <c r="H3052" s="12">
        <v>6.02</v>
      </c>
    </row>
    <row r="3053" spans="2:8" x14ac:dyDescent="0.25">
      <c r="B3053" t="s">
        <v>9085</v>
      </c>
      <c r="C3053" t="s">
        <v>9086</v>
      </c>
      <c r="D3053" s="24" t="s">
        <v>2443</v>
      </c>
      <c r="E3053" s="24" t="s">
        <v>969</v>
      </c>
      <c r="F3053" s="12">
        <v>42.3</v>
      </c>
      <c r="G3053" s="12">
        <v>-85.2</v>
      </c>
      <c r="H3053" s="12">
        <v>6.02</v>
      </c>
    </row>
    <row r="3054" spans="2:8" x14ac:dyDescent="0.25">
      <c r="B3054" t="s">
        <v>984</v>
      </c>
      <c r="C3054" t="s">
        <v>985</v>
      </c>
      <c r="D3054" s="24" t="s">
        <v>2443</v>
      </c>
      <c r="E3054" s="24" t="s">
        <v>969</v>
      </c>
      <c r="F3054" s="12">
        <v>44.2</v>
      </c>
      <c r="G3054" s="12">
        <v>-83.5</v>
      </c>
      <c r="H3054" s="12">
        <v>6.02</v>
      </c>
    </row>
    <row r="3055" spans="2:8" x14ac:dyDescent="0.25">
      <c r="B3055" t="s">
        <v>3900</v>
      </c>
      <c r="C3055" t="s">
        <v>3901</v>
      </c>
      <c r="D3055" s="24" t="s">
        <v>2443</v>
      </c>
      <c r="E3055" s="24" t="s">
        <v>969</v>
      </c>
      <c r="F3055" s="12">
        <v>43.6</v>
      </c>
      <c r="G3055" s="12">
        <v>-84.2</v>
      </c>
      <c r="H3055" s="12">
        <v>6.02</v>
      </c>
    </row>
    <row r="3056" spans="2:8" x14ac:dyDescent="0.25">
      <c r="B3056" t="s">
        <v>1050</v>
      </c>
      <c r="C3056" t="s">
        <v>1051</v>
      </c>
      <c r="D3056" s="24" t="s">
        <v>2443</v>
      </c>
      <c r="E3056" s="24" t="s">
        <v>1022</v>
      </c>
      <c r="F3056" s="12">
        <v>45.6</v>
      </c>
      <c r="G3056" s="12">
        <v>-94.8</v>
      </c>
      <c r="H3056" s="12">
        <v>6.02</v>
      </c>
    </row>
    <row r="3057" spans="2:8" x14ac:dyDescent="0.25">
      <c r="B3057" t="s">
        <v>1068</v>
      </c>
      <c r="C3057" t="s">
        <v>1069</v>
      </c>
      <c r="D3057" s="24" t="s">
        <v>2443</v>
      </c>
      <c r="E3057" s="24" t="s">
        <v>1022</v>
      </c>
      <c r="F3057" s="12">
        <v>47</v>
      </c>
      <c r="G3057" s="12">
        <v>-91.6</v>
      </c>
      <c r="H3057" s="12">
        <v>6.02</v>
      </c>
    </row>
    <row r="3058" spans="2:8" x14ac:dyDescent="0.25">
      <c r="B3058" t="s">
        <v>9087</v>
      </c>
      <c r="C3058" t="s">
        <v>9088</v>
      </c>
      <c r="D3058" s="24" t="s">
        <v>2443</v>
      </c>
      <c r="E3058" s="24" t="s">
        <v>1194</v>
      </c>
      <c r="F3058" s="12">
        <v>41</v>
      </c>
      <c r="G3058" s="12">
        <v>-100.3</v>
      </c>
      <c r="H3058" s="12">
        <v>6.02</v>
      </c>
    </row>
    <row r="3059" spans="2:8" x14ac:dyDescent="0.25">
      <c r="B3059" t="s">
        <v>4218</v>
      </c>
      <c r="C3059" t="s">
        <v>4219</v>
      </c>
      <c r="D3059" s="24" t="s">
        <v>2443</v>
      </c>
      <c r="E3059" s="24" t="s">
        <v>1301</v>
      </c>
      <c r="F3059" s="12">
        <v>43.3</v>
      </c>
      <c r="G3059" s="12">
        <v>-73.900000000000006</v>
      </c>
      <c r="H3059" s="12">
        <v>6.02</v>
      </c>
    </row>
    <row r="3060" spans="2:8" x14ac:dyDescent="0.25">
      <c r="B3060" t="s">
        <v>2346</v>
      </c>
      <c r="C3060" t="s">
        <v>2347</v>
      </c>
      <c r="D3060" s="24" t="s">
        <v>2443</v>
      </c>
      <c r="E3060" s="24" t="s">
        <v>1363</v>
      </c>
      <c r="F3060" s="12">
        <v>41.2</v>
      </c>
      <c r="G3060" s="12">
        <v>-80.7</v>
      </c>
      <c r="H3060" s="12">
        <v>6.02</v>
      </c>
    </row>
    <row r="3061" spans="2:8" x14ac:dyDescent="0.25">
      <c r="B3061" t="s">
        <v>3944</v>
      </c>
      <c r="C3061" t="s">
        <v>3945</v>
      </c>
      <c r="D3061" s="24" t="s">
        <v>2443</v>
      </c>
      <c r="E3061" s="24" t="s">
        <v>1421</v>
      </c>
      <c r="F3061" s="12">
        <v>41.6</v>
      </c>
      <c r="G3061" s="12">
        <v>-80.400000000000006</v>
      </c>
      <c r="H3061" s="12">
        <v>6.02</v>
      </c>
    </row>
    <row r="3062" spans="2:8" x14ac:dyDescent="0.25">
      <c r="B3062" t="s">
        <v>1487</v>
      </c>
      <c r="C3062" t="s">
        <v>1488</v>
      </c>
      <c r="D3062" s="24" t="s">
        <v>2443</v>
      </c>
      <c r="E3062" s="24" t="s">
        <v>1457</v>
      </c>
      <c r="F3062" s="12">
        <v>43.2</v>
      </c>
      <c r="G3062" s="12">
        <v>-97.5</v>
      </c>
      <c r="H3062" s="12">
        <v>6.02</v>
      </c>
    </row>
    <row r="3063" spans="2:8" x14ac:dyDescent="0.25">
      <c r="B3063" t="s">
        <v>9089</v>
      </c>
      <c r="C3063" t="s">
        <v>9090</v>
      </c>
      <c r="D3063" s="24" t="s">
        <v>2443</v>
      </c>
      <c r="E3063" s="24" t="s">
        <v>1775</v>
      </c>
      <c r="F3063" s="12">
        <v>44.8</v>
      </c>
      <c r="G3063" s="12">
        <v>-107.2</v>
      </c>
      <c r="H3063" s="12">
        <v>6.02</v>
      </c>
    </row>
    <row r="3064" spans="2:8" x14ac:dyDescent="0.25">
      <c r="B3064" t="s">
        <v>9091</v>
      </c>
      <c r="C3064" t="s">
        <v>9092</v>
      </c>
      <c r="D3064" s="24" t="s">
        <v>2443</v>
      </c>
      <c r="E3064" s="24" t="s">
        <v>1775</v>
      </c>
      <c r="F3064" s="12">
        <v>41.1</v>
      </c>
      <c r="G3064" s="12">
        <v>-104</v>
      </c>
      <c r="H3064" s="12">
        <v>6.02</v>
      </c>
    </row>
    <row r="3065" spans="2:8" x14ac:dyDescent="0.25">
      <c r="B3065" t="s">
        <v>2714</v>
      </c>
      <c r="C3065" t="s">
        <v>2715</v>
      </c>
      <c r="D3065" s="24" t="s">
        <v>548</v>
      </c>
      <c r="E3065" s="24" t="s">
        <v>465</v>
      </c>
      <c r="F3065" s="12">
        <v>51</v>
      </c>
      <c r="G3065" s="12">
        <v>-120.7</v>
      </c>
      <c r="H3065" s="12">
        <v>5.98</v>
      </c>
    </row>
    <row r="3066" spans="2:8" x14ac:dyDescent="0.25">
      <c r="B3066" t="s">
        <v>4160</v>
      </c>
      <c r="C3066" t="s">
        <v>4161</v>
      </c>
      <c r="D3066" s="24" t="s">
        <v>548</v>
      </c>
      <c r="E3066" s="24" t="s">
        <v>510</v>
      </c>
      <c r="F3066" s="12">
        <v>45.8</v>
      </c>
      <c r="G3066" s="12">
        <v>-77.2</v>
      </c>
      <c r="H3066" s="12">
        <v>5.98</v>
      </c>
    </row>
    <row r="3067" spans="2:8" x14ac:dyDescent="0.25">
      <c r="B3067" t="s">
        <v>9093</v>
      </c>
      <c r="C3067" t="s">
        <v>9094</v>
      </c>
      <c r="D3067" s="24" t="s">
        <v>548</v>
      </c>
      <c r="E3067" s="24" t="s">
        <v>506</v>
      </c>
      <c r="F3067" s="12">
        <v>49.2</v>
      </c>
      <c r="G3067" s="12">
        <v>-98</v>
      </c>
      <c r="H3067" s="12">
        <v>5.98</v>
      </c>
    </row>
    <row r="3068" spans="2:8" x14ac:dyDescent="0.25">
      <c r="B3068" t="s">
        <v>9095</v>
      </c>
      <c r="C3068" t="s">
        <v>9096</v>
      </c>
      <c r="D3068" s="24" t="s">
        <v>548</v>
      </c>
      <c r="E3068" s="24" t="s">
        <v>4403</v>
      </c>
      <c r="F3068" s="12">
        <v>46.3</v>
      </c>
      <c r="G3068" s="12">
        <v>-64.5</v>
      </c>
      <c r="H3068" s="12">
        <v>5.98</v>
      </c>
    </row>
    <row r="3069" spans="2:8" x14ac:dyDescent="0.25">
      <c r="B3069" t="s">
        <v>9097</v>
      </c>
      <c r="C3069" t="s">
        <v>9098</v>
      </c>
      <c r="D3069" s="24" t="s">
        <v>548</v>
      </c>
      <c r="E3069" s="24" t="s">
        <v>510</v>
      </c>
      <c r="F3069" s="12">
        <v>42.8</v>
      </c>
      <c r="G3069" s="12">
        <v>-80.8</v>
      </c>
      <c r="H3069" s="12">
        <v>5.98</v>
      </c>
    </row>
    <row r="3070" spans="2:8" x14ac:dyDescent="0.25">
      <c r="B3070" t="s">
        <v>9099</v>
      </c>
      <c r="C3070" t="s">
        <v>9100</v>
      </c>
      <c r="D3070" s="24" t="s">
        <v>2443</v>
      </c>
      <c r="E3070" s="24" t="s">
        <v>1194</v>
      </c>
      <c r="F3070" s="12">
        <v>40.9</v>
      </c>
      <c r="G3070" s="12">
        <v>-99.4</v>
      </c>
      <c r="H3070" s="12">
        <v>5.98</v>
      </c>
    </row>
    <row r="3071" spans="2:8" x14ac:dyDescent="0.25">
      <c r="B3071" t="s">
        <v>9101</v>
      </c>
      <c r="C3071" t="s">
        <v>9102</v>
      </c>
      <c r="D3071" s="24" t="s">
        <v>2443</v>
      </c>
      <c r="E3071" s="24" t="s">
        <v>1194</v>
      </c>
      <c r="F3071" s="12">
        <v>41.2</v>
      </c>
      <c r="G3071" s="12">
        <v>-98.6</v>
      </c>
      <c r="H3071" s="12">
        <v>5.98</v>
      </c>
    </row>
    <row r="3072" spans="2:8" x14ac:dyDescent="0.25">
      <c r="B3072" t="s">
        <v>9103</v>
      </c>
      <c r="C3072" t="s">
        <v>9104</v>
      </c>
      <c r="D3072" s="24" t="s">
        <v>2443</v>
      </c>
      <c r="E3072" s="24" t="s">
        <v>532</v>
      </c>
      <c r="F3072" s="12">
        <v>34.5</v>
      </c>
      <c r="G3072" s="12">
        <v>-112.4</v>
      </c>
      <c r="H3072" s="12">
        <v>5.98</v>
      </c>
    </row>
    <row r="3073" spans="2:8" x14ac:dyDescent="0.25">
      <c r="B3073" t="s">
        <v>9105</v>
      </c>
      <c r="C3073" t="s">
        <v>9106</v>
      </c>
      <c r="D3073" s="24" t="s">
        <v>2443</v>
      </c>
      <c r="E3073" s="24" t="s">
        <v>563</v>
      </c>
      <c r="F3073" s="12">
        <v>38.700000000000003</v>
      </c>
      <c r="G3073" s="12">
        <v>-106.1</v>
      </c>
      <c r="H3073" s="12">
        <v>5.98</v>
      </c>
    </row>
    <row r="3074" spans="2:8" x14ac:dyDescent="0.25">
      <c r="B3074" t="s">
        <v>9107</v>
      </c>
      <c r="C3074" t="s">
        <v>9108</v>
      </c>
      <c r="D3074" s="24" t="s">
        <v>2443</v>
      </c>
      <c r="E3074" s="24" t="s">
        <v>563</v>
      </c>
      <c r="F3074" s="12">
        <v>39.1</v>
      </c>
      <c r="G3074" s="12">
        <v>-104.2</v>
      </c>
      <c r="H3074" s="12">
        <v>5.98</v>
      </c>
    </row>
    <row r="3075" spans="2:8" x14ac:dyDescent="0.25">
      <c r="B3075" t="s">
        <v>9109</v>
      </c>
      <c r="C3075" t="s">
        <v>9110</v>
      </c>
      <c r="D3075" s="24" t="s">
        <v>2443</v>
      </c>
      <c r="E3075" s="24" t="s">
        <v>563</v>
      </c>
      <c r="F3075" s="12">
        <v>38.700000000000003</v>
      </c>
      <c r="G3075" s="12">
        <v>-104.8</v>
      </c>
      <c r="H3075" s="12">
        <v>5.98</v>
      </c>
    </row>
    <row r="3076" spans="2:8" x14ac:dyDescent="0.25">
      <c r="B3076" t="s">
        <v>9111</v>
      </c>
      <c r="C3076" t="s">
        <v>9112</v>
      </c>
      <c r="D3076" s="24" t="s">
        <v>2443</v>
      </c>
      <c r="E3076" s="24" t="s">
        <v>563</v>
      </c>
      <c r="F3076" s="12">
        <v>38.4</v>
      </c>
      <c r="G3076" s="12">
        <v>-105.1</v>
      </c>
      <c r="H3076" s="12">
        <v>5.98</v>
      </c>
    </row>
    <row r="3077" spans="2:8" x14ac:dyDescent="0.25">
      <c r="B3077" t="s">
        <v>9113</v>
      </c>
      <c r="C3077" t="s">
        <v>9114</v>
      </c>
      <c r="D3077" s="24" t="s">
        <v>2443</v>
      </c>
      <c r="E3077" s="24" t="s">
        <v>563</v>
      </c>
      <c r="F3077" s="12">
        <v>38.4</v>
      </c>
      <c r="G3077" s="12">
        <v>-105.2</v>
      </c>
      <c r="H3077" s="12">
        <v>5.98</v>
      </c>
    </row>
    <row r="3078" spans="2:8" x14ac:dyDescent="0.25">
      <c r="B3078" t="s">
        <v>9115</v>
      </c>
      <c r="C3078" t="s">
        <v>9116</v>
      </c>
      <c r="D3078" s="24" t="s">
        <v>2443</v>
      </c>
      <c r="E3078" s="24" t="s">
        <v>563</v>
      </c>
      <c r="F3078" s="12">
        <v>37.200000000000003</v>
      </c>
      <c r="G3078" s="12">
        <v>-107.7</v>
      </c>
      <c r="H3078" s="12">
        <v>5.98</v>
      </c>
    </row>
    <row r="3079" spans="2:8" x14ac:dyDescent="0.25">
      <c r="B3079" t="s">
        <v>9117</v>
      </c>
      <c r="C3079" t="s">
        <v>9118</v>
      </c>
      <c r="D3079" s="24" t="s">
        <v>2443</v>
      </c>
      <c r="E3079" s="24" t="s">
        <v>563</v>
      </c>
      <c r="F3079" s="12">
        <v>38.200000000000003</v>
      </c>
      <c r="G3079" s="12">
        <v>-104.6</v>
      </c>
      <c r="H3079" s="12">
        <v>5.98</v>
      </c>
    </row>
    <row r="3080" spans="2:8" x14ac:dyDescent="0.25">
      <c r="B3080" t="s">
        <v>9119</v>
      </c>
      <c r="C3080" t="s">
        <v>9120</v>
      </c>
      <c r="D3080" s="24" t="s">
        <v>2443</v>
      </c>
      <c r="E3080" s="24" t="s">
        <v>749</v>
      </c>
      <c r="F3080" s="12">
        <v>43</v>
      </c>
      <c r="G3080" s="12">
        <v>-96</v>
      </c>
      <c r="H3080" s="12">
        <v>5.98</v>
      </c>
    </row>
    <row r="3081" spans="2:8" x14ac:dyDescent="0.25">
      <c r="B3081" t="s">
        <v>9121</v>
      </c>
      <c r="C3081" t="s">
        <v>9122</v>
      </c>
      <c r="D3081" s="24" t="s">
        <v>2443</v>
      </c>
      <c r="E3081" s="24" t="s">
        <v>629</v>
      </c>
      <c r="F3081" s="12">
        <v>42.6</v>
      </c>
      <c r="G3081" s="12">
        <v>-111.5</v>
      </c>
      <c r="H3081" s="12">
        <v>5.98</v>
      </c>
    </row>
    <row r="3082" spans="2:8" x14ac:dyDescent="0.25">
      <c r="B3082" t="s">
        <v>9123</v>
      </c>
      <c r="C3082" t="s">
        <v>9124</v>
      </c>
      <c r="D3082" s="24" t="s">
        <v>2443</v>
      </c>
      <c r="E3082" s="24" t="s">
        <v>648</v>
      </c>
      <c r="F3082" s="12">
        <v>41.8</v>
      </c>
      <c r="G3082" s="12">
        <v>-89.6</v>
      </c>
      <c r="H3082" s="12">
        <v>5.98</v>
      </c>
    </row>
    <row r="3083" spans="2:8" x14ac:dyDescent="0.25">
      <c r="B3083" t="s">
        <v>9125</v>
      </c>
      <c r="C3083" t="s">
        <v>9126</v>
      </c>
      <c r="D3083" s="24" t="s">
        <v>2443</v>
      </c>
      <c r="E3083" s="24" t="s">
        <v>709</v>
      </c>
      <c r="F3083" s="12">
        <v>40.9</v>
      </c>
      <c r="G3083" s="12">
        <v>-85</v>
      </c>
      <c r="H3083" s="12">
        <v>5.98</v>
      </c>
    </row>
    <row r="3084" spans="2:8" x14ac:dyDescent="0.25">
      <c r="B3084" t="s">
        <v>9127</v>
      </c>
      <c r="C3084" t="s">
        <v>9128</v>
      </c>
      <c r="D3084" s="24" t="s">
        <v>2443</v>
      </c>
      <c r="E3084" s="24" t="s">
        <v>1022</v>
      </c>
      <c r="F3084" s="12">
        <v>44.7</v>
      </c>
      <c r="G3084" s="12">
        <v>-93</v>
      </c>
      <c r="H3084" s="12">
        <v>5.98</v>
      </c>
    </row>
    <row r="3085" spans="2:8" x14ac:dyDescent="0.25">
      <c r="B3085" t="s">
        <v>9129</v>
      </c>
      <c r="C3085" t="s">
        <v>9130</v>
      </c>
      <c r="D3085" s="24" t="s">
        <v>2443</v>
      </c>
      <c r="E3085" s="24" t="s">
        <v>1134</v>
      </c>
      <c r="F3085" s="12">
        <v>45.3</v>
      </c>
      <c r="G3085" s="12">
        <v>-107.3</v>
      </c>
      <c r="H3085" s="12">
        <v>5.98</v>
      </c>
    </row>
    <row r="3086" spans="2:8" x14ac:dyDescent="0.25">
      <c r="B3086" t="s">
        <v>9131</v>
      </c>
      <c r="C3086" t="s">
        <v>9132</v>
      </c>
      <c r="D3086" s="24" t="s">
        <v>2443</v>
      </c>
      <c r="E3086" s="24" t="s">
        <v>1338</v>
      </c>
      <c r="F3086" s="12">
        <v>48.8</v>
      </c>
      <c r="G3086" s="12">
        <v>-97.7</v>
      </c>
      <c r="H3086" s="12">
        <v>5.98</v>
      </c>
    </row>
    <row r="3087" spans="2:8" x14ac:dyDescent="0.25">
      <c r="B3087" t="s">
        <v>9133</v>
      </c>
      <c r="C3087" t="s">
        <v>9134</v>
      </c>
      <c r="D3087" s="24" t="s">
        <v>2443</v>
      </c>
      <c r="E3087" s="24" t="s">
        <v>1194</v>
      </c>
      <c r="F3087" s="12">
        <v>40.200000000000003</v>
      </c>
      <c r="G3087" s="12">
        <v>-100.8</v>
      </c>
      <c r="H3087" s="12">
        <v>5.98</v>
      </c>
    </row>
    <row r="3088" spans="2:8" x14ac:dyDescent="0.25">
      <c r="B3088" t="s">
        <v>9135</v>
      </c>
      <c r="C3088" t="s">
        <v>9136</v>
      </c>
      <c r="D3088" s="24" t="s">
        <v>2443</v>
      </c>
      <c r="E3088" s="24" t="s">
        <v>1194</v>
      </c>
      <c r="F3088" s="12">
        <v>42.2</v>
      </c>
      <c r="G3088" s="12">
        <v>-96.8</v>
      </c>
      <c r="H3088" s="12">
        <v>5.98</v>
      </c>
    </row>
    <row r="3089" spans="2:8" x14ac:dyDescent="0.25">
      <c r="B3089" t="s">
        <v>9137</v>
      </c>
      <c r="C3089" t="s">
        <v>9138</v>
      </c>
      <c r="D3089" s="24" t="s">
        <v>2443</v>
      </c>
      <c r="E3089" s="24" t="s">
        <v>1277</v>
      </c>
      <c r="F3089" s="12">
        <v>35.1</v>
      </c>
      <c r="G3089" s="12">
        <v>-106.4</v>
      </c>
      <c r="H3089" s="12">
        <v>5.98</v>
      </c>
    </row>
    <row r="3090" spans="2:8" x14ac:dyDescent="0.25">
      <c r="B3090" t="s">
        <v>9139</v>
      </c>
      <c r="C3090" t="s">
        <v>9140</v>
      </c>
      <c r="D3090" s="24" t="s">
        <v>2443</v>
      </c>
      <c r="E3090" s="24" t="s">
        <v>1277</v>
      </c>
      <c r="F3090" s="12">
        <v>35</v>
      </c>
      <c r="G3090" s="12">
        <v>-106.4</v>
      </c>
      <c r="H3090" s="12">
        <v>5.98</v>
      </c>
    </row>
    <row r="3091" spans="2:8" x14ac:dyDescent="0.25">
      <c r="B3091" t="s">
        <v>9141</v>
      </c>
      <c r="C3091" t="s">
        <v>9142</v>
      </c>
      <c r="D3091" s="24" t="s">
        <v>2443</v>
      </c>
      <c r="E3091" s="24" t="s">
        <v>1277</v>
      </c>
      <c r="F3091" s="12">
        <v>35.1</v>
      </c>
      <c r="G3091" s="12">
        <v>-106.5</v>
      </c>
      <c r="H3091" s="12">
        <v>5.98</v>
      </c>
    </row>
    <row r="3092" spans="2:8" x14ac:dyDescent="0.25">
      <c r="B3092" t="s">
        <v>9143</v>
      </c>
      <c r="C3092" t="s">
        <v>9144</v>
      </c>
      <c r="D3092" s="24" t="s">
        <v>2443</v>
      </c>
      <c r="E3092" s="24" t="s">
        <v>1277</v>
      </c>
      <c r="F3092" s="12">
        <v>35.1</v>
      </c>
      <c r="G3092" s="12">
        <v>-106.5</v>
      </c>
      <c r="H3092" s="12">
        <v>5.98</v>
      </c>
    </row>
    <row r="3093" spans="2:8" x14ac:dyDescent="0.25">
      <c r="B3093" t="s">
        <v>9145</v>
      </c>
      <c r="C3093" t="s">
        <v>9146</v>
      </c>
      <c r="D3093" s="24" t="s">
        <v>2443</v>
      </c>
      <c r="E3093" s="24" t="s">
        <v>1277</v>
      </c>
      <c r="F3093" s="12">
        <v>35</v>
      </c>
      <c r="G3093" s="12">
        <v>-106.6</v>
      </c>
      <c r="H3093" s="12">
        <v>5.98</v>
      </c>
    </row>
    <row r="3094" spans="2:8" x14ac:dyDescent="0.25">
      <c r="B3094" t="s">
        <v>9147</v>
      </c>
      <c r="C3094" t="s">
        <v>9148</v>
      </c>
      <c r="D3094" s="24" t="s">
        <v>2443</v>
      </c>
      <c r="E3094" s="24" t="s">
        <v>1277</v>
      </c>
      <c r="F3094" s="12">
        <v>35.1</v>
      </c>
      <c r="G3094" s="12">
        <v>-106.4</v>
      </c>
      <c r="H3094" s="12">
        <v>5.98</v>
      </c>
    </row>
    <row r="3095" spans="2:8" x14ac:dyDescent="0.25">
      <c r="B3095" t="s">
        <v>9149</v>
      </c>
      <c r="C3095" t="s">
        <v>9150</v>
      </c>
      <c r="D3095" s="24" t="s">
        <v>2443</v>
      </c>
      <c r="E3095" s="24" t="s">
        <v>1277</v>
      </c>
      <c r="F3095" s="12">
        <v>35.1</v>
      </c>
      <c r="G3095" s="12">
        <v>-106.5</v>
      </c>
      <c r="H3095" s="12">
        <v>5.98</v>
      </c>
    </row>
    <row r="3096" spans="2:8" x14ac:dyDescent="0.25">
      <c r="B3096" t="s">
        <v>9151</v>
      </c>
      <c r="C3096" t="s">
        <v>9152</v>
      </c>
      <c r="D3096" s="24" t="s">
        <v>2443</v>
      </c>
      <c r="E3096" s="24" t="s">
        <v>1277</v>
      </c>
      <c r="F3096" s="12">
        <v>35.1</v>
      </c>
      <c r="G3096" s="12">
        <v>-106.5</v>
      </c>
      <c r="H3096" s="12">
        <v>5.98</v>
      </c>
    </row>
    <row r="3097" spans="2:8" x14ac:dyDescent="0.25">
      <c r="B3097" t="s">
        <v>9153</v>
      </c>
      <c r="C3097" t="s">
        <v>9154</v>
      </c>
      <c r="D3097" s="24" t="s">
        <v>2443</v>
      </c>
      <c r="E3097" s="24" t="s">
        <v>1277</v>
      </c>
      <c r="F3097" s="12">
        <v>35</v>
      </c>
      <c r="G3097" s="12">
        <v>-106.7</v>
      </c>
      <c r="H3097" s="12">
        <v>5.98</v>
      </c>
    </row>
    <row r="3098" spans="2:8" x14ac:dyDescent="0.25">
      <c r="B3098" t="s">
        <v>9155</v>
      </c>
      <c r="C3098" t="s">
        <v>9156</v>
      </c>
      <c r="D3098" s="24" t="s">
        <v>2443</v>
      </c>
      <c r="E3098" s="24" t="s">
        <v>1277</v>
      </c>
      <c r="F3098" s="12">
        <v>35.1</v>
      </c>
      <c r="G3098" s="12">
        <v>-106.5</v>
      </c>
      <c r="H3098" s="12">
        <v>5.98</v>
      </c>
    </row>
    <row r="3099" spans="2:8" x14ac:dyDescent="0.25">
      <c r="B3099" t="s">
        <v>9157</v>
      </c>
      <c r="C3099" t="s">
        <v>9158</v>
      </c>
      <c r="D3099" s="24" t="s">
        <v>2443</v>
      </c>
      <c r="E3099" s="24" t="s">
        <v>1277</v>
      </c>
      <c r="F3099" s="12">
        <v>35.1</v>
      </c>
      <c r="G3099" s="12">
        <v>-106.5</v>
      </c>
      <c r="H3099" s="12">
        <v>5.98</v>
      </c>
    </row>
    <row r="3100" spans="2:8" x14ac:dyDescent="0.25">
      <c r="B3100" t="s">
        <v>9159</v>
      </c>
      <c r="C3100" t="s">
        <v>9160</v>
      </c>
      <c r="D3100" s="24" t="s">
        <v>2443</v>
      </c>
      <c r="E3100" s="24" t="s">
        <v>1277</v>
      </c>
      <c r="F3100" s="12">
        <v>35.1</v>
      </c>
      <c r="G3100" s="12">
        <v>-106.6</v>
      </c>
      <c r="H3100" s="12">
        <v>5.98</v>
      </c>
    </row>
    <row r="3101" spans="2:8" x14ac:dyDescent="0.25">
      <c r="B3101" t="s">
        <v>9161</v>
      </c>
      <c r="C3101" t="s">
        <v>9162</v>
      </c>
      <c r="D3101" s="24" t="s">
        <v>2443</v>
      </c>
      <c r="E3101" s="24" t="s">
        <v>1277</v>
      </c>
      <c r="F3101" s="12">
        <v>35.1</v>
      </c>
      <c r="G3101" s="12">
        <v>-106.5</v>
      </c>
      <c r="H3101" s="12">
        <v>5.98</v>
      </c>
    </row>
    <row r="3102" spans="2:8" x14ac:dyDescent="0.25">
      <c r="B3102" t="s">
        <v>9163</v>
      </c>
      <c r="C3102" t="s">
        <v>9164</v>
      </c>
      <c r="D3102" s="24" t="s">
        <v>2443</v>
      </c>
      <c r="E3102" s="24" t="s">
        <v>1277</v>
      </c>
      <c r="F3102" s="12">
        <v>35.1</v>
      </c>
      <c r="G3102" s="12">
        <v>-106.6</v>
      </c>
      <c r="H3102" s="12">
        <v>5.98</v>
      </c>
    </row>
    <row r="3103" spans="2:8" x14ac:dyDescent="0.25">
      <c r="B3103" t="s">
        <v>9165</v>
      </c>
      <c r="C3103" t="s">
        <v>9166</v>
      </c>
      <c r="D3103" s="24" t="s">
        <v>2443</v>
      </c>
      <c r="E3103" s="24" t="s">
        <v>1277</v>
      </c>
      <c r="F3103" s="12">
        <v>35.200000000000003</v>
      </c>
      <c r="G3103" s="12">
        <v>-106.6</v>
      </c>
      <c r="H3103" s="12">
        <v>5.98</v>
      </c>
    </row>
    <row r="3104" spans="2:8" x14ac:dyDescent="0.25">
      <c r="B3104" t="s">
        <v>9167</v>
      </c>
      <c r="C3104" t="s">
        <v>9168</v>
      </c>
      <c r="D3104" s="24" t="s">
        <v>2443</v>
      </c>
      <c r="E3104" s="24" t="s">
        <v>1277</v>
      </c>
      <c r="F3104" s="12">
        <v>36.1</v>
      </c>
      <c r="G3104" s="12">
        <v>-103.6</v>
      </c>
      <c r="H3104" s="12">
        <v>5.98</v>
      </c>
    </row>
    <row r="3105" spans="2:8" x14ac:dyDescent="0.25">
      <c r="B3105" t="s">
        <v>9169</v>
      </c>
      <c r="C3105" t="s">
        <v>9170</v>
      </c>
      <c r="D3105" s="24" t="s">
        <v>2443</v>
      </c>
      <c r="E3105" s="24" t="s">
        <v>1253</v>
      </c>
      <c r="F3105" s="12">
        <v>39.1</v>
      </c>
      <c r="G3105" s="12">
        <v>-119.7</v>
      </c>
      <c r="H3105" s="12">
        <v>5.98</v>
      </c>
    </row>
    <row r="3106" spans="2:8" x14ac:dyDescent="0.25">
      <c r="B3106" t="s">
        <v>9171</v>
      </c>
      <c r="C3106" t="s">
        <v>9172</v>
      </c>
      <c r="D3106" s="24" t="s">
        <v>2443</v>
      </c>
      <c r="E3106" s="24" t="s">
        <v>1301</v>
      </c>
      <c r="F3106" s="12">
        <v>44.6</v>
      </c>
      <c r="G3106" s="12">
        <v>-73.7</v>
      </c>
      <c r="H3106" s="12">
        <v>5.98</v>
      </c>
    </row>
    <row r="3107" spans="2:8" x14ac:dyDescent="0.25">
      <c r="B3107" t="s">
        <v>9173</v>
      </c>
      <c r="C3107" t="s">
        <v>9174</v>
      </c>
      <c r="D3107" s="24" t="s">
        <v>2443</v>
      </c>
      <c r="E3107" s="24" t="s">
        <v>1363</v>
      </c>
      <c r="F3107" s="12">
        <v>41.2</v>
      </c>
      <c r="G3107" s="12">
        <v>-81.8</v>
      </c>
      <c r="H3107" s="12">
        <v>5.98</v>
      </c>
    </row>
    <row r="3108" spans="2:8" x14ac:dyDescent="0.25">
      <c r="B3108" t="s">
        <v>9175</v>
      </c>
      <c r="C3108" t="s">
        <v>9176</v>
      </c>
      <c r="D3108" s="24" t="s">
        <v>2443</v>
      </c>
      <c r="E3108" s="24" t="s">
        <v>1396</v>
      </c>
      <c r="F3108" s="12">
        <v>42.2</v>
      </c>
      <c r="G3108" s="12">
        <v>-121.7</v>
      </c>
      <c r="H3108" s="12">
        <v>5.98</v>
      </c>
    </row>
    <row r="3109" spans="2:8" x14ac:dyDescent="0.25">
      <c r="B3109" t="s">
        <v>9177</v>
      </c>
      <c r="C3109" t="s">
        <v>9178</v>
      </c>
      <c r="D3109" s="24" t="s">
        <v>2443</v>
      </c>
      <c r="E3109" s="24" t="s">
        <v>1457</v>
      </c>
      <c r="F3109" s="12">
        <v>44.2</v>
      </c>
      <c r="G3109" s="12">
        <v>-96.7</v>
      </c>
      <c r="H3109" s="12">
        <v>5.98</v>
      </c>
    </row>
    <row r="3110" spans="2:8" x14ac:dyDescent="0.25">
      <c r="B3110" t="s">
        <v>9179</v>
      </c>
      <c r="C3110" t="s">
        <v>9180</v>
      </c>
      <c r="D3110" s="24" t="s">
        <v>2443</v>
      </c>
      <c r="E3110" s="24" t="s">
        <v>1457</v>
      </c>
      <c r="F3110" s="12">
        <v>43.1</v>
      </c>
      <c r="G3110" s="12">
        <v>-99.2</v>
      </c>
      <c r="H3110" s="12">
        <v>5.98</v>
      </c>
    </row>
    <row r="3111" spans="2:8" x14ac:dyDescent="0.25">
      <c r="B3111" t="s">
        <v>9181</v>
      </c>
      <c r="C3111" t="s">
        <v>9182</v>
      </c>
      <c r="D3111" s="24" t="s">
        <v>2443</v>
      </c>
      <c r="E3111" s="24" t="s">
        <v>1457</v>
      </c>
      <c r="F3111" s="12">
        <v>44.6</v>
      </c>
      <c r="G3111" s="12">
        <v>-102.8</v>
      </c>
      <c r="H3111" s="12">
        <v>5.98</v>
      </c>
    </row>
    <row r="3112" spans="2:8" x14ac:dyDescent="0.25">
      <c r="B3112" t="s">
        <v>9183</v>
      </c>
      <c r="C3112" t="s">
        <v>9184</v>
      </c>
      <c r="D3112" s="24" t="s">
        <v>2443</v>
      </c>
      <c r="E3112" s="24" t="s">
        <v>1775</v>
      </c>
      <c r="F3112" s="12">
        <v>41.4</v>
      </c>
      <c r="G3112" s="12">
        <v>-106.8</v>
      </c>
      <c r="H3112" s="12">
        <v>5.98</v>
      </c>
    </row>
    <row r="3113" spans="2:8" x14ac:dyDescent="0.25">
      <c r="B3113" t="s">
        <v>9185</v>
      </c>
      <c r="C3113" t="s">
        <v>9186</v>
      </c>
      <c r="D3113" s="24" t="s">
        <v>2443</v>
      </c>
      <c r="E3113" s="24" t="s">
        <v>1775</v>
      </c>
      <c r="F3113" s="12">
        <v>43.3</v>
      </c>
      <c r="G3113" s="12">
        <v>-107.4</v>
      </c>
      <c r="H3113" s="12">
        <v>5.98</v>
      </c>
    </row>
    <row r="3114" spans="2:8" x14ac:dyDescent="0.25">
      <c r="B3114" t="s">
        <v>553</v>
      </c>
      <c r="C3114" t="s">
        <v>554</v>
      </c>
      <c r="D3114" s="24" t="s">
        <v>2443</v>
      </c>
      <c r="E3114" s="24" t="s">
        <v>548</v>
      </c>
      <c r="F3114" s="12">
        <v>39.200000000000003</v>
      </c>
      <c r="G3114" s="12">
        <v>-121</v>
      </c>
      <c r="H3114" s="12">
        <v>5.98</v>
      </c>
    </row>
    <row r="3115" spans="2:8" x14ac:dyDescent="0.25">
      <c r="B3115" t="s">
        <v>582</v>
      </c>
      <c r="C3115" t="s">
        <v>583</v>
      </c>
      <c r="D3115" s="24" t="s">
        <v>2443</v>
      </c>
      <c r="E3115" s="24" t="s">
        <v>563</v>
      </c>
      <c r="F3115" s="12">
        <v>39.6</v>
      </c>
      <c r="G3115" s="12">
        <v>-106</v>
      </c>
      <c r="H3115" s="12">
        <v>5.98</v>
      </c>
    </row>
    <row r="3116" spans="2:8" x14ac:dyDescent="0.25">
      <c r="B3116" t="s">
        <v>2799</v>
      </c>
      <c r="C3116" t="s">
        <v>2800</v>
      </c>
      <c r="D3116" s="24" t="s">
        <v>2443</v>
      </c>
      <c r="E3116" s="24" t="s">
        <v>563</v>
      </c>
      <c r="F3116" s="12">
        <v>39.700000000000003</v>
      </c>
      <c r="G3116" s="12">
        <v>-103.4</v>
      </c>
      <c r="H3116" s="12">
        <v>5.98</v>
      </c>
    </row>
    <row r="3117" spans="2:8" x14ac:dyDescent="0.25">
      <c r="B3117" t="s">
        <v>3631</v>
      </c>
      <c r="C3117" t="s">
        <v>3632</v>
      </c>
      <c r="D3117" s="24" t="s">
        <v>2443</v>
      </c>
      <c r="E3117" s="24" t="s">
        <v>648</v>
      </c>
      <c r="F3117" s="12">
        <v>41.8</v>
      </c>
      <c r="G3117" s="12">
        <v>-89.5</v>
      </c>
      <c r="H3117" s="12">
        <v>5.98</v>
      </c>
    </row>
    <row r="3118" spans="2:8" x14ac:dyDescent="0.25">
      <c r="B3118" t="s">
        <v>9187</v>
      </c>
      <c r="C3118" t="s">
        <v>9188</v>
      </c>
      <c r="D3118" s="24" t="s">
        <v>2443</v>
      </c>
      <c r="E3118" s="24" t="s">
        <v>749</v>
      </c>
      <c r="F3118" s="12">
        <v>42.6</v>
      </c>
      <c r="G3118" s="12">
        <v>-91.5</v>
      </c>
      <c r="H3118" s="12">
        <v>5.98</v>
      </c>
    </row>
    <row r="3119" spans="2:8" x14ac:dyDescent="0.25">
      <c r="B3119" t="s">
        <v>2764</v>
      </c>
      <c r="C3119" t="s">
        <v>2765</v>
      </c>
      <c r="D3119" s="24" t="s">
        <v>2443</v>
      </c>
      <c r="E3119" s="24" t="s">
        <v>867</v>
      </c>
      <c r="F3119" s="12">
        <v>39.299999999999997</v>
      </c>
      <c r="G3119" s="12">
        <v>-99.8</v>
      </c>
      <c r="H3119" s="12">
        <v>5.98</v>
      </c>
    </row>
    <row r="3120" spans="2:8" x14ac:dyDescent="0.25">
      <c r="B3120" t="s">
        <v>4037</v>
      </c>
      <c r="C3120" t="s">
        <v>4038</v>
      </c>
      <c r="D3120" s="24" t="s">
        <v>2443</v>
      </c>
      <c r="E3120" s="24" t="s">
        <v>969</v>
      </c>
      <c r="F3120" s="12">
        <v>41.9</v>
      </c>
      <c r="G3120" s="12">
        <v>-84</v>
      </c>
      <c r="H3120" s="12">
        <v>5.98</v>
      </c>
    </row>
    <row r="3121" spans="2:8" x14ac:dyDescent="0.25">
      <c r="B3121" t="s">
        <v>1008</v>
      </c>
      <c r="C3121" t="s">
        <v>1009</v>
      </c>
      <c r="D3121" s="24" t="s">
        <v>2443</v>
      </c>
      <c r="E3121" s="24" t="s">
        <v>969</v>
      </c>
      <c r="F3121" s="12">
        <v>43</v>
      </c>
      <c r="G3121" s="12">
        <v>-84.1</v>
      </c>
      <c r="H3121" s="12">
        <v>5.98</v>
      </c>
    </row>
    <row r="3122" spans="2:8" x14ac:dyDescent="0.25">
      <c r="B3122" t="s">
        <v>9189</v>
      </c>
      <c r="C3122" t="s">
        <v>9190</v>
      </c>
      <c r="D3122" s="24" t="s">
        <v>2443</v>
      </c>
      <c r="E3122" s="24" t="s">
        <v>1022</v>
      </c>
      <c r="F3122" s="12">
        <v>44.4</v>
      </c>
      <c r="G3122" s="12">
        <v>-92.2</v>
      </c>
      <c r="H3122" s="12">
        <v>5.98</v>
      </c>
    </row>
    <row r="3123" spans="2:8" x14ac:dyDescent="0.25">
      <c r="B3123" t="s">
        <v>9191</v>
      </c>
      <c r="C3123" t="s">
        <v>9192</v>
      </c>
      <c r="D3123" s="24" t="s">
        <v>2443</v>
      </c>
      <c r="E3123" s="24" t="s">
        <v>1134</v>
      </c>
      <c r="F3123" s="12">
        <v>45.4</v>
      </c>
      <c r="G3123" s="12">
        <v>-110.5</v>
      </c>
      <c r="H3123" s="12">
        <v>5.98</v>
      </c>
    </row>
    <row r="3124" spans="2:8" x14ac:dyDescent="0.25">
      <c r="B3124" t="s">
        <v>9193</v>
      </c>
      <c r="C3124" t="s">
        <v>9194</v>
      </c>
      <c r="D3124" s="24" t="s">
        <v>2443</v>
      </c>
      <c r="E3124" s="24" t="s">
        <v>1194</v>
      </c>
      <c r="F3124" s="12">
        <v>40.200000000000003</v>
      </c>
      <c r="G3124" s="12">
        <v>-100.6</v>
      </c>
      <c r="H3124" s="12">
        <v>5.98</v>
      </c>
    </row>
    <row r="3125" spans="2:8" x14ac:dyDescent="0.25">
      <c r="B3125" t="s">
        <v>9195</v>
      </c>
      <c r="C3125" t="s">
        <v>9196</v>
      </c>
      <c r="D3125" s="24" t="s">
        <v>2443</v>
      </c>
      <c r="E3125" s="24" t="s">
        <v>1194</v>
      </c>
      <c r="F3125" s="12">
        <v>41.5</v>
      </c>
      <c r="G3125" s="12">
        <v>-96.4</v>
      </c>
      <c r="H3125" s="12">
        <v>5.98</v>
      </c>
    </row>
    <row r="3126" spans="2:8" x14ac:dyDescent="0.25">
      <c r="B3126" t="s">
        <v>2329</v>
      </c>
      <c r="C3126" t="s">
        <v>2330</v>
      </c>
      <c r="D3126" s="24" t="s">
        <v>2443</v>
      </c>
      <c r="E3126" s="24" t="s">
        <v>1301</v>
      </c>
      <c r="F3126" s="12">
        <v>42.1</v>
      </c>
      <c r="G3126" s="12">
        <v>-78.7</v>
      </c>
      <c r="H3126" s="12">
        <v>5.98</v>
      </c>
    </row>
    <row r="3127" spans="2:8" x14ac:dyDescent="0.25">
      <c r="B3127" t="s">
        <v>2214</v>
      </c>
      <c r="C3127" t="s">
        <v>3921</v>
      </c>
      <c r="D3127" s="24" t="s">
        <v>2443</v>
      </c>
      <c r="E3127" s="24" t="s">
        <v>1301</v>
      </c>
      <c r="F3127" s="12">
        <v>42.9</v>
      </c>
      <c r="G3127" s="12">
        <v>-77.7</v>
      </c>
      <c r="H3127" s="12">
        <v>5.98</v>
      </c>
    </row>
    <row r="3128" spans="2:8" x14ac:dyDescent="0.25">
      <c r="B3128" t="s">
        <v>3145</v>
      </c>
      <c r="C3128" t="s">
        <v>3146</v>
      </c>
      <c r="D3128" s="24" t="s">
        <v>2443</v>
      </c>
      <c r="E3128" s="24" t="s">
        <v>1338</v>
      </c>
      <c r="F3128" s="12">
        <v>46.7</v>
      </c>
      <c r="G3128" s="12">
        <v>-99.4</v>
      </c>
      <c r="H3128" s="12">
        <v>5.98</v>
      </c>
    </row>
    <row r="3129" spans="2:8" x14ac:dyDescent="0.25">
      <c r="B3129" t="s">
        <v>9197</v>
      </c>
      <c r="C3129" t="s">
        <v>9198</v>
      </c>
      <c r="D3129" s="24" t="s">
        <v>2443</v>
      </c>
      <c r="E3129" s="24" t="s">
        <v>1363</v>
      </c>
      <c r="F3129" s="12">
        <v>39.299999999999997</v>
      </c>
      <c r="G3129" s="12">
        <v>-84.2</v>
      </c>
      <c r="H3129" s="12">
        <v>5.98</v>
      </c>
    </row>
    <row r="3130" spans="2:8" x14ac:dyDescent="0.25">
      <c r="B3130" t="s">
        <v>9199</v>
      </c>
      <c r="C3130" t="s">
        <v>9200</v>
      </c>
      <c r="D3130" s="24" t="s">
        <v>2443</v>
      </c>
      <c r="E3130" s="24" t="s">
        <v>1363</v>
      </c>
      <c r="F3130" s="12">
        <v>41.2</v>
      </c>
      <c r="G3130" s="12">
        <v>-82.2</v>
      </c>
      <c r="H3130" s="12">
        <v>5.98</v>
      </c>
    </row>
    <row r="3131" spans="2:8" x14ac:dyDescent="0.25">
      <c r="B3131" t="s">
        <v>1455</v>
      </c>
      <c r="C3131" t="s">
        <v>1456</v>
      </c>
      <c r="D3131" s="24" t="s">
        <v>2443</v>
      </c>
      <c r="E3131" s="24" t="s">
        <v>1457</v>
      </c>
      <c r="F3131" s="12">
        <v>43.4</v>
      </c>
      <c r="G3131" s="12">
        <v>-99</v>
      </c>
      <c r="H3131" s="12">
        <v>5.98</v>
      </c>
    </row>
    <row r="3132" spans="2:8" x14ac:dyDescent="0.25">
      <c r="B3132" t="s">
        <v>9201</v>
      </c>
      <c r="C3132" t="s">
        <v>9202</v>
      </c>
      <c r="D3132" s="24" t="s">
        <v>2443</v>
      </c>
      <c r="E3132" s="24" t="s">
        <v>1457</v>
      </c>
      <c r="F3132" s="12">
        <v>45.3</v>
      </c>
      <c r="G3132" s="12">
        <v>-103.8</v>
      </c>
      <c r="H3132" s="12">
        <v>5.98</v>
      </c>
    </row>
    <row r="3133" spans="2:8" x14ac:dyDescent="0.25">
      <c r="B3133" t="s">
        <v>3111</v>
      </c>
      <c r="C3133" t="s">
        <v>3112</v>
      </c>
      <c r="D3133" s="24" t="s">
        <v>2443</v>
      </c>
      <c r="E3133" s="24" t="s">
        <v>1457</v>
      </c>
      <c r="F3133" s="12">
        <v>45</v>
      </c>
      <c r="G3133" s="12">
        <v>-98</v>
      </c>
      <c r="H3133" s="12">
        <v>5.98</v>
      </c>
    </row>
    <row r="3134" spans="2:8" x14ac:dyDescent="0.25">
      <c r="B3134" t="s">
        <v>9203</v>
      </c>
      <c r="C3134" t="s">
        <v>9204</v>
      </c>
      <c r="D3134" s="24" t="s">
        <v>2443</v>
      </c>
      <c r="E3134" s="24" t="s">
        <v>362</v>
      </c>
      <c r="F3134" s="12">
        <v>36.299999999999997</v>
      </c>
      <c r="G3134" s="12">
        <v>-103</v>
      </c>
      <c r="H3134" s="12">
        <v>5.98</v>
      </c>
    </row>
    <row r="3135" spans="2:8" x14ac:dyDescent="0.25">
      <c r="B3135" t="s">
        <v>1556</v>
      </c>
      <c r="C3135" t="s">
        <v>1557</v>
      </c>
      <c r="D3135" s="24" t="s">
        <v>2443</v>
      </c>
      <c r="E3135" s="24" t="s">
        <v>1545</v>
      </c>
      <c r="F3135" s="12">
        <v>37</v>
      </c>
      <c r="G3135" s="12">
        <v>-112.5</v>
      </c>
      <c r="H3135" s="12">
        <v>5.98</v>
      </c>
    </row>
    <row r="3136" spans="2:8" x14ac:dyDescent="0.25">
      <c r="B3136" t="s">
        <v>2649</v>
      </c>
      <c r="C3136" t="s">
        <v>2650</v>
      </c>
      <c r="D3136" s="24" t="s">
        <v>2443</v>
      </c>
      <c r="E3136" s="24" t="s">
        <v>1775</v>
      </c>
      <c r="F3136" s="12">
        <v>44.4</v>
      </c>
      <c r="G3136" s="12">
        <v>-108.9</v>
      </c>
      <c r="H3136" s="12">
        <v>5.98</v>
      </c>
    </row>
    <row r="3137" spans="2:8" x14ac:dyDescent="0.25">
      <c r="B3137" t="s">
        <v>2450</v>
      </c>
      <c r="C3137" t="s">
        <v>2451</v>
      </c>
      <c r="D3137" s="24" t="s">
        <v>2443</v>
      </c>
      <c r="E3137" s="24" t="s">
        <v>1775</v>
      </c>
      <c r="F3137" s="12">
        <v>41.9</v>
      </c>
      <c r="G3137" s="12">
        <v>-110</v>
      </c>
      <c r="H3137" s="12">
        <v>5.98</v>
      </c>
    </row>
    <row r="3138" spans="2:8" x14ac:dyDescent="0.25">
      <c r="B3138" t="s">
        <v>4394</v>
      </c>
      <c r="C3138" t="s">
        <v>4395</v>
      </c>
      <c r="D3138" s="24" t="s">
        <v>2443</v>
      </c>
      <c r="E3138" s="24" t="s">
        <v>1800</v>
      </c>
      <c r="F3138" s="12">
        <v>61.2</v>
      </c>
      <c r="G3138" s="12">
        <v>-149.4</v>
      </c>
      <c r="H3138" s="12">
        <v>5.98</v>
      </c>
    </row>
    <row r="3139" spans="2:8" x14ac:dyDescent="0.25">
      <c r="B3139" t="s">
        <v>2427</v>
      </c>
      <c r="C3139" t="s">
        <v>2428</v>
      </c>
      <c r="D3139" s="24" t="s">
        <v>2443</v>
      </c>
      <c r="E3139" s="24" t="s">
        <v>969</v>
      </c>
      <c r="F3139" s="12">
        <v>42.7</v>
      </c>
      <c r="G3139" s="12">
        <v>-84.5</v>
      </c>
      <c r="H3139" s="12">
        <v>5.98</v>
      </c>
    </row>
    <row r="3140" spans="2:8" x14ac:dyDescent="0.25">
      <c r="B3140" t="s">
        <v>9205</v>
      </c>
      <c r="C3140" t="s">
        <v>9206</v>
      </c>
      <c r="D3140" s="24" t="s">
        <v>548</v>
      </c>
      <c r="E3140" s="24" t="s">
        <v>506</v>
      </c>
      <c r="F3140" s="12">
        <v>49.8</v>
      </c>
      <c r="G3140" s="12">
        <v>-97.3</v>
      </c>
      <c r="H3140" s="12">
        <v>5.94</v>
      </c>
    </row>
    <row r="3141" spans="2:8" x14ac:dyDescent="0.25">
      <c r="B3141" t="s">
        <v>9207</v>
      </c>
      <c r="C3141" t="s">
        <v>9208</v>
      </c>
      <c r="D3141" s="24" t="s">
        <v>548</v>
      </c>
      <c r="E3141" s="24" t="s">
        <v>4403</v>
      </c>
      <c r="F3141" s="12">
        <v>45.6</v>
      </c>
      <c r="G3141" s="12">
        <v>-65.7</v>
      </c>
      <c r="H3141" s="12">
        <v>5.94</v>
      </c>
    </row>
    <row r="3142" spans="2:8" x14ac:dyDescent="0.25">
      <c r="B3142" t="s">
        <v>9209</v>
      </c>
      <c r="C3142" t="s">
        <v>9210</v>
      </c>
      <c r="D3142" s="24" t="s">
        <v>548</v>
      </c>
      <c r="E3142" s="24" t="s">
        <v>510</v>
      </c>
      <c r="F3142" s="12">
        <v>42.1</v>
      </c>
      <c r="G3142" s="12">
        <v>-83</v>
      </c>
      <c r="H3142" s="12">
        <v>5.94</v>
      </c>
    </row>
    <row r="3143" spans="2:8" x14ac:dyDescent="0.25">
      <c r="B3143" t="s">
        <v>9211</v>
      </c>
      <c r="C3143" t="s">
        <v>9212</v>
      </c>
      <c r="D3143" s="24" t="s">
        <v>2443</v>
      </c>
      <c r="E3143" s="24" t="s">
        <v>1253</v>
      </c>
      <c r="F3143" s="12">
        <v>40.700000000000003</v>
      </c>
      <c r="G3143" s="12">
        <v>-115.5</v>
      </c>
      <c r="H3143" s="12">
        <v>5.94</v>
      </c>
    </row>
    <row r="3144" spans="2:8" x14ac:dyDescent="0.25">
      <c r="B3144" t="s">
        <v>9213</v>
      </c>
      <c r="C3144" t="s">
        <v>9214</v>
      </c>
      <c r="D3144" s="24" t="s">
        <v>2443</v>
      </c>
      <c r="E3144" s="24" t="s">
        <v>1457</v>
      </c>
      <c r="F3144" s="12">
        <v>43.4</v>
      </c>
      <c r="G3144" s="12">
        <v>-97.6</v>
      </c>
      <c r="H3144" s="12">
        <v>5.94</v>
      </c>
    </row>
    <row r="3145" spans="2:8" x14ac:dyDescent="0.25">
      <c r="B3145" t="s">
        <v>9215</v>
      </c>
      <c r="C3145" t="s">
        <v>9216</v>
      </c>
      <c r="D3145" s="24" t="s">
        <v>2443</v>
      </c>
      <c r="E3145" s="24" t="s">
        <v>1675</v>
      </c>
      <c r="F3145" s="12">
        <v>42.8</v>
      </c>
      <c r="G3145" s="12">
        <v>-88.4</v>
      </c>
      <c r="H3145" s="12">
        <v>5.94</v>
      </c>
    </row>
    <row r="3146" spans="2:8" x14ac:dyDescent="0.25">
      <c r="B3146" t="s">
        <v>2828</v>
      </c>
      <c r="C3146" t="s">
        <v>2829</v>
      </c>
      <c r="D3146" s="24" t="s">
        <v>2443</v>
      </c>
      <c r="E3146" s="24" t="s">
        <v>563</v>
      </c>
      <c r="F3146" s="12">
        <v>38.4</v>
      </c>
      <c r="G3146" s="12">
        <v>-105.2</v>
      </c>
      <c r="H3146" s="12">
        <v>5.94</v>
      </c>
    </row>
    <row r="3147" spans="2:8" x14ac:dyDescent="0.25">
      <c r="B3147" t="s">
        <v>9217</v>
      </c>
      <c r="C3147" t="s">
        <v>9218</v>
      </c>
      <c r="D3147" s="24" t="s">
        <v>2443</v>
      </c>
      <c r="E3147" s="24" t="s">
        <v>1022</v>
      </c>
      <c r="F3147" s="12">
        <v>47.8</v>
      </c>
      <c r="G3147" s="12">
        <v>-94.2</v>
      </c>
      <c r="H3147" s="12">
        <v>5.94</v>
      </c>
    </row>
    <row r="3148" spans="2:8" x14ac:dyDescent="0.25">
      <c r="B3148" t="s">
        <v>4377</v>
      </c>
      <c r="C3148" t="s">
        <v>4378</v>
      </c>
      <c r="D3148" s="24" t="s">
        <v>2443</v>
      </c>
      <c r="E3148" s="24" t="s">
        <v>1301</v>
      </c>
      <c r="F3148" s="12">
        <v>43.5</v>
      </c>
      <c r="G3148" s="12">
        <v>-76.099999999999994</v>
      </c>
      <c r="H3148" s="12">
        <v>5.94</v>
      </c>
    </row>
    <row r="3149" spans="2:8" x14ac:dyDescent="0.25">
      <c r="B3149" t="s">
        <v>3015</v>
      </c>
      <c r="C3149" t="s">
        <v>3016</v>
      </c>
      <c r="D3149" s="24" t="s">
        <v>548</v>
      </c>
      <c r="E3149" s="24" t="s">
        <v>465</v>
      </c>
      <c r="F3149" s="12">
        <v>49.3</v>
      </c>
      <c r="G3149" s="12">
        <v>-123</v>
      </c>
      <c r="H3149" s="12">
        <v>5.91</v>
      </c>
    </row>
    <row r="3150" spans="2:8" x14ac:dyDescent="0.25">
      <c r="B3150" t="s">
        <v>504</v>
      </c>
      <c r="C3150" t="s">
        <v>505</v>
      </c>
      <c r="D3150" s="24" t="s">
        <v>548</v>
      </c>
      <c r="E3150" s="24" t="s">
        <v>506</v>
      </c>
      <c r="F3150" s="12">
        <v>49.6</v>
      </c>
      <c r="G3150" s="12">
        <v>-95.2</v>
      </c>
      <c r="H3150" s="12">
        <v>5.91</v>
      </c>
    </row>
    <row r="3151" spans="2:8" x14ac:dyDescent="0.25">
      <c r="B3151" t="s">
        <v>511</v>
      </c>
      <c r="C3151" t="s">
        <v>512</v>
      </c>
      <c r="D3151" s="24" t="s">
        <v>548</v>
      </c>
      <c r="E3151" s="24" t="s">
        <v>510</v>
      </c>
      <c r="F3151" s="12">
        <v>42.5</v>
      </c>
      <c r="G3151" s="12">
        <v>-81.599999999999994</v>
      </c>
      <c r="H3151" s="12">
        <v>5.91</v>
      </c>
    </row>
    <row r="3152" spans="2:8" x14ac:dyDescent="0.25">
      <c r="B3152" t="s">
        <v>3952</v>
      </c>
      <c r="C3152" t="s">
        <v>3953</v>
      </c>
      <c r="D3152" s="24" t="s">
        <v>548</v>
      </c>
      <c r="E3152" s="24" t="s">
        <v>510</v>
      </c>
      <c r="F3152" s="12">
        <v>43.9</v>
      </c>
      <c r="G3152" s="12">
        <v>-78.099999999999994</v>
      </c>
      <c r="H3152" s="12">
        <v>5.91</v>
      </c>
    </row>
    <row r="3153" spans="2:8" x14ac:dyDescent="0.25">
      <c r="B3153" t="s">
        <v>9219</v>
      </c>
      <c r="C3153" t="s">
        <v>9220</v>
      </c>
      <c r="D3153" s="24" t="s">
        <v>548</v>
      </c>
      <c r="E3153" s="24" t="s">
        <v>4403</v>
      </c>
      <c r="F3153" s="12">
        <v>45.7</v>
      </c>
      <c r="G3153" s="12">
        <v>-65.599999999999994</v>
      </c>
      <c r="H3153" s="12">
        <v>5.91</v>
      </c>
    </row>
    <row r="3154" spans="2:8" x14ac:dyDescent="0.25">
      <c r="B3154" t="s">
        <v>9221</v>
      </c>
      <c r="C3154" t="s">
        <v>9222</v>
      </c>
      <c r="D3154" s="24" t="s">
        <v>548</v>
      </c>
      <c r="E3154" s="24" t="s">
        <v>510</v>
      </c>
      <c r="F3154" s="12">
        <v>48.3</v>
      </c>
      <c r="G3154" s="12">
        <v>-89.2</v>
      </c>
      <c r="H3154" s="12">
        <v>5.91</v>
      </c>
    </row>
    <row r="3155" spans="2:8" x14ac:dyDescent="0.25">
      <c r="B3155" t="s">
        <v>9223</v>
      </c>
      <c r="C3155" t="s">
        <v>9224</v>
      </c>
      <c r="D3155" s="24" t="s">
        <v>548</v>
      </c>
      <c r="E3155" s="24" t="s">
        <v>510</v>
      </c>
      <c r="F3155" s="12">
        <v>42.1</v>
      </c>
      <c r="G3155" s="12">
        <v>-82.4</v>
      </c>
      <c r="H3155" s="12">
        <v>5.91</v>
      </c>
    </row>
    <row r="3156" spans="2:8" x14ac:dyDescent="0.25">
      <c r="B3156" t="s">
        <v>9225</v>
      </c>
      <c r="C3156" t="s">
        <v>9226</v>
      </c>
      <c r="D3156" s="24" t="s">
        <v>2443</v>
      </c>
      <c r="E3156" s="24" t="s">
        <v>563</v>
      </c>
      <c r="F3156" s="12">
        <v>38.700000000000003</v>
      </c>
      <c r="G3156" s="12">
        <v>-104.6</v>
      </c>
      <c r="H3156" s="12">
        <v>5.91</v>
      </c>
    </row>
    <row r="3157" spans="2:8" x14ac:dyDescent="0.25">
      <c r="B3157" t="s">
        <v>9227</v>
      </c>
      <c r="C3157" t="s">
        <v>9228</v>
      </c>
      <c r="D3157" s="24" t="s">
        <v>2443</v>
      </c>
      <c r="E3157" s="24" t="s">
        <v>563</v>
      </c>
      <c r="F3157" s="12">
        <v>37</v>
      </c>
      <c r="G3157" s="12">
        <v>-108.1</v>
      </c>
      <c r="H3157" s="12">
        <v>5.91</v>
      </c>
    </row>
    <row r="3158" spans="2:8" x14ac:dyDescent="0.25">
      <c r="B3158" t="s">
        <v>9229</v>
      </c>
      <c r="C3158" t="s">
        <v>9230</v>
      </c>
      <c r="D3158" s="24" t="s">
        <v>2443</v>
      </c>
      <c r="E3158" s="24" t="s">
        <v>709</v>
      </c>
      <c r="F3158" s="12">
        <v>40.5</v>
      </c>
      <c r="G3158" s="12">
        <v>-85.4</v>
      </c>
      <c r="H3158" s="12">
        <v>5.91</v>
      </c>
    </row>
    <row r="3159" spans="2:8" x14ac:dyDescent="0.25">
      <c r="B3159" t="s">
        <v>9231</v>
      </c>
      <c r="C3159" t="s">
        <v>9232</v>
      </c>
      <c r="D3159" s="24" t="s">
        <v>2443</v>
      </c>
      <c r="E3159" s="24" t="s">
        <v>867</v>
      </c>
      <c r="F3159" s="12">
        <v>38.799999999999997</v>
      </c>
      <c r="G3159" s="12">
        <v>-99.7</v>
      </c>
      <c r="H3159" s="12">
        <v>5.91</v>
      </c>
    </row>
    <row r="3160" spans="2:8" x14ac:dyDescent="0.25">
      <c r="B3160" t="s">
        <v>9233</v>
      </c>
      <c r="C3160" t="s">
        <v>9234</v>
      </c>
      <c r="D3160" s="24" t="s">
        <v>2443</v>
      </c>
      <c r="E3160" s="24" t="s">
        <v>969</v>
      </c>
      <c r="F3160" s="12">
        <v>43</v>
      </c>
      <c r="G3160" s="12">
        <v>-85.6</v>
      </c>
      <c r="H3160" s="12">
        <v>5.91</v>
      </c>
    </row>
    <row r="3161" spans="2:8" x14ac:dyDescent="0.25">
      <c r="B3161" t="s">
        <v>9235</v>
      </c>
      <c r="C3161" t="s">
        <v>9236</v>
      </c>
      <c r="D3161" s="24" t="s">
        <v>2443</v>
      </c>
      <c r="E3161" s="24" t="s">
        <v>1022</v>
      </c>
      <c r="F3161" s="12">
        <v>44.8</v>
      </c>
      <c r="G3161" s="12">
        <v>-93.5</v>
      </c>
      <c r="H3161" s="12">
        <v>5.91</v>
      </c>
    </row>
    <row r="3162" spans="2:8" x14ac:dyDescent="0.25">
      <c r="B3162" t="s">
        <v>9237</v>
      </c>
      <c r="C3162" t="s">
        <v>9238</v>
      </c>
      <c r="D3162" s="24" t="s">
        <v>2443</v>
      </c>
      <c r="E3162" s="24" t="s">
        <v>1301</v>
      </c>
      <c r="F3162" s="12">
        <v>43.8</v>
      </c>
      <c r="G3162" s="12">
        <v>-73.8</v>
      </c>
      <c r="H3162" s="12">
        <v>5.91</v>
      </c>
    </row>
    <row r="3163" spans="2:8" x14ac:dyDescent="0.25">
      <c r="B3163" t="s">
        <v>9239</v>
      </c>
      <c r="C3163" t="s">
        <v>9240</v>
      </c>
      <c r="D3163" s="24" t="s">
        <v>2443</v>
      </c>
      <c r="E3163" s="24" t="s">
        <v>1301</v>
      </c>
      <c r="F3163" s="12">
        <v>43</v>
      </c>
      <c r="G3163" s="12">
        <v>-74.099999999999994</v>
      </c>
      <c r="H3163" s="12">
        <v>5.91</v>
      </c>
    </row>
    <row r="3164" spans="2:8" x14ac:dyDescent="0.25">
      <c r="B3164" t="s">
        <v>9241</v>
      </c>
      <c r="C3164" t="s">
        <v>9242</v>
      </c>
      <c r="D3164" s="24" t="s">
        <v>2443</v>
      </c>
      <c r="E3164" s="24" t="s">
        <v>1363</v>
      </c>
      <c r="F3164" s="12">
        <v>41</v>
      </c>
      <c r="G3164" s="12">
        <v>-81.8</v>
      </c>
      <c r="H3164" s="12">
        <v>5.91</v>
      </c>
    </row>
    <row r="3165" spans="2:8" x14ac:dyDescent="0.25">
      <c r="B3165" t="s">
        <v>9243</v>
      </c>
      <c r="C3165" t="s">
        <v>9244</v>
      </c>
      <c r="D3165" s="24" t="s">
        <v>2443</v>
      </c>
      <c r="E3165" s="24" t="s">
        <v>1675</v>
      </c>
      <c r="F3165" s="12">
        <v>42.5</v>
      </c>
      <c r="G3165" s="12">
        <v>-87.8</v>
      </c>
      <c r="H3165" s="12">
        <v>5.91</v>
      </c>
    </row>
    <row r="3166" spans="2:8" x14ac:dyDescent="0.25">
      <c r="B3166" t="s">
        <v>7753</v>
      </c>
      <c r="C3166" t="s">
        <v>9245</v>
      </c>
      <c r="D3166" s="24" t="s">
        <v>2443</v>
      </c>
      <c r="E3166" s="24" t="s">
        <v>969</v>
      </c>
      <c r="F3166" s="12">
        <v>43.1</v>
      </c>
      <c r="G3166" s="12">
        <v>-85.5</v>
      </c>
      <c r="H3166" s="12">
        <v>5.91</v>
      </c>
    </row>
    <row r="3167" spans="2:8" x14ac:dyDescent="0.25">
      <c r="B3167" t="s">
        <v>1168</v>
      </c>
      <c r="C3167" t="s">
        <v>1169</v>
      </c>
      <c r="D3167" s="24" t="s">
        <v>2443</v>
      </c>
      <c r="E3167" s="24" t="s">
        <v>1134</v>
      </c>
      <c r="F3167" s="12">
        <v>46.2</v>
      </c>
      <c r="G3167" s="12">
        <v>-105.2</v>
      </c>
      <c r="H3167" s="12">
        <v>5.91</v>
      </c>
    </row>
    <row r="3168" spans="2:8" x14ac:dyDescent="0.25">
      <c r="B3168" t="s">
        <v>3980</v>
      </c>
      <c r="C3168" t="s">
        <v>3981</v>
      </c>
      <c r="D3168" s="24" t="s">
        <v>2443</v>
      </c>
      <c r="E3168" s="24" t="s">
        <v>1301</v>
      </c>
      <c r="F3168" s="12">
        <v>42.8</v>
      </c>
      <c r="G3168" s="12">
        <v>-77</v>
      </c>
      <c r="H3168" s="12">
        <v>5.91</v>
      </c>
    </row>
    <row r="3169" spans="2:8" x14ac:dyDescent="0.25">
      <c r="B3169" t="s">
        <v>3447</v>
      </c>
      <c r="C3169" t="s">
        <v>3448</v>
      </c>
      <c r="D3169" s="24" t="s">
        <v>2443</v>
      </c>
      <c r="E3169" s="24" t="s">
        <v>1675</v>
      </c>
      <c r="F3169" s="12">
        <v>43.9</v>
      </c>
      <c r="G3169" s="12">
        <v>-90.8</v>
      </c>
      <c r="H3169" s="12">
        <v>5.91</v>
      </c>
    </row>
    <row r="3170" spans="2:8" x14ac:dyDescent="0.25">
      <c r="B3170" t="s">
        <v>2089</v>
      </c>
      <c r="C3170" t="s">
        <v>2090</v>
      </c>
      <c r="D3170" s="24" t="s">
        <v>2443</v>
      </c>
      <c r="E3170" s="24" t="s">
        <v>1800</v>
      </c>
      <c r="F3170" s="12">
        <v>60.4</v>
      </c>
      <c r="G3170" s="12">
        <v>-145.4</v>
      </c>
      <c r="H3170" s="12">
        <v>5.91</v>
      </c>
    </row>
    <row r="3171" spans="2:8" x14ac:dyDescent="0.25">
      <c r="B3171" t="s">
        <v>2176</v>
      </c>
      <c r="C3171" t="s">
        <v>2177</v>
      </c>
      <c r="D3171" s="24" t="s">
        <v>2443</v>
      </c>
      <c r="E3171" s="24" t="s">
        <v>749</v>
      </c>
      <c r="F3171" s="12">
        <v>42.5</v>
      </c>
      <c r="G3171" s="12">
        <v>-92.4</v>
      </c>
      <c r="H3171" s="12">
        <v>5.91</v>
      </c>
    </row>
    <row r="3172" spans="2:8" x14ac:dyDescent="0.25">
      <c r="B3172" t="s">
        <v>9246</v>
      </c>
      <c r="C3172" t="s">
        <v>9247</v>
      </c>
      <c r="D3172" s="24" t="s">
        <v>548</v>
      </c>
      <c r="E3172" s="24" t="s">
        <v>510</v>
      </c>
      <c r="F3172" s="12">
        <v>45.5</v>
      </c>
      <c r="G3172" s="12">
        <v>-75</v>
      </c>
      <c r="H3172" s="12">
        <v>5.87</v>
      </c>
    </row>
    <row r="3173" spans="2:8" x14ac:dyDescent="0.25">
      <c r="B3173" t="s">
        <v>9248</v>
      </c>
      <c r="C3173" t="s">
        <v>9249</v>
      </c>
      <c r="D3173" s="24" t="s">
        <v>2443</v>
      </c>
      <c r="E3173" s="24" t="s">
        <v>648</v>
      </c>
      <c r="F3173" s="12">
        <v>40.4</v>
      </c>
      <c r="G3173" s="12">
        <v>-87.6</v>
      </c>
      <c r="H3173" s="12">
        <v>5.87</v>
      </c>
    </row>
    <row r="3174" spans="2:8" x14ac:dyDescent="0.25">
      <c r="B3174" t="s">
        <v>9250</v>
      </c>
      <c r="C3174" t="s">
        <v>9251</v>
      </c>
      <c r="D3174" s="24" t="s">
        <v>2443</v>
      </c>
      <c r="E3174" s="24" t="s">
        <v>1022</v>
      </c>
      <c r="F3174" s="12">
        <v>46.6</v>
      </c>
      <c r="G3174" s="12">
        <v>-93.1</v>
      </c>
      <c r="H3174" s="12">
        <v>5.87</v>
      </c>
    </row>
    <row r="3175" spans="2:8" x14ac:dyDescent="0.25">
      <c r="B3175" t="s">
        <v>9252</v>
      </c>
      <c r="C3175" t="s">
        <v>9253</v>
      </c>
      <c r="D3175" s="24" t="s">
        <v>2443</v>
      </c>
      <c r="E3175" s="24" t="s">
        <v>1457</v>
      </c>
      <c r="F3175" s="12">
        <v>43.5</v>
      </c>
      <c r="G3175" s="12">
        <v>-96.8</v>
      </c>
      <c r="H3175" s="12">
        <v>5.87</v>
      </c>
    </row>
    <row r="3176" spans="2:8" x14ac:dyDescent="0.25">
      <c r="B3176" t="s">
        <v>1251</v>
      </c>
      <c r="C3176" t="s">
        <v>1252</v>
      </c>
      <c r="D3176" s="24" t="s">
        <v>2443</v>
      </c>
      <c r="E3176" s="24" t="s">
        <v>1253</v>
      </c>
      <c r="F3176" s="12">
        <v>37.6</v>
      </c>
      <c r="G3176" s="12">
        <v>-114.5</v>
      </c>
      <c r="H3176" s="12">
        <v>5.87</v>
      </c>
    </row>
    <row r="3177" spans="2:8" x14ac:dyDescent="0.25">
      <c r="B3177" t="s">
        <v>9254</v>
      </c>
      <c r="C3177" t="s">
        <v>9255</v>
      </c>
      <c r="D3177" s="24" t="s">
        <v>2443</v>
      </c>
      <c r="E3177" s="24" t="s">
        <v>1675</v>
      </c>
      <c r="F3177" s="12">
        <v>43.8</v>
      </c>
      <c r="G3177" s="12">
        <v>-91.2</v>
      </c>
      <c r="H3177" s="12">
        <v>5.87</v>
      </c>
    </row>
    <row r="3178" spans="2:8" x14ac:dyDescent="0.25">
      <c r="B3178" t="s">
        <v>9256</v>
      </c>
      <c r="C3178" t="s">
        <v>9257</v>
      </c>
      <c r="D3178" s="24" t="s">
        <v>548</v>
      </c>
      <c r="E3178" s="24" t="s">
        <v>506</v>
      </c>
      <c r="F3178" s="12">
        <v>49.8</v>
      </c>
      <c r="G3178" s="12">
        <v>-97.2</v>
      </c>
      <c r="H3178" s="12">
        <v>5.83</v>
      </c>
    </row>
    <row r="3179" spans="2:8" x14ac:dyDescent="0.25">
      <c r="B3179" t="s">
        <v>9258</v>
      </c>
      <c r="C3179" t="s">
        <v>9259</v>
      </c>
      <c r="D3179" s="24" t="s">
        <v>548</v>
      </c>
      <c r="E3179" s="24" t="s">
        <v>506</v>
      </c>
      <c r="F3179" s="12">
        <v>49.8</v>
      </c>
      <c r="G3179" s="12">
        <v>-97.2</v>
      </c>
      <c r="H3179" s="12">
        <v>5.83</v>
      </c>
    </row>
    <row r="3180" spans="2:8" x14ac:dyDescent="0.25">
      <c r="B3180" t="s">
        <v>4877</v>
      </c>
      <c r="C3180" t="s">
        <v>9260</v>
      </c>
      <c r="D3180" s="24" t="s">
        <v>2443</v>
      </c>
      <c r="E3180" s="24" t="s">
        <v>563</v>
      </c>
      <c r="F3180" s="12">
        <v>39.799999999999997</v>
      </c>
      <c r="G3180" s="12">
        <v>-105.1</v>
      </c>
      <c r="H3180" s="12">
        <v>5.83</v>
      </c>
    </row>
    <row r="3181" spans="2:8" x14ac:dyDescent="0.25">
      <c r="B3181" t="s">
        <v>9261</v>
      </c>
      <c r="C3181" t="s">
        <v>9262</v>
      </c>
      <c r="D3181" s="24" t="s">
        <v>2443</v>
      </c>
      <c r="E3181" s="24" t="s">
        <v>629</v>
      </c>
      <c r="F3181" s="12">
        <v>42.9</v>
      </c>
      <c r="G3181" s="12">
        <v>-114.7</v>
      </c>
      <c r="H3181" s="12">
        <v>5.83</v>
      </c>
    </row>
    <row r="3182" spans="2:8" x14ac:dyDescent="0.25">
      <c r="B3182" t="s">
        <v>9263</v>
      </c>
      <c r="C3182" t="s">
        <v>9264</v>
      </c>
      <c r="D3182" s="24" t="s">
        <v>2443</v>
      </c>
      <c r="E3182" s="24" t="s">
        <v>648</v>
      </c>
      <c r="F3182" s="12">
        <v>42.1</v>
      </c>
      <c r="G3182" s="12">
        <v>-89.7</v>
      </c>
      <c r="H3182" s="12">
        <v>5.83</v>
      </c>
    </row>
    <row r="3183" spans="2:8" x14ac:dyDescent="0.25">
      <c r="B3183" t="s">
        <v>9265</v>
      </c>
      <c r="C3183" t="s">
        <v>9266</v>
      </c>
      <c r="D3183" s="24" t="s">
        <v>2443</v>
      </c>
      <c r="E3183" s="24" t="s">
        <v>648</v>
      </c>
      <c r="F3183" s="12">
        <v>41.7</v>
      </c>
      <c r="G3183" s="12">
        <v>-88</v>
      </c>
      <c r="H3183" s="12">
        <v>5.83</v>
      </c>
    </row>
    <row r="3184" spans="2:8" x14ac:dyDescent="0.25">
      <c r="B3184" t="s">
        <v>9267</v>
      </c>
      <c r="C3184" t="s">
        <v>9268</v>
      </c>
      <c r="D3184" s="24" t="s">
        <v>2443</v>
      </c>
      <c r="E3184" s="24" t="s">
        <v>709</v>
      </c>
      <c r="F3184" s="12">
        <v>41.6</v>
      </c>
      <c r="G3184" s="12">
        <v>-86</v>
      </c>
      <c r="H3184" s="12">
        <v>5.83</v>
      </c>
    </row>
    <row r="3185" spans="2:8" x14ac:dyDescent="0.25">
      <c r="B3185" t="s">
        <v>9269</v>
      </c>
      <c r="C3185" t="s">
        <v>9270</v>
      </c>
      <c r="D3185" s="24" t="s">
        <v>2443</v>
      </c>
      <c r="E3185" s="24" t="s">
        <v>709</v>
      </c>
      <c r="F3185" s="12">
        <v>41.7</v>
      </c>
      <c r="G3185" s="12">
        <v>-86.2</v>
      </c>
      <c r="H3185" s="12">
        <v>5.83</v>
      </c>
    </row>
    <row r="3186" spans="2:8" x14ac:dyDescent="0.25">
      <c r="B3186" t="s">
        <v>9271</v>
      </c>
      <c r="C3186" t="s">
        <v>9272</v>
      </c>
      <c r="D3186" s="24" t="s">
        <v>2443</v>
      </c>
      <c r="E3186" s="24" t="s">
        <v>1338</v>
      </c>
      <c r="F3186" s="12">
        <v>46.4</v>
      </c>
      <c r="G3186" s="12">
        <v>-98.7</v>
      </c>
      <c r="H3186" s="12">
        <v>5.83</v>
      </c>
    </row>
    <row r="3187" spans="2:8" x14ac:dyDescent="0.25">
      <c r="B3187" t="s">
        <v>9273</v>
      </c>
      <c r="C3187" t="s">
        <v>9274</v>
      </c>
      <c r="D3187" s="24" t="s">
        <v>2443</v>
      </c>
      <c r="E3187" s="24" t="s">
        <v>1253</v>
      </c>
      <c r="F3187" s="12">
        <v>39.6</v>
      </c>
      <c r="G3187" s="12">
        <v>-119.8</v>
      </c>
      <c r="H3187" s="12">
        <v>5.83</v>
      </c>
    </row>
    <row r="3188" spans="2:8" x14ac:dyDescent="0.25">
      <c r="B3188" t="s">
        <v>9275</v>
      </c>
      <c r="C3188" t="s">
        <v>9276</v>
      </c>
      <c r="D3188" s="24" t="s">
        <v>2443</v>
      </c>
      <c r="E3188" s="24" t="s">
        <v>1545</v>
      </c>
      <c r="F3188" s="12">
        <v>40.4</v>
      </c>
      <c r="G3188" s="12">
        <v>-111.8</v>
      </c>
      <c r="H3188" s="12">
        <v>5.83</v>
      </c>
    </row>
    <row r="3189" spans="2:8" x14ac:dyDescent="0.25">
      <c r="B3189" t="s">
        <v>9277</v>
      </c>
      <c r="C3189" t="s">
        <v>9278</v>
      </c>
      <c r="D3189" s="24" t="s">
        <v>2443</v>
      </c>
      <c r="E3189" s="24" t="s">
        <v>1675</v>
      </c>
      <c r="F3189" s="12">
        <v>44.9</v>
      </c>
      <c r="G3189" s="12">
        <v>-89.6</v>
      </c>
      <c r="H3189" s="12">
        <v>5.83</v>
      </c>
    </row>
    <row r="3190" spans="2:8" x14ac:dyDescent="0.25">
      <c r="B3190" t="s">
        <v>3269</v>
      </c>
      <c r="C3190" t="s">
        <v>3270</v>
      </c>
      <c r="D3190" s="24" t="s">
        <v>2443</v>
      </c>
      <c r="E3190" s="24" t="s">
        <v>563</v>
      </c>
      <c r="F3190" s="12">
        <v>37.6</v>
      </c>
      <c r="G3190" s="12">
        <v>-106.3</v>
      </c>
      <c r="H3190" s="12">
        <v>5.83</v>
      </c>
    </row>
    <row r="3191" spans="2:8" x14ac:dyDescent="0.25">
      <c r="B3191" t="s">
        <v>1154</v>
      </c>
      <c r="C3191" t="s">
        <v>1155</v>
      </c>
      <c r="D3191" s="24" t="s">
        <v>2443</v>
      </c>
      <c r="E3191" s="24" t="s">
        <v>1134</v>
      </c>
      <c r="F3191" s="12">
        <v>47.1</v>
      </c>
      <c r="G3191" s="12">
        <v>-104.7</v>
      </c>
      <c r="H3191" s="12">
        <v>5.83</v>
      </c>
    </row>
    <row r="3192" spans="2:8" x14ac:dyDescent="0.25">
      <c r="B3192" t="s">
        <v>9279</v>
      </c>
      <c r="C3192" t="s">
        <v>9280</v>
      </c>
      <c r="D3192" s="24" t="s">
        <v>2443</v>
      </c>
      <c r="E3192" s="24" t="s">
        <v>1194</v>
      </c>
      <c r="F3192" s="12">
        <v>40.4</v>
      </c>
      <c r="G3192" s="12">
        <v>-101.5</v>
      </c>
      <c r="H3192" s="12">
        <v>5.79</v>
      </c>
    </row>
    <row r="3193" spans="2:8" x14ac:dyDescent="0.25">
      <c r="B3193" t="s">
        <v>9281</v>
      </c>
      <c r="C3193" t="s">
        <v>9282</v>
      </c>
      <c r="D3193" s="24" t="s">
        <v>2443</v>
      </c>
      <c r="E3193" s="24" t="s">
        <v>1194</v>
      </c>
      <c r="F3193" s="12">
        <v>41.4</v>
      </c>
      <c r="G3193" s="12">
        <v>-97.7</v>
      </c>
      <c r="H3193" s="12">
        <v>5.79</v>
      </c>
    </row>
    <row r="3194" spans="2:8" x14ac:dyDescent="0.25">
      <c r="B3194" t="s">
        <v>9283</v>
      </c>
      <c r="C3194" t="s">
        <v>9284</v>
      </c>
      <c r="D3194" s="24" t="s">
        <v>2443</v>
      </c>
      <c r="E3194" s="24" t="s">
        <v>749</v>
      </c>
      <c r="F3194" s="12">
        <v>41.8</v>
      </c>
      <c r="G3194" s="12">
        <v>-90.2</v>
      </c>
      <c r="H3194" s="12">
        <v>5.79</v>
      </c>
    </row>
    <row r="3195" spans="2:8" x14ac:dyDescent="0.25">
      <c r="B3195" t="s">
        <v>9285</v>
      </c>
      <c r="C3195" t="s">
        <v>9286</v>
      </c>
      <c r="D3195" s="24" t="s">
        <v>2443</v>
      </c>
      <c r="E3195" s="24" t="s">
        <v>648</v>
      </c>
      <c r="F3195" s="12">
        <v>39.799999999999997</v>
      </c>
      <c r="G3195" s="12">
        <v>-89.5</v>
      </c>
      <c r="H3195" s="12">
        <v>5.79</v>
      </c>
    </row>
    <row r="3196" spans="2:8" x14ac:dyDescent="0.25">
      <c r="B3196" t="s">
        <v>9287</v>
      </c>
      <c r="C3196" t="s">
        <v>9288</v>
      </c>
      <c r="D3196" s="24" t="s">
        <v>2443</v>
      </c>
      <c r="E3196" s="24" t="s">
        <v>969</v>
      </c>
      <c r="F3196" s="12">
        <v>41.8</v>
      </c>
      <c r="G3196" s="12">
        <v>-86.3</v>
      </c>
      <c r="H3196" s="12">
        <v>5.79</v>
      </c>
    </row>
    <row r="3197" spans="2:8" x14ac:dyDescent="0.25">
      <c r="B3197" t="s">
        <v>9289</v>
      </c>
      <c r="C3197" t="s">
        <v>9290</v>
      </c>
      <c r="D3197" s="24" t="s">
        <v>2443</v>
      </c>
      <c r="E3197" s="24" t="s">
        <v>969</v>
      </c>
      <c r="F3197" s="12">
        <v>42.2</v>
      </c>
      <c r="G3197" s="12">
        <v>-85.4</v>
      </c>
      <c r="H3197" s="12">
        <v>5.79</v>
      </c>
    </row>
    <row r="3198" spans="2:8" x14ac:dyDescent="0.25">
      <c r="B3198" t="s">
        <v>9291</v>
      </c>
      <c r="C3198" t="s">
        <v>9292</v>
      </c>
      <c r="D3198" s="24" t="s">
        <v>2443</v>
      </c>
      <c r="E3198" s="24" t="s">
        <v>1022</v>
      </c>
      <c r="F3198" s="12">
        <v>44.9</v>
      </c>
      <c r="G3198" s="12">
        <v>-93.3</v>
      </c>
      <c r="H3198" s="12">
        <v>5.79</v>
      </c>
    </row>
    <row r="3199" spans="2:8" x14ac:dyDescent="0.25">
      <c r="B3199" t="s">
        <v>9293</v>
      </c>
      <c r="C3199" t="s">
        <v>9294</v>
      </c>
      <c r="D3199" s="24" t="s">
        <v>2443</v>
      </c>
      <c r="E3199" s="24" t="s">
        <v>1338</v>
      </c>
      <c r="F3199" s="12">
        <v>48.6</v>
      </c>
      <c r="G3199" s="12">
        <v>-100.8</v>
      </c>
      <c r="H3199" s="12">
        <v>5.79</v>
      </c>
    </row>
    <row r="3200" spans="2:8" x14ac:dyDescent="0.25">
      <c r="B3200" t="s">
        <v>9295</v>
      </c>
      <c r="C3200" t="s">
        <v>9296</v>
      </c>
      <c r="D3200" s="24" t="s">
        <v>2443</v>
      </c>
      <c r="E3200" s="24" t="s">
        <v>1277</v>
      </c>
      <c r="F3200" s="12">
        <v>35</v>
      </c>
      <c r="G3200" s="12">
        <v>-105.9</v>
      </c>
      <c r="H3200" s="12">
        <v>5.79</v>
      </c>
    </row>
    <row r="3201" spans="2:8" x14ac:dyDescent="0.25">
      <c r="B3201" t="s">
        <v>9297</v>
      </c>
      <c r="C3201" t="s">
        <v>9298</v>
      </c>
      <c r="D3201" s="24" t="s">
        <v>2443</v>
      </c>
      <c r="E3201" s="24" t="s">
        <v>1301</v>
      </c>
      <c r="F3201" s="12">
        <v>42.5</v>
      </c>
      <c r="G3201" s="12">
        <v>-76.599999999999994</v>
      </c>
      <c r="H3201" s="12">
        <v>5.79</v>
      </c>
    </row>
    <row r="3202" spans="2:8" x14ac:dyDescent="0.25">
      <c r="B3202" t="s">
        <v>9299</v>
      </c>
      <c r="C3202" t="s">
        <v>9300</v>
      </c>
      <c r="D3202" s="24" t="s">
        <v>2443</v>
      </c>
      <c r="E3202" s="24" t="s">
        <v>1675</v>
      </c>
      <c r="F3202" s="12">
        <v>43.3</v>
      </c>
      <c r="G3202" s="12">
        <v>-90.8</v>
      </c>
      <c r="H3202" s="12">
        <v>5.79</v>
      </c>
    </row>
    <row r="3203" spans="2:8" x14ac:dyDescent="0.25">
      <c r="B3203" t="s">
        <v>9301</v>
      </c>
      <c r="C3203" t="s">
        <v>9302</v>
      </c>
      <c r="D3203" s="24" t="s">
        <v>2443</v>
      </c>
      <c r="E3203" s="24" t="s">
        <v>1775</v>
      </c>
      <c r="F3203" s="12">
        <v>41.7</v>
      </c>
      <c r="G3203" s="12">
        <v>-105.9</v>
      </c>
      <c r="H3203" s="12">
        <v>5.79</v>
      </c>
    </row>
    <row r="3204" spans="2:8" x14ac:dyDescent="0.25">
      <c r="B3204" t="s">
        <v>3345</v>
      </c>
      <c r="C3204" t="s">
        <v>3346</v>
      </c>
      <c r="D3204" s="24" t="s">
        <v>2443</v>
      </c>
      <c r="E3204" s="24" t="s">
        <v>1022</v>
      </c>
      <c r="F3204" s="12">
        <v>44.9</v>
      </c>
      <c r="G3204" s="12">
        <v>-93.2</v>
      </c>
      <c r="H3204" s="12">
        <v>5.79</v>
      </c>
    </row>
    <row r="3205" spans="2:8" x14ac:dyDescent="0.25">
      <c r="B3205" t="s">
        <v>9303</v>
      </c>
      <c r="C3205" t="s">
        <v>9304</v>
      </c>
      <c r="D3205" s="24" t="s">
        <v>2443</v>
      </c>
      <c r="E3205" s="24" t="s">
        <v>1134</v>
      </c>
      <c r="F3205" s="12">
        <v>47.8</v>
      </c>
      <c r="G3205" s="12">
        <v>-104.9</v>
      </c>
      <c r="H3205" s="12">
        <v>5.79</v>
      </c>
    </row>
    <row r="3206" spans="2:8" x14ac:dyDescent="0.25">
      <c r="B3206" t="s">
        <v>2935</v>
      </c>
      <c r="C3206" t="s">
        <v>2936</v>
      </c>
      <c r="D3206" s="24" t="s">
        <v>2443</v>
      </c>
      <c r="E3206" s="24" t="s">
        <v>1194</v>
      </c>
      <c r="F3206" s="12">
        <v>41.1</v>
      </c>
      <c r="G3206" s="12">
        <v>-100.9</v>
      </c>
      <c r="H3206" s="12">
        <v>5.79</v>
      </c>
    </row>
    <row r="3207" spans="2:8" x14ac:dyDescent="0.25">
      <c r="B3207" t="s">
        <v>4138</v>
      </c>
      <c r="C3207" t="s">
        <v>4139</v>
      </c>
      <c r="D3207" s="24" t="s">
        <v>2443</v>
      </c>
      <c r="E3207" s="24" t="s">
        <v>1277</v>
      </c>
      <c r="F3207" s="12">
        <v>32.9</v>
      </c>
      <c r="G3207" s="12">
        <v>-105.7</v>
      </c>
      <c r="H3207" s="12">
        <v>5.79</v>
      </c>
    </row>
    <row r="3208" spans="2:8" x14ac:dyDescent="0.25">
      <c r="B3208" t="s">
        <v>1280</v>
      </c>
      <c r="C3208" t="s">
        <v>1281</v>
      </c>
      <c r="D3208" s="24" t="s">
        <v>2443</v>
      </c>
      <c r="E3208" s="24" t="s">
        <v>1277</v>
      </c>
      <c r="F3208" s="12">
        <v>35</v>
      </c>
      <c r="G3208" s="12">
        <v>-108.3</v>
      </c>
      <c r="H3208" s="12">
        <v>5.79</v>
      </c>
    </row>
    <row r="3209" spans="2:8" x14ac:dyDescent="0.25">
      <c r="B3209" t="s">
        <v>2169</v>
      </c>
      <c r="C3209" t="s">
        <v>2170</v>
      </c>
      <c r="D3209" s="24" t="s">
        <v>2443</v>
      </c>
      <c r="E3209" s="24" t="s">
        <v>969</v>
      </c>
      <c r="F3209" s="12">
        <v>45</v>
      </c>
      <c r="G3209" s="12">
        <v>-83.5</v>
      </c>
      <c r="H3209" s="12">
        <v>5.79</v>
      </c>
    </row>
    <row r="3210" spans="2:8" x14ac:dyDescent="0.25">
      <c r="B3210" t="s">
        <v>9305</v>
      </c>
      <c r="C3210" t="s">
        <v>9306</v>
      </c>
      <c r="D3210" s="24" t="s">
        <v>2443</v>
      </c>
      <c r="E3210" s="24" t="s">
        <v>648</v>
      </c>
      <c r="F3210" s="12">
        <v>41.9</v>
      </c>
      <c r="G3210" s="12">
        <v>-88.3</v>
      </c>
      <c r="H3210" s="12">
        <v>5.75</v>
      </c>
    </row>
    <row r="3211" spans="2:8" x14ac:dyDescent="0.25">
      <c r="B3211" t="s">
        <v>9307</v>
      </c>
      <c r="C3211" t="s">
        <v>9308</v>
      </c>
      <c r="D3211" s="24" t="s">
        <v>2443</v>
      </c>
      <c r="E3211" s="24" t="s">
        <v>1301</v>
      </c>
      <c r="F3211" s="12">
        <v>43.5</v>
      </c>
      <c r="G3211" s="12">
        <v>-76.099999999999994</v>
      </c>
      <c r="H3211" s="12">
        <v>5.75</v>
      </c>
    </row>
    <row r="3212" spans="2:8" x14ac:dyDescent="0.25">
      <c r="B3212" t="s">
        <v>9309</v>
      </c>
      <c r="C3212" t="s">
        <v>9310</v>
      </c>
      <c r="D3212" s="24" t="s">
        <v>2443</v>
      </c>
      <c r="E3212" s="24" t="s">
        <v>1457</v>
      </c>
      <c r="F3212" s="12">
        <v>44.3</v>
      </c>
      <c r="G3212" s="12">
        <v>-96.7</v>
      </c>
      <c r="H3212" s="12">
        <v>5.75</v>
      </c>
    </row>
    <row r="3213" spans="2:8" x14ac:dyDescent="0.25">
      <c r="B3213" t="s">
        <v>9311</v>
      </c>
      <c r="C3213" t="s">
        <v>9312</v>
      </c>
      <c r="D3213" s="24" t="s">
        <v>2443</v>
      </c>
      <c r="E3213" s="24" t="s">
        <v>1457</v>
      </c>
      <c r="F3213" s="12">
        <v>43</v>
      </c>
      <c r="G3213" s="12">
        <v>-99.6</v>
      </c>
      <c r="H3213" s="12">
        <v>5.75</v>
      </c>
    </row>
    <row r="3214" spans="2:8" x14ac:dyDescent="0.25">
      <c r="B3214" t="s">
        <v>9313</v>
      </c>
      <c r="C3214" t="s">
        <v>9314</v>
      </c>
      <c r="D3214" s="24" t="s">
        <v>2443</v>
      </c>
      <c r="E3214" s="24" t="s">
        <v>1775</v>
      </c>
      <c r="F3214" s="12">
        <v>41.4</v>
      </c>
      <c r="G3214" s="12">
        <v>-109.4</v>
      </c>
      <c r="H3214" s="12">
        <v>5.75</v>
      </c>
    </row>
    <row r="3215" spans="2:8" x14ac:dyDescent="0.25">
      <c r="B3215" t="s">
        <v>9315</v>
      </c>
      <c r="C3215" t="s">
        <v>9316</v>
      </c>
      <c r="D3215" s="24" t="s">
        <v>2443</v>
      </c>
      <c r="E3215" s="24" t="s">
        <v>548</v>
      </c>
      <c r="F3215" s="12">
        <v>37.4</v>
      </c>
      <c r="G3215" s="12">
        <v>-118.5</v>
      </c>
      <c r="H3215" s="12">
        <v>5.71</v>
      </c>
    </row>
    <row r="3216" spans="2:8" x14ac:dyDescent="0.25">
      <c r="B3216" t="s">
        <v>9317</v>
      </c>
      <c r="C3216" t="s">
        <v>9318</v>
      </c>
      <c r="D3216" s="24" t="s">
        <v>2443</v>
      </c>
      <c r="E3216" s="24" t="s">
        <v>563</v>
      </c>
      <c r="F3216" s="12">
        <v>39.1</v>
      </c>
      <c r="G3216" s="12">
        <v>-103.4</v>
      </c>
      <c r="H3216" s="12">
        <v>5.71</v>
      </c>
    </row>
    <row r="3217" spans="2:8" x14ac:dyDescent="0.25">
      <c r="B3217" t="s">
        <v>9319</v>
      </c>
      <c r="C3217" t="s">
        <v>9320</v>
      </c>
      <c r="D3217" s="24" t="s">
        <v>2443</v>
      </c>
      <c r="E3217" s="24" t="s">
        <v>563</v>
      </c>
      <c r="F3217" s="12">
        <v>40.5</v>
      </c>
      <c r="G3217" s="12">
        <v>-104.5</v>
      </c>
      <c r="H3217" s="12">
        <v>5.71</v>
      </c>
    </row>
    <row r="3218" spans="2:8" x14ac:dyDescent="0.25">
      <c r="B3218" t="s">
        <v>9321</v>
      </c>
      <c r="C3218" t="s">
        <v>9322</v>
      </c>
      <c r="D3218" s="24" t="s">
        <v>2443</v>
      </c>
      <c r="E3218" s="24" t="s">
        <v>709</v>
      </c>
      <c r="F3218" s="12">
        <v>40.299999999999997</v>
      </c>
      <c r="G3218" s="12">
        <v>-86.4</v>
      </c>
      <c r="H3218" s="12">
        <v>5.71</v>
      </c>
    </row>
    <row r="3219" spans="2:8" x14ac:dyDescent="0.25">
      <c r="B3219" t="s">
        <v>9323</v>
      </c>
      <c r="C3219" t="s">
        <v>9324</v>
      </c>
      <c r="D3219" s="24" t="s">
        <v>2443</v>
      </c>
      <c r="E3219" s="24" t="s">
        <v>709</v>
      </c>
      <c r="F3219" s="12">
        <v>41.4</v>
      </c>
      <c r="G3219" s="12">
        <v>-85.6</v>
      </c>
      <c r="H3219" s="12">
        <v>5.71</v>
      </c>
    </row>
    <row r="3220" spans="2:8" x14ac:dyDescent="0.25">
      <c r="B3220" t="s">
        <v>9325</v>
      </c>
      <c r="C3220" t="s">
        <v>9326</v>
      </c>
      <c r="D3220" s="24" t="s">
        <v>2443</v>
      </c>
      <c r="E3220" s="24" t="s">
        <v>1277</v>
      </c>
      <c r="F3220" s="12">
        <v>34.9</v>
      </c>
      <c r="G3220" s="12">
        <v>-106.7</v>
      </c>
      <c r="H3220" s="12">
        <v>5.71</v>
      </c>
    </row>
    <row r="3221" spans="2:8" x14ac:dyDescent="0.25">
      <c r="B3221" t="s">
        <v>9327</v>
      </c>
      <c r="C3221" t="s">
        <v>9328</v>
      </c>
      <c r="D3221" s="24" t="s">
        <v>2443</v>
      </c>
      <c r="E3221" s="24" t="s">
        <v>1253</v>
      </c>
      <c r="F3221" s="12">
        <v>39.5</v>
      </c>
      <c r="G3221" s="12">
        <v>-119.8</v>
      </c>
      <c r="H3221" s="12">
        <v>5.71</v>
      </c>
    </row>
    <row r="3222" spans="2:8" x14ac:dyDescent="0.25">
      <c r="B3222" t="s">
        <v>9329</v>
      </c>
      <c r="C3222" t="s">
        <v>9330</v>
      </c>
      <c r="D3222" s="24" t="s">
        <v>2443</v>
      </c>
      <c r="E3222" s="24" t="s">
        <v>1301</v>
      </c>
      <c r="F3222" s="12">
        <v>43</v>
      </c>
      <c r="G3222" s="12">
        <v>-75.8</v>
      </c>
      <c r="H3222" s="12">
        <v>5.71</v>
      </c>
    </row>
    <row r="3223" spans="2:8" x14ac:dyDescent="0.25">
      <c r="B3223" t="s">
        <v>9331</v>
      </c>
      <c r="C3223" t="s">
        <v>9332</v>
      </c>
      <c r="D3223" s="24" t="s">
        <v>2443</v>
      </c>
      <c r="E3223" s="24" t="s">
        <v>1301</v>
      </c>
      <c r="F3223" s="12">
        <v>43.5</v>
      </c>
      <c r="G3223" s="12">
        <v>-76</v>
      </c>
      <c r="H3223" s="12">
        <v>5.71</v>
      </c>
    </row>
    <row r="3224" spans="2:8" x14ac:dyDescent="0.25">
      <c r="B3224" t="s">
        <v>9333</v>
      </c>
      <c r="C3224" t="s">
        <v>9334</v>
      </c>
      <c r="D3224" s="24" t="s">
        <v>2443</v>
      </c>
      <c r="E3224" s="24" t="s">
        <v>1363</v>
      </c>
      <c r="F3224" s="12">
        <v>40.799999999999997</v>
      </c>
      <c r="G3224" s="12">
        <v>-82.9</v>
      </c>
      <c r="H3224" s="12">
        <v>5.71</v>
      </c>
    </row>
    <row r="3225" spans="2:8" x14ac:dyDescent="0.25">
      <c r="B3225" t="s">
        <v>9335</v>
      </c>
      <c r="C3225" t="s">
        <v>9336</v>
      </c>
      <c r="D3225" s="24" t="s">
        <v>2443</v>
      </c>
      <c r="E3225" s="24" t="s">
        <v>1396</v>
      </c>
      <c r="F3225" s="12">
        <v>44</v>
      </c>
      <c r="G3225" s="12">
        <v>-121.2</v>
      </c>
      <c r="H3225" s="12">
        <v>5.71</v>
      </c>
    </row>
    <row r="3226" spans="2:8" x14ac:dyDescent="0.25">
      <c r="B3226" t="s">
        <v>9337</v>
      </c>
      <c r="C3226" t="s">
        <v>9338</v>
      </c>
      <c r="D3226" s="24" t="s">
        <v>2443</v>
      </c>
      <c r="E3226" s="24" t="s">
        <v>1457</v>
      </c>
      <c r="F3226" s="12">
        <v>44.7</v>
      </c>
      <c r="G3226" s="12">
        <v>-96.5</v>
      </c>
      <c r="H3226" s="12">
        <v>5.71</v>
      </c>
    </row>
    <row r="3227" spans="2:8" x14ac:dyDescent="0.25">
      <c r="B3227" t="s">
        <v>9339</v>
      </c>
      <c r="C3227" t="s">
        <v>9340</v>
      </c>
      <c r="D3227" s="24" t="s">
        <v>2443</v>
      </c>
      <c r="E3227" s="24" t="s">
        <v>1675</v>
      </c>
      <c r="F3227" s="12">
        <v>44.6</v>
      </c>
      <c r="G3227" s="12">
        <v>-89.6</v>
      </c>
      <c r="H3227" s="12">
        <v>5.71</v>
      </c>
    </row>
    <row r="3228" spans="2:8" x14ac:dyDescent="0.25">
      <c r="B3228" t="s">
        <v>9341</v>
      </c>
      <c r="C3228" t="s">
        <v>9342</v>
      </c>
      <c r="D3228" s="24" t="s">
        <v>2443</v>
      </c>
      <c r="E3228" s="24" t="s">
        <v>1675</v>
      </c>
      <c r="F3228" s="12">
        <v>44.3</v>
      </c>
      <c r="G3228" s="12">
        <v>-89.1</v>
      </c>
      <c r="H3228" s="12">
        <v>5.71</v>
      </c>
    </row>
    <row r="3229" spans="2:8" x14ac:dyDescent="0.25">
      <c r="B3229" t="s">
        <v>9343</v>
      </c>
      <c r="C3229" t="s">
        <v>9344</v>
      </c>
      <c r="D3229" s="24" t="s">
        <v>2443</v>
      </c>
      <c r="E3229" s="24" t="s">
        <v>1775</v>
      </c>
      <c r="F3229" s="12">
        <v>44.3</v>
      </c>
      <c r="G3229" s="12">
        <v>-106.6</v>
      </c>
      <c r="H3229" s="12">
        <v>5.71</v>
      </c>
    </row>
    <row r="3230" spans="2:8" x14ac:dyDescent="0.25">
      <c r="B3230" t="s">
        <v>9345</v>
      </c>
      <c r="C3230" t="s">
        <v>9346</v>
      </c>
      <c r="D3230" s="24" t="s">
        <v>2443</v>
      </c>
      <c r="E3230" s="24" t="s">
        <v>532</v>
      </c>
      <c r="F3230" s="12">
        <v>36</v>
      </c>
      <c r="G3230" s="12">
        <v>-111.8</v>
      </c>
      <c r="H3230" s="12">
        <v>5.71</v>
      </c>
    </row>
    <row r="3231" spans="2:8" x14ac:dyDescent="0.25">
      <c r="B3231" t="s">
        <v>561</v>
      </c>
      <c r="C3231" t="s">
        <v>562</v>
      </c>
      <c r="D3231" s="24" t="s">
        <v>2443</v>
      </c>
      <c r="E3231" s="24" t="s">
        <v>563</v>
      </c>
      <c r="F3231" s="12">
        <v>39.4</v>
      </c>
      <c r="G3231" s="12">
        <v>-108.3</v>
      </c>
      <c r="H3231" s="12">
        <v>5.71</v>
      </c>
    </row>
    <row r="3232" spans="2:8" x14ac:dyDescent="0.25">
      <c r="B3232" t="s">
        <v>597</v>
      </c>
      <c r="C3232" t="s">
        <v>598</v>
      </c>
      <c r="D3232" s="24" t="s">
        <v>2443</v>
      </c>
      <c r="E3232" s="24" t="s">
        <v>563</v>
      </c>
      <c r="F3232" s="12">
        <v>40.5</v>
      </c>
      <c r="G3232" s="12">
        <v>-102.3</v>
      </c>
      <c r="H3232" s="12">
        <v>5.71</v>
      </c>
    </row>
    <row r="3233" spans="2:8" x14ac:dyDescent="0.25">
      <c r="B3233" t="s">
        <v>3576</v>
      </c>
      <c r="C3233" t="s">
        <v>3577</v>
      </c>
      <c r="D3233" s="24" t="s">
        <v>2443</v>
      </c>
      <c r="E3233" s="24" t="s">
        <v>648</v>
      </c>
      <c r="F3233" s="12">
        <v>41.9</v>
      </c>
      <c r="G3233" s="12">
        <v>-88.7</v>
      </c>
      <c r="H3233" s="12">
        <v>5.71</v>
      </c>
    </row>
    <row r="3234" spans="2:8" x14ac:dyDescent="0.25">
      <c r="B3234" t="s">
        <v>2235</v>
      </c>
      <c r="C3234" t="s">
        <v>2236</v>
      </c>
      <c r="D3234" s="24" t="s">
        <v>2443</v>
      </c>
      <c r="E3234" s="24" t="s">
        <v>749</v>
      </c>
      <c r="F3234" s="12">
        <v>42.7</v>
      </c>
      <c r="G3234" s="12">
        <v>-91.4</v>
      </c>
      <c r="H3234" s="12">
        <v>5.71</v>
      </c>
    </row>
    <row r="3235" spans="2:8" x14ac:dyDescent="0.25">
      <c r="B3235" t="s">
        <v>915</v>
      </c>
      <c r="C3235" t="s">
        <v>916</v>
      </c>
      <c r="D3235" s="24" t="s">
        <v>2443</v>
      </c>
      <c r="E3235" s="24" t="s">
        <v>867</v>
      </c>
      <c r="F3235" s="12">
        <v>39.200000000000003</v>
      </c>
      <c r="G3235" s="12">
        <v>-99.3</v>
      </c>
      <c r="H3235" s="12">
        <v>5.71</v>
      </c>
    </row>
    <row r="3236" spans="2:8" x14ac:dyDescent="0.25">
      <c r="B3236" t="s">
        <v>9347</v>
      </c>
      <c r="C3236" t="s">
        <v>9348</v>
      </c>
      <c r="D3236" s="24" t="s">
        <v>2443</v>
      </c>
      <c r="E3236" s="24" t="s">
        <v>1338</v>
      </c>
      <c r="F3236" s="12">
        <v>48.7</v>
      </c>
      <c r="G3236" s="12">
        <v>-98.3</v>
      </c>
      <c r="H3236" s="12">
        <v>5.71</v>
      </c>
    </row>
    <row r="3237" spans="2:8" x14ac:dyDescent="0.25">
      <c r="B3237" t="s">
        <v>3347</v>
      </c>
      <c r="C3237" t="s">
        <v>3348</v>
      </c>
      <c r="D3237" s="24" t="s">
        <v>2443</v>
      </c>
      <c r="E3237" s="24" t="s">
        <v>1545</v>
      </c>
      <c r="F3237" s="12">
        <v>38.9</v>
      </c>
      <c r="G3237" s="12">
        <v>-112.3</v>
      </c>
      <c r="H3237" s="12">
        <v>5.71</v>
      </c>
    </row>
    <row r="3238" spans="2:8" x14ac:dyDescent="0.25">
      <c r="B3238" t="s">
        <v>3410</v>
      </c>
      <c r="C3238" t="s">
        <v>3411</v>
      </c>
      <c r="D3238" s="24" t="s">
        <v>2443</v>
      </c>
      <c r="E3238" s="24" t="s">
        <v>1675</v>
      </c>
      <c r="F3238" s="12">
        <v>43.5</v>
      </c>
      <c r="G3238" s="12">
        <v>-90</v>
      </c>
      <c r="H3238" s="12">
        <v>5.71</v>
      </c>
    </row>
    <row r="3239" spans="2:8" x14ac:dyDescent="0.25">
      <c r="B3239" t="s">
        <v>488</v>
      </c>
      <c r="C3239" t="s">
        <v>489</v>
      </c>
      <c r="D3239" s="24" t="s">
        <v>548</v>
      </c>
      <c r="E3239" s="24" t="s">
        <v>465</v>
      </c>
      <c r="F3239" s="12">
        <v>51.5</v>
      </c>
      <c r="G3239" s="12">
        <v>-119.7</v>
      </c>
      <c r="H3239" s="12">
        <v>5.67</v>
      </c>
    </row>
    <row r="3240" spans="2:8" x14ac:dyDescent="0.25">
      <c r="B3240" t="s">
        <v>9349</v>
      </c>
      <c r="C3240" t="s">
        <v>9350</v>
      </c>
      <c r="D3240" s="24" t="s">
        <v>2443</v>
      </c>
      <c r="E3240" s="24" t="s">
        <v>1301</v>
      </c>
      <c r="F3240" s="12">
        <v>42.1</v>
      </c>
      <c r="G3240" s="12">
        <v>-74</v>
      </c>
      <c r="H3240" s="12">
        <v>5.67</v>
      </c>
    </row>
    <row r="3241" spans="2:8" x14ac:dyDescent="0.25">
      <c r="B3241" t="s">
        <v>9351</v>
      </c>
      <c r="C3241" t="s">
        <v>9352</v>
      </c>
      <c r="D3241" s="24" t="s">
        <v>2443</v>
      </c>
      <c r="E3241" s="24" t="s">
        <v>1301</v>
      </c>
      <c r="F3241" s="12">
        <v>43.3</v>
      </c>
      <c r="G3241" s="12">
        <v>-75.5</v>
      </c>
      <c r="H3241" s="12">
        <v>5.67</v>
      </c>
    </row>
    <row r="3242" spans="2:8" x14ac:dyDescent="0.25">
      <c r="B3242" t="s">
        <v>9353</v>
      </c>
      <c r="C3242" t="s">
        <v>9354</v>
      </c>
      <c r="D3242" s="24" t="s">
        <v>548</v>
      </c>
      <c r="E3242" s="24" t="s">
        <v>510</v>
      </c>
      <c r="F3242" s="12">
        <v>43.3</v>
      </c>
      <c r="G3242" s="12">
        <v>-79.8</v>
      </c>
      <c r="H3242" s="12">
        <v>5.63</v>
      </c>
    </row>
    <row r="3243" spans="2:8" x14ac:dyDescent="0.25">
      <c r="B3243" t="s">
        <v>9355</v>
      </c>
      <c r="C3243" t="s">
        <v>9356</v>
      </c>
      <c r="D3243" s="24" t="s">
        <v>2443</v>
      </c>
      <c r="E3243" s="24" t="s">
        <v>1194</v>
      </c>
      <c r="F3243" s="12">
        <v>41.2</v>
      </c>
      <c r="G3243" s="12">
        <v>-101</v>
      </c>
      <c r="H3243" s="12">
        <v>5.63</v>
      </c>
    </row>
    <row r="3244" spans="2:8" x14ac:dyDescent="0.25">
      <c r="B3244" t="s">
        <v>9357</v>
      </c>
      <c r="C3244" t="s">
        <v>9358</v>
      </c>
      <c r="D3244" s="24" t="s">
        <v>2443</v>
      </c>
      <c r="E3244" s="24" t="s">
        <v>1194</v>
      </c>
      <c r="F3244" s="12">
        <v>41.1</v>
      </c>
      <c r="G3244" s="12">
        <v>-101.1</v>
      </c>
      <c r="H3244" s="12">
        <v>5.63</v>
      </c>
    </row>
    <row r="3245" spans="2:8" x14ac:dyDescent="0.25">
      <c r="B3245" t="s">
        <v>9359</v>
      </c>
      <c r="C3245" t="s">
        <v>9360</v>
      </c>
      <c r="D3245" s="24" t="s">
        <v>2443</v>
      </c>
      <c r="E3245" s="24" t="s">
        <v>548</v>
      </c>
      <c r="F3245" s="12">
        <v>40.5</v>
      </c>
      <c r="G3245" s="12">
        <v>-121.7</v>
      </c>
      <c r="H3245" s="12">
        <v>5.63</v>
      </c>
    </row>
    <row r="3246" spans="2:8" x14ac:dyDescent="0.25">
      <c r="B3246" t="s">
        <v>9361</v>
      </c>
      <c r="C3246" t="s">
        <v>9362</v>
      </c>
      <c r="D3246" s="24" t="s">
        <v>2443</v>
      </c>
      <c r="E3246" s="24" t="s">
        <v>563</v>
      </c>
      <c r="F3246" s="12">
        <v>40.5</v>
      </c>
      <c r="G3246" s="12">
        <v>-105.1</v>
      </c>
      <c r="H3246" s="12">
        <v>5.63</v>
      </c>
    </row>
    <row r="3247" spans="2:8" x14ac:dyDescent="0.25">
      <c r="B3247" t="s">
        <v>9363</v>
      </c>
      <c r="C3247" t="s">
        <v>9364</v>
      </c>
      <c r="D3247" s="24" t="s">
        <v>2443</v>
      </c>
      <c r="E3247" s="24" t="s">
        <v>749</v>
      </c>
      <c r="F3247" s="12">
        <v>41.6</v>
      </c>
      <c r="G3247" s="12">
        <v>-91.6</v>
      </c>
      <c r="H3247" s="12">
        <v>5.63</v>
      </c>
    </row>
    <row r="3248" spans="2:8" x14ac:dyDescent="0.25">
      <c r="B3248" t="s">
        <v>9365</v>
      </c>
      <c r="C3248" t="s">
        <v>9366</v>
      </c>
      <c r="D3248" s="24" t="s">
        <v>2443</v>
      </c>
      <c r="E3248" s="24" t="s">
        <v>648</v>
      </c>
      <c r="F3248" s="12">
        <v>42.4</v>
      </c>
      <c r="G3248" s="12">
        <v>-89.7</v>
      </c>
      <c r="H3248" s="12">
        <v>5.63</v>
      </c>
    </row>
    <row r="3249" spans="2:8" x14ac:dyDescent="0.25">
      <c r="B3249" t="s">
        <v>9367</v>
      </c>
      <c r="C3249" t="s">
        <v>9368</v>
      </c>
      <c r="D3249" s="24" t="s">
        <v>2443</v>
      </c>
      <c r="E3249" s="24" t="s">
        <v>1022</v>
      </c>
      <c r="F3249" s="12">
        <v>44.9</v>
      </c>
      <c r="G3249" s="12">
        <v>-94.3</v>
      </c>
      <c r="H3249" s="12">
        <v>5.63</v>
      </c>
    </row>
    <row r="3250" spans="2:8" x14ac:dyDescent="0.25">
      <c r="B3250" t="s">
        <v>9369</v>
      </c>
      <c r="C3250" t="s">
        <v>9370</v>
      </c>
      <c r="D3250" s="24" t="s">
        <v>2443</v>
      </c>
      <c r="E3250" s="24" t="s">
        <v>1259</v>
      </c>
      <c r="F3250" s="12">
        <v>43.3</v>
      </c>
      <c r="G3250" s="12">
        <v>-72</v>
      </c>
      <c r="H3250" s="12">
        <v>5.63</v>
      </c>
    </row>
    <row r="3251" spans="2:8" x14ac:dyDescent="0.25">
      <c r="B3251" t="s">
        <v>9371</v>
      </c>
      <c r="C3251" t="s">
        <v>9372</v>
      </c>
      <c r="D3251" s="24" t="s">
        <v>2443</v>
      </c>
      <c r="E3251" s="24" t="s">
        <v>1301</v>
      </c>
      <c r="F3251" s="12">
        <v>42.5</v>
      </c>
      <c r="G3251" s="12">
        <v>-76.400000000000006</v>
      </c>
      <c r="H3251" s="12">
        <v>5.63</v>
      </c>
    </row>
    <row r="3252" spans="2:8" x14ac:dyDescent="0.25">
      <c r="B3252" t="s">
        <v>699</v>
      </c>
      <c r="C3252" t="s">
        <v>700</v>
      </c>
      <c r="D3252" s="24" t="s">
        <v>2443</v>
      </c>
      <c r="E3252" s="24" t="s">
        <v>648</v>
      </c>
      <c r="F3252" s="12">
        <v>42.3</v>
      </c>
      <c r="G3252" s="12">
        <v>-89.9</v>
      </c>
      <c r="H3252" s="12">
        <v>5.63</v>
      </c>
    </row>
    <row r="3253" spans="2:8" x14ac:dyDescent="0.25">
      <c r="B3253" t="s">
        <v>9373</v>
      </c>
      <c r="C3253" t="s">
        <v>9374</v>
      </c>
      <c r="D3253" s="24" t="s">
        <v>2443</v>
      </c>
      <c r="E3253" s="24" t="s">
        <v>1022</v>
      </c>
      <c r="F3253" s="12">
        <v>48.7</v>
      </c>
      <c r="G3253" s="12">
        <v>-96.6</v>
      </c>
      <c r="H3253" s="12">
        <v>5.63</v>
      </c>
    </row>
    <row r="3254" spans="2:8" x14ac:dyDescent="0.25">
      <c r="B3254" t="s">
        <v>2305</v>
      </c>
      <c r="C3254" t="s">
        <v>2306</v>
      </c>
      <c r="D3254" s="24" t="s">
        <v>2443</v>
      </c>
      <c r="E3254" s="24" t="s">
        <v>1134</v>
      </c>
      <c r="F3254" s="12">
        <v>46.4</v>
      </c>
      <c r="G3254" s="12">
        <v>-104.5</v>
      </c>
      <c r="H3254" s="12">
        <v>5.63</v>
      </c>
    </row>
    <row r="3255" spans="2:8" x14ac:dyDescent="0.25">
      <c r="B3255" t="s">
        <v>9375</v>
      </c>
      <c r="C3255" t="s">
        <v>9376</v>
      </c>
      <c r="D3255" s="24" t="s">
        <v>2443</v>
      </c>
      <c r="E3255" s="24" t="s">
        <v>1675</v>
      </c>
      <c r="F3255" s="12">
        <v>44.5</v>
      </c>
      <c r="G3255" s="12">
        <v>-91.6</v>
      </c>
      <c r="H3255" s="12">
        <v>5.63</v>
      </c>
    </row>
    <row r="3256" spans="2:8" x14ac:dyDescent="0.25">
      <c r="B3256" t="s">
        <v>3311</v>
      </c>
      <c r="C3256" t="s">
        <v>3312</v>
      </c>
      <c r="D3256" s="24" t="s">
        <v>548</v>
      </c>
      <c r="E3256" s="24" t="s">
        <v>506</v>
      </c>
      <c r="F3256" s="12">
        <v>49.9</v>
      </c>
      <c r="G3256" s="12">
        <v>-99.9</v>
      </c>
      <c r="H3256" s="12">
        <v>5.59</v>
      </c>
    </row>
    <row r="3257" spans="2:8" x14ac:dyDescent="0.25">
      <c r="B3257" t="s">
        <v>9377</v>
      </c>
      <c r="C3257" t="s">
        <v>9378</v>
      </c>
      <c r="D3257" s="24" t="s">
        <v>548</v>
      </c>
      <c r="E3257" s="24" t="s">
        <v>4403</v>
      </c>
      <c r="F3257" s="12">
        <v>45.7</v>
      </c>
      <c r="G3257" s="12">
        <v>-65.5</v>
      </c>
      <c r="H3257" s="12">
        <v>5.59</v>
      </c>
    </row>
    <row r="3258" spans="2:8" x14ac:dyDescent="0.25">
      <c r="B3258" t="s">
        <v>9379</v>
      </c>
      <c r="C3258" t="s">
        <v>9380</v>
      </c>
      <c r="D3258" s="24" t="s">
        <v>2443</v>
      </c>
      <c r="E3258" s="24" t="s">
        <v>563</v>
      </c>
      <c r="F3258" s="12">
        <v>38.9</v>
      </c>
      <c r="G3258" s="12">
        <v>-104.3</v>
      </c>
      <c r="H3258" s="12">
        <v>5.59</v>
      </c>
    </row>
    <row r="3259" spans="2:8" x14ac:dyDescent="0.25">
      <c r="B3259" t="s">
        <v>9381</v>
      </c>
      <c r="C3259" t="s">
        <v>9382</v>
      </c>
      <c r="D3259" s="24" t="s">
        <v>2443</v>
      </c>
      <c r="E3259" s="24" t="s">
        <v>563</v>
      </c>
      <c r="F3259" s="12">
        <v>38.200000000000003</v>
      </c>
      <c r="G3259" s="12">
        <v>-104.5</v>
      </c>
      <c r="H3259" s="12">
        <v>5.59</v>
      </c>
    </row>
    <row r="3260" spans="2:8" x14ac:dyDescent="0.25">
      <c r="B3260" t="s">
        <v>9383</v>
      </c>
      <c r="C3260" t="s">
        <v>9384</v>
      </c>
      <c r="D3260" s="24" t="s">
        <v>2443</v>
      </c>
      <c r="E3260" s="24" t="s">
        <v>749</v>
      </c>
      <c r="F3260" s="12">
        <v>42.4</v>
      </c>
      <c r="G3260" s="12">
        <v>-92.3</v>
      </c>
      <c r="H3260" s="12">
        <v>5.59</v>
      </c>
    </row>
    <row r="3261" spans="2:8" x14ac:dyDescent="0.25">
      <c r="B3261" t="s">
        <v>9385</v>
      </c>
      <c r="C3261" t="s">
        <v>9386</v>
      </c>
      <c r="D3261" s="24" t="s">
        <v>2443</v>
      </c>
      <c r="E3261" s="24" t="s">
        <v>749</v>
      </c>
      <c r="F3261" s="12">
        <v>43</v>
      </c>
      <c r="G3261" s="12">
        <v>-94.2</v>
      </c>
      <c r="H3261" s="12">
        <v>5.59</v>
      </c>
    </row>
    <row r="3262" spans="2:8" x14ac:dyDescent="0.25">
      <c r="B3262" t="s">
        <v>9387</v>
      </c>
      <c r="C3262" t="s">
        <v>9388</v>
      </c>
      <c r="D3262" s="24" t="s">
        <v>2443</v>
      </c>
      <c r="E3262" s="24" t="s">
        <v>749</v>
      </c>
      <c r="F3262" s="12">
        <v>42</v>
      </c>
      <c r="G3262" s="12">
        <v>-93.6</v>
      </c>
      <c r="H3262" s="12">
        <v>5.59</v>
      </c>
    </row>
    <row r="3263" spans="2:8" x14ac:dyDescent="0.25">
      <c r="B3263" t="s">
        <v>9389</v>
      </c>
      <c r="C3263" t="s">
        <v>9390</v>
      </c>
      <c r="D3263" s="24" t="s">
        <v>2443</v>
      </c>
      <c r="E3263" s="24" t="s">
        <v>648</v>
      </c>
      <c r="F3263" s="12">
        <v>41.9</v>
      </c>
      <c r="G3263" s="12">
        <v>-88.7</v>
      </c>
      <c r="H3263" s="12">
        <v>5.59</v>
      </c>
    </row>
    <row r="3264" spans="2:8" x14ac:dyDescent="0.25">
      <c r="B3264" t="s">
        <v>9391</v>
      </c>
      <c r="C3264" t="s">
        <v>9392</v>
      </c>
      <c r="D3264" s="24" t="s">
        <v>2443</v>
      </c>
      <c r="E3264" s="24" t="s">
        <v>867</v>
      </c>
      <c r="F3264" s="12">
        <v>38.799999999999997</v>
      </c>
      <c r="G3264" s="12">
        <v>-99.3</v>
      </c>
      <c r="H3264" s="12">
        <v>5.59</v>
      </c>
    </row>
    <row r="3265" spans="2:8" x14ac:dyDescent="0.25">
      <c r="B3265" t="s">
        <v>9393</v>
      </c>
      <c r="C3265" t="s">
        <v>9394</v>
      </c>
      <c r="D3265" s="24" t="s">
        <v>2443</v>
      </c>
      <c r="E3265" s="24" t="s">
        <v>969</v>
      </c>
      <c r="F3265" s="12">
        <v>43.3</v>
      </c>
      <c r="G3265" s="12">
        <v>-85.8</v>
      </c>
      <c r="H3265" s="12">
        <v>5.59</v>
      </c>
    </row>
    <row r="3266" spans="2:8" x14ac:dyDescent="0.25">
      <c r="B3266" t="s">
        <v>9395</v>
      </c>
      <c r="C3266" t="s">
        <v>9396</v>
      </c>
      <c r="D3266" s="24" t="s">
        <v>2443</v>
      </c>
      <c r="E3266" s="24" t="s">
        <v>1277</v>
      </c>
      <c r="F3266" s="12">
        <v>35.9</v>
      </c>
      <c r="G3266" s="12">
        <v>-106</v>
      </c>
      <c r="H3266" s="12">
        <v>5.59</v>
      </c>
    </row>
    <row r="3267" spans="2:8" x14ac:dyDescent="0.25">
      <c r="B3267" t="s">
        <v>9397</v>
      </c>
      <c r="C3267" t="s">
        <v>9398</v>
      </c>
      <c r="D3267" s="24" t="s">
        <v>2443</v>
      </c>
      <c r="E3267" s="24" t="s">
        <v>1253</v>
      </c>
      <c r="F3267" s="12">
        <v>39.700000000000003</v>
      </c>
      <c r="G3267" s="12">
        <v>-119.8</v>
      </c>
      <c r="H3267" s="12">
        <v>5.59</v>
      </c>
    </row>
    <row r="3268" spans="2:8" x14ac:dyDescent="0.25">
      <c r="B3268" t="s">
        <v>9399</v>
      </c>
      <c r="C3268" t="s">
        <v>9400</v>
      </c>
      <c r="D3268" s="24" t="s">
        <v>2443</v>
      </c>
      <c r="E3268" s="24" t="s">
        <v>1301</v>
      </c>
      <c r="F3268" s="12">
        <v>42</v>
      </c>
      <c r="G3268" s="12">
        <v>-75.900000000000006</v>
      </c>
      <c r="H3268" s="12">
        <v>5.59</v>
      </c>
    </row>
    <row r="3269" spans="2:8" x14ac:dyDescent="0.25">
      <c r="B3269" t="s">
        <v>9401</v>
      </c>
      <c r="C3269" t="s">
        <v>9402</v>
      </c>
      <c r="D3269" s="24" t="s">
        <v>2443</v>
      </c>
      <c r="E3269" s="24" t="s">
        <v>1363</v>
      </c>
      <c r="F3269" s="12">
        <v>41.2</v>
      </c>
      <c r="G3269" s="12">
        <v>-82.8</v>
      </c>
      <c r="H3269" s="12">
        <v>5.59</v>
      </c>
    </row>
    <row r="3270" spans="2:8" x14ac:dyDescent="0.25">
      <c r="B3270" t="s">
        <v>9403</v>
      </c>
      <c r="C3270" t="s">
        <v>9404</v>
      </c>
      <c r="D3270" s="24" t="s">
        <v>2443</v>
      </c>
      <c r="E3270" s="24" t="s">
        <v>1457</v>
      </c>
      <c r="F3270" s="12">
        <v>44.6</v>
      </c>
      <c r="G3270" s="12">
        <v>-98.5</v>
      </c>
      <c r="H3270" s="12">
        <v>5.59</v>
      </c>
    </row>
    <row r="3271" spans="2:8" x14ac:dyDescent="0.25">
      <c r="B3271" t="s">
        <v>9405</v>
      </c>
      <c r="C3271" t="s">
        <v>9406</v>
      </c>
      <c r="D3271" s="24" t="s">
        <v>2443</v>
      </c>
      <c r="E3271" s="24" t="s">
        <v>1675</v>
      </c>
      <c r="F3271" s="12">
        <v>43.1</v>
      </c>
      <c r="G3271" s="12">
        <v>-88.7</v>
      </c>
      <c r="H3271" s="12">
        <v>5.59</v>
      </c>
    </row>
    <row r="3272" spans="2:8" x14ac:dyDescent="0.25">
      <c r="B3272" t="s">
        <v>2237</v>
      </c>
      <c r="C3272" t="s">
        <v>2238</v>
      </c>
      <c r="D3272" s="24" t="s">
        <v>2443</v>
      </c>
      <c r="E3272" s="24" t="s">
        <v>749</v>
      </c>
      <c r="F3272" s="12">
        <v>42.4</v>
      </c>
      <c r="G3272" s="12">
        <v>-95.5</v>
      </c>
      <c r="H3272" s="12">
        <v>5.59</v>
      </c>
    </row>
    <row r="3273" spans="2:8" x14ac:dyDescent="0.25">
      <c r="B3273" t="s">
        <v>889</v>
      </c>
      <c r="C3273" t="s">
        <v>890</v>
      </c>
      <c r="D3273" s="24" t="s">
        <v>2443</v>
      </c>
      <c r="E3273" s="24" t="s">
        <v>867</v>
      </c>
      <c r="F3273" s="12">
        <v>38.799999999999997</v>
      </c>
      <c r="G3273" s="12">
        <v>-99.3</v>
      </c>
      <c r="H3273" s="12">
        <v>5.59</v>
      </c>
    </row>
    <row r="3274" spans="2:8" x14ac:dyDescent="0.25">
      <c r="B3274" t="s">
        <v>9407</v>
      </c>
      <c r="C3274" t="s">
        <v>9408</v>
      </c>
      <c r="D3274" s="24" t="s">
        <v>2443</v>
      </c>
      <c r="E3274" s="24" t="s">
        <v>969</v>
      </c>
      <c r="F3274" s="12">
        <v>43.1</v>
      </c>
      <c r="G3274" s="12">
        <v>-84.1</v>
      </c>
      <c r="H3274" s="12">
        <v>5.59</v>
      </c>
    </row>
    <row r="3275" spans="2:8" x14ac:dyDescent="0.25">
      <c r="B3275" t="s">
        <v>1054</v>
      </c>
      <c r="C3275" t="s">
        <v>1055</v>
      </c>
      <c r="D3275" s="24" t="s">
        <v>2443</v>
      </c>
      <c r="E3275" s="24" t="s">
        <v>1022</v>
      </c>
      <c r="F3275" s="12">
        <v>45.1</v>
      </c>
      <c r="G3275" s="12">
        <v>-95.9</v>
      </c>
      <c r="H3275" s="12">
        <v>5.59</v>
      </c>
    </row>
    <row r="3276" spans="2:8" x14ac:dyDescent="0.25">
      <c r="B3276" t="s">
        <v>1304</v>
      </c>
      <c r="C3276" t="s">
        <v>1305</v>
      </c>
      <c r="D3276" s="24" t="s">
        <v>2443</v>
      </c>
      <c r="E3276" s="24" t="s">
        <v>1301</v>
      </c>
      <c r="F3276" s="12">
        <v>42.3</v>
      </c>
      <c r="G3276" s="12">
        <v>-78</v>
      </c>
      <c r="H3276" s="12">
        <v>5.59</v>
      </c>
    </row>
    <row r="3277" spans="2:8" x14ac:dyDescent="0.25">
      <c r="B3277" t="s">
        <v>3382</v>
      </c>
      <c r="C3277" t="s">
        <v>3383</v>
      </c>
      <c r="D3277" s="24" t="s">
        <v>2443</v>
      </c>
      <c r="E3277" s="24" t="s">
        <v>1457</v>
      </c>
      <c r="F3277" s="12">
        <v>44.7</v>
      </c>
      <c r="G3277" s="12">
        <v>-97</v>
      </c>
      <c r="H3277" s="12">
        <v>5.59</v>
      </c>
    </row>
    <row r="3278" spans="2:8" x14ac:dyDescent="0.25">
      <c r="B3278" t="s">
        <v>9409</v>
      </c>
      <c r="C3278" t="s">
        <v>9410</v>
      </c>
      <c r="D3278" s="24" t="s">
        <v>2443</v>
      </c>
      <c r="E3278" s="24" t="s">
        <v>648</v>
      </c>
      <c r="F3278" s="12">
        <v>42.1</v>
      </c>
      <c r="G3278" s="12">
        <v>-88</v>
      </c>
      <c r="H3278" s="12">
        <v>5.55</v>
      </c>
    </row>
    <row r="3279" spans="2:8" x14ac:dyDescent="0.25">
      <c r="B3279" t="s">
        <v>9411</v>
      </c>
      <c r="C3279" t="s">
        <v>9412</v>
      </c>
      <c r="D3279" s="24" t="s">
        <v>2443</v>
      </c>
      <c r="E3279" s="24" t="s">
        <v>648</v>
      </c>
      <c r="F3279" s="12">
        <v>41.8</v>
      </c>
      <c r="G3279" s="12">
        <v>-89.9</v>
      </c>
      <c r="H3279" s="12">
        <v>5.55</v>
      </c>
    </row>
    <row r="3280" spans="2:8" x14ac:dyDescent="0.25">
      <c r="B3280" t="s">
        <v>9413</v>
      </c>
      <c r="C3280" t="s">
        <v>9414</v>
      </c>
      <c r="D3280" s="24" t="s">
        <v>2443</v>
      </c>
      <c r="E3280" s="24" t="s">
        <v>1363</v>
      </c>
      <c r="F3280" s="12">
        <v>39.6</v>
      </c>
      <c r="G3280" s="12">
        <v>-84.3</v>
      </c>
      <c r="H3280" s="12">
        <v>5.55</v>
      </c>
    </row>
    <row r="3281" spans="2:8" x14ac:dyDescent="0.25">
      <c r="B3281" t="s">
        <v>3432</v>
      </c>
      <c r="C3281" t="s">
        <v>3433</v>
      </c>
      <c r="D3281" s="24" t="s">
        <v>2443</v>
      </c>
      <c r="E3281" s="24" t="s">
        <v>1675</v>
      </c>
      <c r="F3281" s="12">
        <v>44.5</v>
      </c>
      <c r="G3281" s="12">
        <v>-88</v>
      </c>
      <c r="H3281" s="12">
        <v>5.55</v>
      </c>
    </row>
    <row r="3282" spans="2:8" x14ac:dyDescent="0.25">
      <c r="B3282" t="s">
        <v>2174</v>
      </c>
      <c r="C3282" t="s">
        <v>2175</v>
      </c>
      <c r="D3282" s="24" t="s">
        <v>2443</v>
      </c>
      <c r="E3282" s="24" t="s">
        <v>749</v>
      </c>
      <c r="F3282" s="12">
        <v>42.3</v>
      </c>
      <c r="G3282" s="12">
        <v>-90.7</v>
      </c>
      <c r="H3282" s="12">
        <v>5.55</v>
      </c>
    </row>
    <row r="3283" spans="2:8" x14ac:dyDescent="0.25">
      <c r="B3283" t="s">
        <v>9415</v>
      </c>
      <c r="C3283" t="s">
        <v>9416</v>
      </c>
      <c r="D3283" s="24" t="s">
        <v>548</v>
      </c>
      <c r="E3283" s="24" t="s">
        <v>494</v>
      </c>
      <c r="F3283" s="12">
        <v>54.7</v>
      </c>
      <c r="G3283" s="12">
        <v>-113.2</v>
      </c>
      <c r="H3283" s="12">
        <v>5.51</v>
      </c>
    </row>
    <row r="3284" spans="2:8" x14ac:dyDescent="0.25">
      <c r="B3284" t="s">
        <v>9417</v>
      </c>
      <c r="C3284" t="s">
        <v>9418</v>
      </c>
      <c r="D3284" s="24" t="s">
        <v>548</v>
      </c>
      <c r="E3284" s="24" t="s">
        <v>494</v>
      </c>
      <c r="F3284" s="12">
        <v>56.9</v>
      </c>
      <c r="G3284" s="12">
        <v>-117.6</v>
      </c>
      <c r="H3284" s="12">
        <v>5.51</v>
      </c>
    </row>
    <row r="3285" spans="2:8" x14ac:dyDescent="0.25">
      <c r="B3285" t="s">
        <v>9419</v>
      </c>
      <c r="C3285" t="s">
        <v>9420</v>
      </c>
      <c r="D3285" s="24" t="s">
        <v>548</v>
      </c>
      <c r="E3285" s="24" t="s">
        <v>510</v>
      </c>
      <c r="F3285" s="12">
        <v>45.4</v>
      </c>
      <c r="G3285" s="12">
        <v>-79.400000000000006</v>
      </c>
      <c r="H3285" s="12">
        <v>5.51</v>
      </c>
    </row>
    <row r="3286" spans="2:8" x14ac:dyDescent="0.25">
      <c r="B3286" t="s">
        <v>9421</v>
      </c>
      <c r="C3286" t="s">
        <v>9422</v>
      </c>
      <c r="D3286" s="24" t="s">
        <v>548</v>
      </c>
      <c r="E3286" s="24" t="s">
        <v>506</v>
      </c>
      <c r="F3286" s="12">
        <v>49.2</v>
      </c>
      <c r="G3286" s="12">
        <v>-96.5</v>
      </c>
      <c r="H3286" s="12">
        <v>5.51</v>
      </c>
    </row>
    <row r="3287" spans="2:8" x14ac:dyDescent="0.25">
      <c r="B3287" t="s">
        <v>9423</v>
      </c>
      <c r="C3287" t="s">
        <v>9424</v>
      </c>
      <c r="D3287" s="24" t="s">
        <v>548</v>
      </c>
      <c r="E3287" s="24" t="s">
        <v>4403</v>
      </c>
      <c r="F3287" s="12">
        <v>45.7</v>
      </c>
      <c r="G3287" s="12">
        <v>-65.400000000000006</v>
      </c>
      <c r="H3287" s="12">
        <v>5.51</v>
      </c>
    </row>
    <row r="3288" spans="2:8" x14ac:dyDescent="0.25">
      <c r="B3288" t="s">
        <v>9425</v>
      </c>
      <c r="C3288" t="s">
        <v>9426</v>
      </c>
      <c r="D3288" s="24" t="s">
        <v>548</v>
      </c>
      <c r="E3288" s="24" t="s">
        <v>510</v>
      </c>
      <c r="F3288" s="12">
        <v>42.3</v>
      </c>
      <c r="G3288" s="12">
        <v>-81.8</v>
      </c>
      <c r="H3288" s="12">
        <v>5.51</v>
      </c>
    </row>
    <row r="3289" spans="2:8" x14ac:dyDescent="0.25">
      <c r="B3289" t="s">
        <v>9427</v>
      </c>
      <c r="C3289" t="s">
        <v>9428</v>
      </c>
      <c r="D3289" s="24" t="s">
        <v>2443</v>
      </c>
      <c r="E3289" s="24" t="s">
        <v>532</v>
      </c>
      <c r="F3289" s="12">
        <v>34.5</v>
      </c>
      <c r="G3289" s="12">
        <v>-112.5</v>
      </c>
      <c r="H3289" s="12">
        <v>5.51</v>
      </c>
    </row>
    <row r="3290" spans="2:8" x14ac:dyDescent="0.25">
      <c r="B3290" t="s">
        <v>9429</v>
      </c>
      <c r="C3290" t="s">
        <v>9430</v>
      </c>
      <c r="D3290" s="24" t="s">
        <v>2443</v>
      </c>
      <c r="E3290" s="24" t="s">
        <v>548</v>
      </c>
      <c r="F3290" s="12">
        <v>37.299999999999997</v>
      </c>
      <c r="G3290" s="12">
        <v>-118.4</v>
      </c>
      <c r="H3290" s="12">
        <v>5.51</v>
      </c>
    </row>
    <row r="3291" spans="2:8" x14ac:dyDescent="0.25">
      <c r="B3291" t="s">
        <v>9431</v>
      </c>
      <c r="C3291" t="s">
        <v>9432</v>
      </c>
      <c r="D3291" s="24" t="s">
        <v>2443</v>
      </c>
      <c r="E3291" s="24" t="s">
        <v>548</v>
      </c>
      <c r="F3291" s="12">
        <v>37.299999999999997</v>
      </c>
      <c r="G3291" s="12">
        <v>-118.4</v>
      </c>
      <c r="H3291" s="12">
        <v>5.51</v>
      </c>
    </row>
    <row r="3292" spans="2:8" x14ac:dyDescent="0.25">
      <c r="B3292" t="s">
        <v>9433</v>
      </c>
      <c r="C3292" t="s">
        <v>9434</v>
      </c>
      <c r="D3292" s="24" t="s">
        <v>2443</v>
      </c>
      <c r="E3292" s="24" t="s">
        <v>548</v>
      </c>
      <c r="F3292" s="12">
        <v>37.299999999999997</v>
      </c>
      <c r="G3292" s="12">
        <v>-118.4</v>
      </c>
      <c r="H3292" s="12">
        <v>5.51</v>
      </c>
    </row>
    <row r="3293" spans="2:8" x14ac:dyDescent="0.25">
      <c r="B3293" t="s">
        <v>9435</v>
      </c>
      <c r="C3293" t="s">
        <v>9436</v>
      </c>
      <c r="D3293" s="24" t="s">
        <v>2443</v>
      </c>
      <c r="E3293" s="24" t="s">
        <v>548</v>
      </c>
      <c r="F3293" s="12">
        <v>39.799999999999997</v>
      </c>
      <c r="G3293" s="12">
        <v>-120.3</v>
      </c>
      <c r="H3293" s="12">
        <v>5.51</v>
      </c>
    </row>
    <row r="3294" spans="2:8" x14ac:dyDescent="0.25">
      <c r="B3294" t="s">
        <v>9437</v>
      </c>
      <c r="C3294" t="s">
        <v>9438</v>
      </c>
      <c r="D3294" s="24" t="s">
        <v>2443</v>
      </c>
      <c r="E3294" s="24" t="s">
        <v>563</v>
      </c>
      <c r="F3294" s="12">
        <v>40</v>
      </c>
      <c r="G3294" s="12">
        <v>-105.2</v>
      </c>
      <c r="H3294" s="12">
        <v>5.51</v>
      </c>
    </row>
    <row r="3295" spans="2:8" x14ac:dyDescent="0.25">
      <c r="B3295" t="s">
        <v>9439</v>
      </c>
      <c r="C3295" t="s">
        <v>9440</v>
      </c>
      <c r="D3295" s="24" t="s">
        <v>2443</v>
      </c>
      <c r="E3295" s="24" t="s">
        <v>563</v>
      </c>
      <c r="F3295" s="12">
        <v>38.6</v>
      </c>
      <c r="G3295" s="12">
        <v>-106.1</v>
      </c>
      <c r="H3295" s="12">
        <v>5.51</v>
      </c>
    </row>
    <row r="3296" spans="2:8" x14ac:dyDescent="0.25">
      <c r="B3296" t="s">
        <v>9441</v>
      </c>
      <c r="C3296" t="s">
        <v>9442</v>
      </c>
      <c r="D3296" s="24" t="s">
        <v>2443</v>
      </c>
      <c r="E3296" s="24" t="s">
        <v>563</v>
      </c>
      <c r="F3296" s="12">
        <v>38.799999999999997</v>
      </c>
      <c r="G3296" s="12">
        <v>-107.8</v>
      </c>
      <c r="H3296" s="12">
        <v>5.51</v>
      </c>
    </row>
    <row r="3297" spans="2:8" x14ac:dyDescent="0.25">
      <c r="B3297" t="s">
        <v>9443</v>
      </c>
      <c r="C3297" t="s">
        <v>9444</v>
      </c>
      <c r="D3297" s="24" t="s">
        <v>2443</v>
      </c>
      <c r="E3297" s="24" t="s">
        <v>563</v>
      </c>
      <c r="F3297" s="12">
        <v>39.700000000000003</v>
      </c>
      <c r="G3297" s="12">
        <v>-106.1</v>
      </c>
      <c r="H3297" s="12">
        <v>5.51</v>
      </c>
    </row>
    <row r="3298" spans="2:8" x14ac:dyDescent="0.25">
      <c r="B3298" t="s">
        <v>9445</v>
      </c>
      <c r="C3298" t="s">
        <v>9446</v>
      </c>
      <c r="D3298" s="24" t="s">
        <v>2443</v>
      </c>
      <c r="E3298" s="24" t="s">
        <v>749</v>
      </c>
      <c r="F3298" s="12">
        <v>42</v>
      </c>
      <c r="G3298" s="12">
        <v>-91.6</v>
      </c>
      <c r="H3298" s="12">
        <v>5.51</v>
      </c>
    </row>
    <row r="3299" spans="2:8" x14ac:dyDescent="0.25">
      <c r="B3299" t="s">
        <v>9447</v>
      </c>
      <c r="C3299" t="s">
        <v>9448</v>
      </c>
      <c r="D3299" s="24" t="s">
        <v>2443</v>
      </c>
      <c r="E3299" s="24" t="s">
        <v>648</v>
      </c>
      <c r="F3299" s="12">
        <v>41.8</v>
      </c>
      <c r="G3299" s="12">
        <v>-88.4</v>
      </c>
      <c r="H3299" s="12">
        <v>5.51</v>
      </c>
    </row>
    <row r="3300" spans="2:8" x14ac:dyDescent="0.25">
      <c r="B3300" t="s">
        <v>9449</v>
      </c>
      <c r="C3300" t="s">
        <v>9450</v>
      </c>
      <c r="D3300" s="24" t="s">
        <v>2443</v>
      </c>
      <c r="E3300" s="24" t="s">
        <v>648</v>
      </c>
      <c r="F3300" s="12">
        <v>42.2</v>
      </c>
      <c r="G3300" s="12">
        <v>-88.6</v>
      </c>
      <c r="H3300" s="12">
        <v>5.51</v>
      </c>
    </row>
    <row r="3301" spans="2:8" x14ac:dyDescent="0.25">
      <c r="B3301" t="s">
        <v>9451</v>
      </c>
      <c r="C3301" t="s">
        <v>9452</v>
      </c>
      <c r="D3301" s="24" t="s">
        <v>2443</v>
      </c>
      <c r="E3301" s="24" t="s">
        <v>969</v>
      </c>
      <c r="F3301" s="12">
        <v>42.9</v>
      </c>
      <c r="G3301" s="12">
        <v>-85.6</v>
      </c>
      <c r="H3301" s="12">
        <v>5.51</v>
      </c>
    </row>
    <row r="3302" spans="2:8" x14ac:dyDescent="0.25">
      <c r="B3302" t="s">
        <v>9453</v>
      </c>
      <c r="C3302" t="s">
        <v>9454</v>
      </c>
      <c r="D3302" s="24" t="s">
        <v>2443</v>
      </c>
      <c r="E3302" s="24" t="s">
        <v>969</v>
      </c>
      <c r="F3302" s="12">
        <v>43.5</v>
      </c>
      <c r="G3302" s="12">
        <v>-85.5</v>
      </c>
      <c r="H3302" s="12">
        <v>5.51</v>
      </c>
    </row>
    <row r="3303" spans="2:8" x14ac:dyDescent="0.25">
      <c r="B3303" t="s">
        <v>9455</v>
      </c>
      <c r="C3303" t="s">
        <v>9456</v>
      </c>
      <c r="D3303" s="24" t="s">
        <v>2443</v>
      </c>
      <c r="E3303" s="24" t="s">
        <v>1022</v>
      </c>
      <c r="F3303" s="12">
        <v>45.1</v>
      </c>
      <c r="G3303" s="12">
        <v>-93.5</v>
      </c>
      <c r="H3303" s="12">
        <v>5.51</v>
      </c>
    </row>
    <row r="3304" spans="2:8" x14ac:dyDescent="0.25">
      <c r="B3304" t="s">
        <v>9457</v>
      </c>
      <c r="C3304" t="s">
        <v>9458</v>
      </c>
      <c r="D3304" s="24" t="s">
        <v>2443</v>
      </c>
      <c r="E3304" s="24" t="s">
        <v>1022</v>
      </c>
      <c r="F3304" s="12">
        <v>44.7</v>
      </c>
      <c r="G3304" s="12">
        <v>-94.8</v>
      </c>
      <c r="H3304" s="12">
        <v>5.51</v>
      </c>
    </row>
    <row r="3305" spans="2:8" x14ac:dyDescent="0.25">
      <c r="B3305" t="s">
        <v>9459</v>
      </c>
      <c r="C3305" t="s">
        <v>9460</v>
      </c>
      <c r="D3305" s="24" t="s">
        <v>2443</v>
      </c>
      <c r="E3305" s="24" t="s">
        <v>1022</v>
      </c>
      <c r="F3305" s="12">
        <v>44.9</v>
      </c>
      <c r="G3305" s="12">
        <v>-92.9</v>
      </c>
      <c r="H3305" s="12">
        <v>5.51</v>
      </c>
    </row>
    <row r="3306" spans="2:8" x14ac:dyDescent="0.25">
      <c r="B3306" t="s">
        <v>9461</v>
      </c>
      <c r="C3306" t="s">
        <v>9462</v>
      </c>
      <c r="D3306" s="24" t="s">
        <v>2443</v>
      </c>
      <c r="E3306" s="24" t="s">
        <v>1134</v>
      </c>
      <c r="F3306" s="12">
        <v>46.2</v>
      </c>
      <c r="G3306" s="12">
        <v>-112.1</v>
      </c>
      <c r="H3306" s="12">
        <v>5.51</v>
      </c>
    </row>
    <row r="3307" spans="2:8" x14ac:dyDescent="0.25">
      <c r="B3307" t="s">
        <v>9463</v>
      </c>
      <c r="C3307" t="s">
        <v>9464</v>
      </c>
      <c r="D3307" s="24" t="s">
        <v>2443</v>
      </c>
      <c r="E3307" s="24" t="s">
        <v>1134</v>
      </c>
      <c r="F3307" s="12">
        <v>45.7</v>
      </c>
      <c r="G3307" s="12">
        <v>-108.6</v>
      </c>
      <c r="H3307" s="12">
        <v>5.51</v>
      </c>
    </row>
    <row r="3308" spans="2:8" x14ac:dyDescent="0.25">
      <c r="B3308" t="s">
        <v>9465</v>
      </c>
      <c r="C3308" t="s">
        <v>9466</v>
      </c>
      <c r="D3308" s="24" t="s">
        <v>2443</v>
      </c>
      <c r="E3308" s="24" t="s">
        <v>1277</v>
      </c>
      <c r="F3308" s="12">
        <v>35.1</v>
      </c>
      <c r="G3308" s="12">
        <v>-106.5</v>
      </c>
      <c r="H3308" s="12">
        <v>5.51</v>
      </c>
    </row>
    <row r="3309" spans="2:8" x14ac:dyDescent="0.25">
      <c r="B3309" t="s">
        <v>9467</v>
      </c>
      <c r="C3309" t="s">
        <v>9468</v>
      </c>
      <c r="D3309" s="24" t="s">
        <v>2443</v>
      </c>
      <c r="E3309" s="24" t="s">
        <v>1277</v>
      </c>
      <c r="F3309" s="12">
        <v>35.1</v>
      </c>
      <c r="G3309" s="12">
        <v>-106.6</v>
      </c>
      <c r="H3309" s="12">
        <v>5.51</v>
      </c>
    </row>
    <row r="3310" spans="2:8" x14ac:dyDescent="0.25">
      <c r="B3310" t="s">
        <v>9469</v>
      </c>
      <c r="C3310" t="s">
        <v>9470</v>
      </c>
      <c r="D3310" s="24" t="s">
        <v>2443</v>
      </c>
      <c r="E3310" s="24" t="s">
        <v>1277</v>
      </c>
      <c r="F3310" s="12">
        <v>35.1</v>
      </c>
      <c r="G3310" s="12">
        <v>-106.5</v>
      </c>
      <c r="H3310" s="12">
        <v>5.51</v>
      </c>
    </row>
    <row r="3311" spans="2:8" x14ac:dyDescent="0.25">
      <c r="B3311" t="s">
        <v>9471</v>
      </c>
      <c r="C3311" t="s">
        <v>9472</v>
      </c>
      <c r="D3311" s="24" t="s">
        <v>2443</v>
      </c>
      <c r="E3311" s="24" t="s">
        <v>1277</v>
      </c>
      <c r="F3311" s="12">
        <v>35.5</v>
      </c>
      <c r="G3311" s="12">
        <v>-105.9</v>
      </c>
      <c r="H3311" s="12">
        <v>5.51</v>
      </c>
    </row>
    <row r="3312" spans="2:8" x14ac:dyDescent="0.25">
      <c r="B3312" t="s">
        <v>9473</v>
      </c>
      <c r="C3312" t="s">
        <v>9474</v>
      </c>
      <c r="D3312" s="24" t="s">
        <v>2443</v>
      </c>
      <c r="E3312" s="24" t="s">
        <v>1277</v>
      </c>
      <c r="F3312" s="12">
        <v>35.200000000000003</v>
      </c>
      <c r="G3312" s="12">
        <v>-106.5</v>
      </c>
      <c r="H3312" s="12">
        <v>5.51</v>
      </c>
    </row>
    <row r="3313" spans="2:8" x14ac:dyDescent="0.25">
      <c r="B3313" t="s">
        <v>9475</v>
      </c>
      <c r="C3313" t="s">
        <v>9476</v>
      </c>
      <c r="D3313" s="24" t="s">
        <v>2443</v>
      </c>
      <c r="E3313" s="24" t="s">
        <v>1277</v>
      </c>
      <c r="F3313" s="12">
        <v>35.200000000000003</v>
      </c>
      <c r="G3313" s="12">
        <v>-106.6</v>
      </c>
      <c r="H3313" s="12">
        <v>5.51</v>
      </c>
    </row>
    <row r="3314" spans="2:8" x14ac:dyDescent="0.25">
      <c r="B3314" t="s">
        <v>9477</v>
      </c>
      <c r="C3314" t="s">
        <v>9478</v>
      </c>
      <c r="D3314" s="24" t="s">
        <v>2443</v>
      </c>
      <c r="E3314" s="24" t="s">
        <v>1277</v>
      </c>
      <c r="F3314" s="12">
        <v>35.200000000000003</v>
      </c>
      <c r="G3314" s="12">
        <v>-106.7</v>
      </c>
      <c r="H3314" s="12">
        <v>5.51</v>
      </c>
    </row>
    <row r="3315" spans="2:8" x14ac:dyDescent="0.25">
      <c r="B3315" t="s">
        <v>9479</v>
      </c>
      <c r="C3315" t="s">
        <v>9480</v>
      </c>
      <c r="D3315" s="24" t="s">
        <v>2443</v>
      </c>
      <c r="E3315" s="24" t="s">
        <v>1277</v>
      </c>
      <c r="F3315" s="12">
        <v>35.200000000000003</v>
      </c>
      <c r="G3315" s="12">
        <v>-106.5</v>
      </c>
      <c r="H3315" s="12">
        <v>5.51</v>
      </c>
    </row>
    <row r="3316" spans="2:8" x14ac:dyDescent="0.25">
      <c r="B3316" t="s">
        <v>9481</v>
      </c>
      <c r="C3316" t="s">
        <v>9482</v>
      </c>
      <c r="D3316" s="24" t="s">
        <v>2443</v>
      </c>
      <c r="E3316" s="24" t="s">
        <v>1277</v>
      </c>
      <c r="F3316" s="12">
        <v>34.6</v>
      </c>
      <c r="G3316" s="12">
        <v>-106.7</v>
      </c>
      <c r="H3316" s="12">
        <v>5.51</v>
      </c>
    </row>
    <row r="3317" spans="2:8" x14ac:dyDescent="0.25">
      <c r="B3317" t="s">
        <v>9483</v>
      </c>
      <c r="C3317" t="s">
        <v>9484</v>
      </c>
      <c r="D3317" s="24" t="s">
        <v>2443</v>
      </c>
      <c r="E3317" s="24" t="s">
        <v>1301</v>
      </c>
      <c r="F3317" s="12">
        <v>42.2</v>
      </c>
      <c r="G3317" s="12">
        <v>-73.5</v>
      </c>
      <c r="H3317" s="12">
        <v>5.51</v>
      </c>
    </row>
    <row r="3318" spans="2:8" x14ac:dyDescent="0.25">
      <c r="B3318" t="s">
        <v>9485</v>
      </c>
      <c r="C3318" t="s">
        <v>9486</v>
      </c>
      <c r="D3318" s="24" t="s">
        <v>2443</v>
      </c>
      <c r="E3318" s="24" t="s">
        <v>1301</v>
      </c>
      <c r="F3318" s="12">
        <v>42.8</v>
      </c>
      <c r="G3318" s="12">
        <v>-76.599999999999994</v>
      </c>
      <c r="H3318" s="12">
        <v>5.51</v>
      </c>
    </row>
    <row r="3319" spans="2:8" x14ac:dyDescent="0.25">
      <c r="B3319" t="s">
        <v>9487</v>
      </c>
      <c r="C3319" t="s">
        <v>9488</v>
      </c>
      <c r="D3319" s="24" t="s">
        <v>2443</v>
      </c>
      <c r="E3319" s="24" t="s">
        <v>1301</v>
      </c>
      <c r="F3319" s="12">
        <v>43.1</v>
      </c>
      <c r="G3319" s="12">
        <v>-73.8</v>
      </c>
      <c r="H3319" s="12">
        <v>5.51</v>
      </c>
    </row>
    <row r="3320" spans="2:8" x14ac:dyDescent="0.25">
      <c r="B3320" t="s">
        <v>9489</v>
      </c>
      <c r="C3320" t="s">
        <v>9490</v>
      </c>
      <c r="D3320" s="24" t="s">
        <v>2443</v>
      </c>
      <c r="E3320" s="24" t="s">
        <v>1363</v>
      </c>
      <c r="F3320" s="12">
        <v>40.799999999999997</v>
      </c>
      <c r="G3320" s="12">
        <v>-84.2</v>
      </c>
      <c r="H3320" s="12">
        <v>5.51</v>
      </c>
    </row>
    <row r="3321" spans="2:8" x14ac:dyDescent="0.25">
      <c r="B3321" t="s">
        <v>9491</v>
      </c>
      <c r="C3321" t="s">
        <v>9492</v>
      </c>
      <c r="D3321" s="24" t="s">
        <v>2443</v>
      </c>
      <c r="E3321" s="24" t="s">
        <v>1363</v>
      </c>
      <c r="F3321" s="12">
        <v>41</v>
      </c>
      <c r="G3321" s="12">
        <v>-83.1</v>
      </c>
      <c r="H3321" s="12">
        <v>5.51</v>
      </c>
    </row>
    <row r="3322" spans="2:8" x14ac:dyDescent="0.25">
      <c r="B3322" t="s">
        <v>9493</v>
      </c>
      <c r="C3322" t="s">
        <v>9494</v>
      </c>
      <c r="D3322" s="24" t="s">
        <v>2443</v>
      </c>
      <c r="E3322" s="24" t="s">
        <v>1457</v>
      </c>
      <c r="F3322" s="12">
        <v>44.5</v>
      </c>
      <c r="G3322" s="12">
        <v>-96.5</v>
      </c>
      <c r="H3322" s="12">
        <v>5.51</v>
      </c>
    </row>
    <row r="3323" spans="2:8" x14ac:dyDescent="0.25">
      <c r="B3323" t="s">
        <v>9495</v>
      </c>
      <c r="C3323" t="s">
        <v>9496</v>
      </c>
      <c r="D3323" s="24" t="s">
        <v>2443</v>
      </c>
      <c r="E3323" s="24" t="s">
        <v>1457</v>
      </c>
      <c r="F3323" s="12">
        <v>43.7</v>
      </c>
      <c r="G3323" s="12">
        <v>-97.2</v>
      </c>
      <c r="H3323" s="12">
        <v>5.51</v>
      </c>
    </row>
    <row r="3324" spans="2:8" x14ac:dyDescent="0.25">
      <c r="B3324" t="s">
        <v>9497</v>
      </c>
      <c r="C3324" t="s">
        <v>9498</v>
      </c>
      <c r="D3324" s="24" t="s">
        <v>2443</v>
      </c>
      <c r="E3324" s="24" t="s">
        <v>1675</v>
      </c>
      <c r="F3324" s="12">
        <v>43.5</v>
      </c>
      <c r="G3324" s="12">
        <v>-89.9</v>
      </c>
      <c r="H3324" s="12">
        <v>5.51</v>
      </c>
    </row>
    <row r="3325" spans="2:8" x14ac:dyDescent="0.25">
      <c r="B3325" t="s">
        <v>9499</v>
      </c>
      <c r="C3325" t="s">
        <v>9500</v>
      </c>
      <c r="D3325" s="24" t="s">
        <v>2443</v>
      </c>
      <c r="E3325" s="24" t="s">
        <v>1775</v>
      </c>
      <c r="F3325" s="12">
        <v>42.7</v>
      </c>
      <c r="G3325" s="12">
        <v>-104.4</v>
      </c>
      <c r="H3325" s="12">
        <v>5.51</v>
      </c>
    </row>
    <row r="3326" spans="2:8" x14ac:dyDescent="0.25">
      <c r="B3326" t="s">
        <v>3615</v>
      </c>
      <c r="C3326" t="s">
        <v>3616</v>
      </c>
      <c r="D3326" s="24" t="s">
        <v>2443</v>
      </c>
      <c r="E3326" s="24" t="s">
        <v>969</v>
      </c>
      <c r="F3326" s="12">
        <v>42</v>
      </c>
      <c r="G3326" s="12">
        <v>-83.9</v>
      </c>
      <c r="H3326" s="12">
        <v>5.51</v>
      </c>
    </row>
    <row r="3327" spans="2:8" x14ac:dyDescent="0.25">
      <c r="B3327" t="s">
        <v>1014</v>
      </c>
      <c r="C3327" t="s">
        <v>1015</v>
      </c>
      <c r="D3327" s="24" t="s">
        <v>2443</v>
      </c>
      <c r="E3327" s="24" t="s">
        <v>969</v>
      </c>
      <c r="F3327" s="12">
        <v>41.9</v>
      </c>
      <c r="G3327" s="12">
        <v>-85.6</v>
      </c>
      <c r="H3327" s="12">
        <v>5.51</v>
      </c>
    </row>
    <row r="3328" spans="2:8" x14ac:dyDescent="0.25">
      <c r="B3328" t="s">
        <v>9501</v>
      </c>
      <c r="C3328" t="s">
        <v>9502</v>
      </c>
      <c r="D3328" s="24" t="s">
        <v>2443</v>
      </c>
      <c r="E3328" s="24" t="s">
        <v>1022</v>
      </c>
      <c r="F3328" s="12">
        <v>44</v>
      </c>
      <c r="G3328" s="12">
        <v>-93.5</v>
      </c>
      <c r="H3328" s="12">
        <v>5.51</v>
      </c>
    </row>
    <row r="3329" spans="2:8" x14ac:dyDescent="0.25">
      <c r="B3329" t="s">
        <v>2785</v>
      </c>
      <c r="C3329" t="s">
        <v>2786</v>
      </c>
      <c r="D3329" s="24" t="s">
        <v>2443</v>
      </c>
      <c r="E3329" s="24" t="s">
        <v>1134</v>
      </c>
      <c r="F3329" s="12">
        <v>46.2</v>
      </c>
      <c r="G3329" s="12">
        <v>-106.6</v>
      </c>
      <c r="H3329" s="12">
        <v>5.51</v>
      </c>
    </row>
    <row r="3330" spans="2:8" x14ac:dyDescent="0.25">
      <c r="B3330" t="s">
        <v>9503</v>
      </c>
      <c r="C3330" t="s">
        <v>9504</v>
      </c>
      <c r="D3330" s="24" t="s">
        <v>2443</v>
      </c>
      <c r="E3330" s="24" t="s">
        <v>1194</v>
      </c>
      <c r="F3330" s="12">
        <v>42.4</v>
      </c>
      <c r="G3330" s="12">
        <v>-103.7</v>
      </c>
      <c r="H3330" s="12">
        <v>5.51</v>
      </c>
    </row>
    <row r="3331" spans="2:8" x14ac:dyDescent="0.25">
      <c r="B3331" t="s">
        <v>2312</v>
      </c>
      <c r="C3331" t="s">
        <v>2313</v>
      </c>
      <c r="D3331" s="24" t="s">
        <v>2443</v>
      </c>
      <c r="E3331" s="24" t="s">
        <v>1194</v>
      </c>
      <c r="F3331" s="12">
        <v>40.200000000000003</v>
      </c>
      <c r="G3331" s="12">
        <v>-100.6</v>
      </c>
      <c r="H3331" s="12">
        <v>5.51</v>
      </c>
    </row>
    <row r="3332" spans="2:8" x14ac:dyDescent="0.25">
      <c r="B3332" t="s">
        <v>1239</v>
      </c>
      <c r="C3332" t="s">
        <v>1240</v>
      </c>
      <c r="D3332" s="24" t="s">
        <v>2443</v>
      </c>
      <c r="E3332" s="24" t="s">
        <v>1194</v>
      </c>
      <c r="F3332" s="12">
        <v>42.4</v>
      </c>
      <c r="G3332" s="12">
        <v>-98.6</v>
      </c>
      <c r="H3332" s="12">
        <v>5.51</v>
      </c>
    </row>
    <row r="3333" spans="2:8" x14ac:dyDescent="0.25">
      <c r="B3333" t="s">
        <v>9505</v>
      </c>
      <c r="C3333" t="s">
        <v>9506</v>
      </c>
      <c r="D3333" s="24" t="s">
        <v>2443</v>
      </c>
      <c r="E3333" s="24" t="s">
        <v>1194</v>
      </c>
      <c r="F3333" s="12">
        <v>41</v>
      </c>
      <c r="G3333" s="12">
        <v>-97.7</v>
      </c>
      <c r="H3333" s="12">
        <v>5.51</v>
      </c>
    </row>
    <row r="3334" spans="2:8" x14ac:dyDescent="0.25">
      <c r="B3334" t="s">
        <v>3059</v>
      </c>
      <c r="C3334" t="s">
        <v>3060</v>
      </c>
      <c r="D3334" s="24" t="s">
        <v>2443</v>
      </c>
      <c r="E3334" s="24" t="s">
        <v>1194</v>
      </c>
      <c r="F3334" s="12">
        <v>41.2</v>
      </c>
      <c r="G3334" s="12">
        <v>-96.7</v>
      </c>
      <c r="H3334" s="12">
        <v>5.51</v>
      </c>
    </row>
    <row r="3335" spans="2:8" x14ac:dyDescent="0.25">
      <c r="B3335" t="s">
        <v>9507</v>
      </c>
      <c r="C3335" t="s">
        <v>9508</v>
      </c>
      <c r="D3335" s="24" t="s">
        <v>2443</v>
      </c>
      <c r="E3335" s="24" t="s">
        <v>1253</v>
      </c>
      <c r="F3335" s="12">
        <v>37.799999999999997</v>
      </c>
      <c r="G3335" s="12">
        <v>-114.4</v>
      </c>
      <c r="H3335" s="12">
        <v>5.51</v>
      </c>
    </row>
    <row r="3336" spans="2:8" x14ac:dyDescent="0.25">
      <c r="B3336" t="s">
        <v>1330</v>
      </c>
      <c r="C3336" t="s">
        <v>1331</v>
      </c>
      <c r="D3336" s="24" t="s">
        <v>2443</v>
      </c>
      <c r="E3336" s="24" t="s">
        <v>1301</v>
      </c>
      <c r="F3336" s="12">
        <v>43.5</v>
      </c>
      <c r="G3336" s="12">
        <v>-73.400000000000006</v>
      </c>
      <c r="H3336" s="12">
        <v>5.51</v>
      </c>
    </row>
    <row r="3337" spans="2:8" x14ac:dyDescent="0.25">
      <c r="B3337" t="s">
        <v>9509</v>
      </c>
      <c r="C3337" t="s">
        <v>9510</v>
      </c>
      <c r="D3337" s="24" t="s">
        <v>2443</v>
      </c>
      <c r="E3337" s="24" t="s">
        <v>1457</v>
      </c>
      <c r="F3337" s="12">
        <v>44</v>
      </c>
      <c r="G3337" s="12">
        <v>-98.5</v>
      </c>
      <c r="H3337" s="12">
        <v>5.51</v>
      </c>
    </row>
    <row r="3338" spans="2:8" x14ac:dyDescent="0.25">
      <c r="B3338" t="s">
        <v>2724</v>
      </c>
      <c r="C3338" t="s">
        <v>2725</v>
      </c>
      <c r="D3338" s="24" t="s">
        <v>2443</v>
      </c>
      <c r="E3338" s="24" t="s">
        <v>1611</v>
      </c>
      <c r="F3338" s="12">
        <v>46.7</v>
      </c>
      <c r="G3338" s="12">
        <v>-121.8</v>
      </c>
      <c r="H3338" s="12">
        <v>5.51</v>
      </c>
    </row>
    <row r="3339" spans="2:8" x14ac:dyDescent="0.25">
      <c r="B3339" t="s">
        <v>1713</v>
      </c>
      <c r="C3339" t="s">
        <v>1714</v>
      </c>
      <c r="D3339" s="24" t="s">
        <v>2443</v>
      </c>
      <c r="E3339" s="24" t="s">
        <v>1675</v>
      </c>
      <c r="F3339" s="12">
        <v>42.8</v>
      </c>
      <c r="G3339" s="12">
        <v>-90.7</v>
      </c>
      <c r="H3339" s="12">
        <v>5.51</v>
      </c>
    </row>
    <row r="3340" spans="2:8" x14ac:dyDescent="0.25">
      <c r="B3340" t="s">
        <v>9511</v>
      </c>
      <c r="C3340" t="s">
        <v>9512</v>
      </c>
      <c r="D3340" s="24" t="s">
        <v>548</v>
      </c>
      <c r="E3340" s="24" t="s">
        <v>506</v>
      </c>
      <c r="F3340" s="12">
        <v>49.9</v>
      </c>
      <c r="G3340" s="12">
        <v>-97.5</v>
      </c>
      <c r="H3340" s="12">
        <v>5.47</v>
      </c>
    </row>
    <row r="3341" spans="2:8" x14ac:dyDescent="0.25">
      <c r="B3341" t="s">
        <v>9513</v>
      </c>
      <c r="C3341" t="s">
        <v>9514</v>
      </c>
      <c r="D3341" s="24" t="s">
        <v>548</v>
      </c>
      <c r="E3341" s="24" t="s">
        <v>510</v>
      </c>
      <c r="F3341" s="12">
        <v>44</v>
      </c>
      <c r="G3341" s="12">
        <v>-77.099999999999994</v>
      </c>
      <c r="H3341" s="12">
        <v>5.47</v>
      </c>
    </row>
    <row r="3342" spans="2:8" x14ac:dyDescent="0.25">
      <c r="B3342" t="s">
        <v>9515</v>
      </c>
      <c r="C3342" t="s">
        <v>9516</v>
      </c>
      <c r="D3342" s="24" t="s">
        <v>548</v>
      </c>
      <c r="E3342" s="24" t="s">
        <v>2197</v>
      </c>
      <c r="F3342" s="12">
        <v>46.4</v>
      </c>
      <c r="G3342" s="12">
        <v>-62.7</v>
      </c>
      <c r="H3342" s="12">
        <v>5.47</v>
      </c>
    </row>
    <row r="3343" spans="2:8" x14ac:dyDescent="0.25">
      <c r="B3343" t="s">
        <v>9517</v>
      </c>
      <c r="C3343" t="s">
        <v>9518</v>
      </c>
      <c r="D3343" s="24" t="s">
        <v>2443</v>
      </c>
      <c r="E3343" s="24" t="s">
        <v>563</v>
      </c>
      <c r="F3343" s="12">
        <v>38.799999999999997</v>
      </c>
      <c r="G3343" s="12">
        <v>-102.3</v>
      </c>
      <c r="H3343" s="12">
        <v>5.47</v>
      </c>
    </row>
    <row r="3344" spans="2:8" x14ac:dyDescent="0.25">
      <c r="B3344" t="s">
        <v>9519</v>
      </c>
      <c r="C3344" t="s">
        <v>9520</v>
      </c>
      <c r="D3344" s="24" t="s">
        <v>2443</v>
      </c>
      <c r="E3344" s="24" t="s">
        <v>1134</v>
      </c>
      <c r="F3344" s="12">
        <v>46.4</v>
      </c>
      <c r="G3344" s="12">
        <v>-108.5</v>
      </c>
      <c r="H3344" s="12">
        <v>5.47</v>
      </c>
    </row>
    <row r="3345" spans="2:8" x14ac:dyDescent="0.25">
      <c r="B3345" t="s">
        <v>9521</v>
      </c>
      <c r="C3345" t="s">
        <v>9522</v>
      </c>
      <c r="D3345" s="24" t="s">
        <v>2443</v>
      </c>
      <c r="E3345" s="24" t="s">
        <v>1277</v>
      </c>
      <c r="F3345" s="12">
        <v>35</v>
      </c>
      <c r="G3345" s="12">
        <v>-106.4</v>
      </c>
      <c r="H3345" s="12">
        <v>5.47</v>
      </c>
    </row>
    <row r="3346" spans="2:8" x14ac:dyDescent="0.25">
      <c r="B3346" t="s">
        <v>9523</v>
      </c>
      <c r="C3346" t="s">
        <v>9524</v>
      </c>
      <c r="D3346" s="24" t="s">
        <v>2443</v>
      </c>
      <c r="E3346" s="24" t="s">
        <v>1301</v>
      </c>
      <c r="F3346" s="12">
        <v>43.1</v>
      </c>
      <c r="G3346" s="12">
        <v>-74.8</v>
      </c>
      <c r="H3346" s="12">
        <v>5.47</v>
      </c>
    </row>
    <row r="3347" spans="2:8" x14ac:dyDescent="0.25">
      <c r="B3347" t="s">
        <v>9525</v>
      </c>
      <c r="C3347" t="s">
        <v>9526</v>
      </c>
      <c r="D3347" s="24" t="s">
        <v>2443</v>
      </c>
      <c r="E3347" s="24" t="s">
        <v>1301</v>
      </c>
      <c r="F3347" s="12">
        <v>42.6</v>
      </c>
      <c r="G3347" s="12">
        <v>-77.2</v>
      </c>
      <c r="H3347" s="12">
        <v>5.47</v>
      </c>
    </row>
    <row r="3348" spans="2:8" x14ac:dyDescent="0.25">
      <c r="B3348" t="s">
        <v>9527</v>
      </c>
      <c r="C3348" t="s">
        <v>9528</v>
      </c>
      <c r="D3348" s="24" t="s">
        <v>2443</v>
      </c>
      <c r="E3348" s="24" t="s">
        <v>1457</v>
      </c>
      <c r="F3348" s="12">
        <v>43.8</v>
      </c>
      <c r="G3348" s="12">
        <v>-99.3</v>
      </c>
      <c r="H3348" s="12">
        <v>5.47</v>
      </c>
    </row>
    <row r="3349" spans="2:8" x14ac:dyDescent="0.25">
      <c r="B3349" t="s">
        <v>9529</v>
      </c>
      <c r="C3349" t="s">
        <v>9530</v>
      </c>
      <c r="D3349" s="24" t="s">
        <v>2443</v>
      </c>
      <c r="E3349" s="24" t="s">
        <v>1580</v>
      </c>
      <c r="F3349" s="12">
        <v>43.5</v>
      </c>
      <c r="G3349" s="12">
        <v>-73</v>
      </c>
      <c r="H3349" s="12">
        <v>5.47</v>
      </c>
    </row>
    <row r="3350" spans="2:8" x14ac:dyDescent="0.25">
      <c r="B3350" t="s">
        <v>9531</v>
      </c>
      <c r="C3350" t="s">
        <v>9532</v>
      </c>
      <c r="D3350" s="24" t="s">
        <v>2443</v>
      </c>
      <c r="E3350" s="24" t="s">
        <v>1775</v>
      </c>
      <c r="F3350" s="12">
        <v>41.2</v>
      </c>
      <c r="G3350" s="12">
        <v>-104.7</v>
      </c>
      <c r="H3350" s="12">
        <v>5.47</v>
      </c>
    </row>
    <row r="3351" spans="2:8" x14ac:dyDescent="0.25">
      <c r="B3351" t="s">
        <v>9533</v>
      </c>
      <c r="C3351" t="s">
        <v>9534</v>
      </c>
      <c r="D3351" s="24" t="s">
        <v>2443</v>
      </c>
      <c r="E3351" s="24" t="s">
        <v>1775</v>
      </c>
      <c r="F3351" s="12">
        <v>44.5</v>
      </c>
      <c r="G3351" s="12">
        <v>-109</v>
      </c>
      <c r="H3351" s="12">
        <v>5.47</v>
      </c>
    </row>
    <row r="3352" spans="2:8" x14ac:dyDescent="0.25">
      <c r="B3352" t="s">
        <v>4076</v>
      </c>
      <c r="C3352" t="s">
        <v>4077</v>
      </c>
      <c r="D3352" s="24" t="s">
        <v>2443</v>
      </c>
      <c r="E3352" s="24" t="s">
        <v>1253</v>
      </c>
      <c r="F3352" s="12">
        <v>39.1</v>
      </c>
      <c r="G3352" s="12">
        <v>-119.7</v>
      </c>
      <c r="H3352" s="12">
        <v>5.47</v>
      </c>
    </row>
    <row r="3353" spans="2:8" x14ac:dyDescent="0.25">
      <c r="B3353" t="s">
        <v>9535</v>
      </c>
      <c r="C3353" t="s">
        <v>9536</v>
      </c>
      <c r="D3353" s="24" t="s">
        <v>2443</v>
      </c>
      <c r="E3353" s="24" t="s">
        <v>1253</v>
      </c>
      <c r="F3353" s="12">
        <v>41.8</v>
      </c>
      <c r="G3353" s="12">
        <v>-115.4</v>
      </c>
      <c r="H3353" s="12">
        <v>5.47</v>
      </c>
    </row>
    <row r="3354" spans="2:8" x14ac:dyDescent="0.25">
      <c r="B3354" t="s">
        <v>4212</v>
      </c>
      <c r="C3354" t="s">
        <v>4213</v>
      </c>
      <c r="D3354" s="24" t="s">
        <v>2443</v>
      </c>
      <c r="E3354" s="24" t="s">
        <v>1650</v>
      </c>
      <c r="F3354" s="12">
        <v>38.299999999999997</v>
      </c>
      <c r="G3354" s="12">
        <v>-79.900000000000006</v>
      </c>
      <c r="H3354" s="12">
        <v>5.47</v>
      </c>
    </row>
    <row r="3355" spans="2:8" x14ac:dyDescent="0.25">
      <c r="B3355" t="s">
        <v>9537</v>
      </c>
      <c r="C3355" t="s">
        <v>9538</v>
      </c>
      <c r="D3355" s="24" t="s">
        <v>548</v>
      </c>
      <c r="E3355" s="24" t="s">
        <v>506</v>
      </c>
      <c r="F3355" s="12">
        <v>49.9</v>
      </c>
      <c r="G3355" s="12">
        <v>-96.8</v>
      </c>
      <c r="H3355" s="12">
        <v>5.43</v>
      </c>
    </row>
    <row r="3356" spans="2:8" x14ac:dyDescent="0.25">
      <c r="B3356" t="s">
        <v>9539</v>
      </c>
      <c r="C3356" t="s">
        <v>9540</v>
      </c>
      <c r="D3356" s="24" t="s">
        <v>2443</v>
      </c>
      <c r="E3356" s="24" t="s">
        <v>867</v>
      </c>
      <c r="F3356" s="12">
        <v>39.6</v>
      </c>
      <c r="G3356" s="12">
        <v>-97.8</v>
      </c>
      <c r="H3356" s="12">
        <v>5.43</v>
      </c>
    </row>
    <row r="3357" spans="2:8" x14ac:dyDescent="0.25">
      <c r="B3357" t="s">
        <v>9541</v>
      </c>
      <c r="C3357" t="s">
        <v>9542</v>
      </c>
      <c r="D3357" s="24" t="s">
        <v>2443</v>
      </c>
      <c r="E3357" s="24" t="s">
        <v>948</v>
      </c>
      <c r="F3357" s="12">
        <v>39.4</v>
      </c>
      <c r="G3357" s="12">
        <v>-79.3</v>
      </c>
      <c r="H3357" s="12">
        <v>5.43</v>
      </c>
    </row>
    <row r="3358" spans="2:8" x14ac:dyDescent="0.25">
      <c r="B3358" t="s">
        <v>9543</v>
      </c>
      <c r="C3358" t="s">
        <v>9544</v>
      </c>
      <c r="D3358" s="24" t="s">
        <v>2443</v>
      </c>
      <c r="E3358" s="24" t="s">
        <v>1363</v>
      </c>
      <c r="F3358" s="12">
        <v>41.1</v>
      </c>
      <c r="G3358" s="12">
        <v>-81.8</v>
      </c>
      <c r="H3358" s="12">
        <v>5.43</v>
      </c>
    </row>
    <row r="3359" spans="2:8" x14ac:dyDescent="0.25">
      <c r="B3359" t="s">
        <v>9545</v>
      </c>
      <c r="C3359" t="s">
        <v>9546</v>
      </c>
      <c r="D3359" s="24" t="s">
        <v>2443</v>
      </c>
      <c r="E3359" s="24" t="s">
        <v>1457</v>
      </c>
      <c r="F3359" s="12">
        <v>43.3</v>
      </c>
      <c r="G3359" s="12">
        <v>-101.6</v>
      </c>
      <c r="H3359" s="12">
        <v>5.43</v>
      </c>
    </row>
    <row r="3360" spans="2:8" x14ac:dyDescent="0.25">
      <c r="B3360" t="s">
        <v>9547</v>
      </c>
      <c r="C3360" t="s">
        <v>9548</v>
      </c>
      <c r="D3360" s="24" t="s">
        <v>2443</v>
      </c>
      <c r="E3360" s="24" t="s">
        <v>1675</v>
      </c>
      <c r="F3360" s="12">
        <v>43.8</v>
      </c>
      <c r="G3360" s="12">
        <v>-89</v>
      </c>
      <c r="H3360" s="12">
        <v>5.43</v>
      </c>
    </row>
    <row r="3361" spans="2:8" x14ac:dyDescent="0.25">
      <c r="B3361" t="s">
        <v>9549</v>
      </c>
      <c r="C3361" t="s">
        <v>9550</v>
      </c>
      <c r="D3361" s="24" t="s">
        <v>2443</v>
      </c>
      <c r="E3361" s="24" t="s">
        <v>1775</v>
      </c>
      <c r="F3361" s="12">
        <v>44.8</v>
      </c>
      <c r="G3361" s="12">
        <v>-108.4</v>
      </c>
      <c r="H3361" s="12">
        <v>5.43</v>
      </c>
    </row>
    <row r="3362" spans="2:8" x14ac:dyDescent="0.25">
      <c r="B3362" t="s">
        <v>9551</v>
      </c>
      <c r="C3362" t="s">
        <v>9552</v>
      </c>
      <c r="D3362" s="24" t="s">
        <v>2443</v>
      </c>
      <c r="E3362" s="24" t="s">
        <v>1338</v>
      </c>
      <c r="F3362" s="12">
        <v>48.9</v>
      </c>
      <c r="G3362" s="12">
        <v>-101.6</v>
      </c>
      <c r="H3362" s="12">
        <v>5.43</v>
      </c>
    </row>
    <row r="3363" spans="2:8" x14ac:dyDescent="0.25">
      <c r="B3363" t="s">
        <v>9553</v>
      </c>
      <c r="C3363" t="s">
        <v>9554</v>
      </c>
      <c r="D3363" s="24" t="s">
        <v>2443</v>
      </c>
      <c r="E3363" s="24" t="s">
        <v>749</v>
      </c>
      <c r="F3363" s="12">
        <v>42.5</v>
      </c>
      <c r="G3363" s="12">
        <v>-95.9</v>
      </c>
      <c r="H3363" s="12">
        <v>5.39</v>
      </c>
    </row>
    <row r="3364" spans="2:8" x14ac:dyDescent="0.25">
      <c r="B3364" t="s">
        <v>9555</v>
      </c>
      <c r="C3364" t="s">
        <v>9556</v>
      </c>
      <c r="D3364" s="24" t="s">
        <v>2443</v>
      </c>
      <c r="E3364" s="24" t="s">
        <v>648</v>
      </c>
      <c r="F3364" s="12">
        <v>39.9</v>
      </c>
      <c r="G3364" s="12">
        <v>-87.9</v>
      </c>
      <c r="H3364" s="12">
        <v>5.39</v>
      </c>
    </row>
    <row r="3365" spans="2:8" x14ac:dyDescent="0.25">
      <c r="B3365" t="s">
        <v>9557</v>
      </c>
      <c r="C3365" t="s">
        <v>9558</v>
      </c>
      <c r="D3365" s="24" t="s">
        <v>2443</v>
      </c>
      <c r="E3365" s="24" t="s">
        <v>648</v>
      </c>
      <c r="F3365" s="12">
        <v>41.8</v>
      </c>
      <c r="G3365" s="12">
        <v>-87.9</v>
      </c>
      <c r="H3365" s="12">
        <v>5.39</v>
      </c>
    </row>
    <row r="3366" spans="2:8" x14ac:dyDescent="0.25">
      <c r="B3366" t="s">
        <v>9559</v>
      </c>
      <c r="C3366" t="s">
        <v>9560</v>
      </c>
      <c r="D3366" s="24" t="s">
        <v>2443</v>
      </c>
      <c r="E3366" s="24" t="s">
        <v>1022</v>
      </c>
      <c r="F3366" s="12">
        <v>44.9</v>
      </c>
      <c r="G3366" s="12">
        <v>-92.9</v>
      </c>
      <c r="H3366" s="12">
        <v>5.39</v>
      </c>
    </row>
    <row r="3367" spans="2:8" x14ac:dyDescent="0.25">
      <c r="B3367" t="s">
        <v>9561</v>
      </c>
      <c r="C3367" t="s">
        <v>9562</v>
      </c>
      <c r="D3367" s="24" t="s">
        <v>2443</v>
      </c>
      <c r="E3367" s="24" t="s">
        <v>1457</v>
      </c>
      <c r="F3367" s="12">
        <v>42.7</v>
      </c>
      <c r="G3367" s="12">
        <v>-96.6</v>
      </c>
      <c r="H3367" s="12">
        <v>5.39</v>
      </c>
    </row>
    <row r="3368" spans="2:8" x14ac:dyDescent="0.25">
      <c r="B3368" t="s">
        <v>3950</v>
      </c>
      <c r="C3368" t="s">
        <v>3951</v>
      </c>
      <c r="D3368" s="24" t="s">
        <v>2443</v>
      </c>
      <c r="E3368" s="24" t="s">
        <v>709</v>
      </c>
      <c r="F3368" s="12">
        <v>40.4</v>
      </c>
      <c r="G3368" s="12">
        <v>-86.1</v>
      </c>
      <c r="H3368" s="12">
        <v>5.39</v>
      </c>
    </row>
    <row r="3369" spans="2:8" x14ac:dyDescent="0.25">
      <c r="B3369" t="s">
        <v>2752</v>
      </c>
      <c r="C3369" t="s">
        <v>2753</v>
      </c>
      <c r="D3369" s="24" t="s">
        <v>2443</v>
      </c>
      <c r="E3369" s="24" t="s">
        <v>867</v>
      </c>
      <c r="F3369" s="12">
        <v>38.9</v>
      </c>
      <c r="G3369" s="12">
        <v>-101.1</v>
      </c>
      <c r="H3369" s="12">
        <v>5.39</v>
      </c>
    </row>
    <row r="3370" spans="2:8" x14ac:dyDescent="0.25">
      <c r="B3370" t="s">
        <v>2303</v>
      </c>
      <c r="C3370" t="s">
        <v>2304</v>
      </c>
      <c r="D3370" s="24" t="s">
        <v>2443</v>
      </c>
      <c r="E3370" s="24" t="s">
        <v>1134</v>
      </c>
      <c r="F3370" s="12">
        <v>46.5</v>
      </c>
      <c r="G3370" s="12">
        <v>-107.1</v>
      </c>
      <c r="H3370" s="12">
        <v>5.39</v>
      </c>
    </row>
    <row r="3371" spans="2:8" x14ac:dyDescent="0.25">
      <c r="B3371" t="s">
        <v>1208</v>
      </c>
      <c r="C3371" t="s">
        <v>1209</v>
      </c>
      <c r="D3371" s="24" t="s">
        <v>2443</v>
      </c>
      <c r="E3371" s="24" t="s">
        <v>1194</v>
      </c>
      <c r="F3371" s="12">
        <v>41.4</v>
      </c>
      <c r="G3371" s="12">
        <v>-96.4</v>
      </c>
      <c r="H3371" s="12">
        <v>5.39</v>
      </c>
    </row>
    <row r="3372" spans="2:8" x14ac:dyDescent="0.25">
      <c r="B3372" t="s">
        <v>9563</v>
      </c>
      <c r="C3372" t="s">
        <v>9564</v>
      </c>
      <c r="D3372" s="24" t="s">
        <v>2443</v>
      </c>
      <c r="E3372" s="24" t="s">
        <v>1675</v>
      </c>
      <c r="F3372" s="12">
        <v>42.5</v>
      </c>
      <c r="G3372" s="12">
        <v>-89.6</v>
      </c>
      <c r="H3372" s="12">
        <v>5.39</v>
      </c>
    </row>
    <row r="3373" spans="2:8" x14ac:dyDescent="0.25">
      <c r="B3373" t="s">
        <v>1517</v>
      </c>
      <c r="C3373" t="s">
        <v>9565</v>
      </c>
      <c r="D3373" s="24" t="s">
        <v>2443</v>
      </c>
      <c r="E3373" s="24" t="s">
        <v>1675</v>
      </c>
      <c r="F3373" s="12">
        <v>44.6</v>
      </c>
      <c r="G3373" s="12">
        <v>-88.2</v>
      </c>
      <c r="H3373" s="12">
        <v>5.39</v>
      </c>
    </row>
    <row r="3374" spans="2:8" x14ac:dyDescent="0.25">
      <c r="B3374" t="s">
        <v>9566</v>
      </c>
      <c r="C3374" t="s">
        <v>9567</v>
      </c>
      <c r="D3374" s="24" t="s">
        <v>2443</v>
      </c>
      <c r="E3374" s="24" t="s">
        <v>749</v>
      </c>
      <c r="F3374" s="12">
        <v>42.1</v>
      </c>
      <c r="G3374" s="12">
        <v>-91.1</v>
      </c>
      <c r="H3374" s="12">
        <v>5.35</v>
      </c>
    </row>
    <row r="3375" spans="2:8" x14ac:dyDescent="0.25">
      <c r="B3375" t="s">
        <v>9568</v>
      </c>
      <c r="C3375" t="s">
        <v>9569</v>
      </c>
      <c r="D3375" s="24" t="s">
        <v>2443</v>
      </c>
      <c r="E3375" s="24" t="s">
        <v>1396</v>
      </c>
      <c r="F3375" s="12">
        <v>45.5</v>
      </c>
      <c r="G3375" s="12">
        <v>-117.5</v>
      </c>
      <c r="H3375" s="12">
        <v>5.35</v>
      </c>
    </row>
    <row r="3376" spans="2:8" x14ac:dyDescent="0.25">
      <c r="B3376" t="s">
        <v>9570</v>
      </c>
      <c r="C3376" t="s">
        <v>9571</v>
      </c>
      <c r="D3376" s="24" t="s">
        <v>2443</v>
      </c>
      <c r="E3376" s="24" t="s">
        <v>629</v>
      </c>
      <c r="F3376" s="12">
        <v>42.4</v>
      </c>
      <c r="G3376" s="12">
        <v>-112.1</v>
      </c>
      <c r="H3376" s="12">
        <v>5.35</v>
      </c>
    </row>
    <row r="3377" spans="2:8" x14ac:dyDescent="0.25">
      <c r="B3377" t="s">
        <v>786</v>
      </c>
      <c r="C3377" t="s">
        <v>787</v>
      </c>
      <c r="D3377" s="24" t="s">
        <v>2443</v>
      </c>
      <c r="E3377" s="24" t="s">
        <v>749</v>
      </c>
      <c r="F3377" s="12">
        <v>42</v>
      </c>
      <c r="G3377" s="12">
        <v>-95.3</v>
      </c>
      <c r="H3377" s="12">
        <v>5.35</v>
      </c>
    </row>
    <row r="3378" spans="2:8" x14ac:dyDescent="0.25">
      <c r="B3378" t="s">
        <v>2643</v>
      </c>
      <c r="C3378" t="s">
        <v>2644</v>
      </c>
      <c r="D3378" s="24" t="s">
        <v>2443</v>
      </c>
      <c r="E3378" s="24" t="s">
        <v>1134</v>
      </c>
      <c r="F3378" s="12">
        <v>45.7</v>
      </c>
      <c r="G3378" s="12">
        <v>-107.6</v>
      </c>
      <c r="H3378" s="12">
        <v>5.35</v>
      </c>
    </row>
    <row r="3379" spans="2:8" x14ac:dyDescent="0.25">
      <c r="B3379" t="s">
        <v>9572</v>
      </c>
      <c r="C3379" t="s">
        <v>9573</v>
      </c>
      <c r="D3379" s="24" t="s">
        <v>2443</v>
      </c>
      <c r="E3379" s="24" t="s">
        <v>548</v>
      </c>
      <c r="F3379" s="12">
        <v>39.4</v>
      </c>
      <c r="G3379" s="12">
        <v>-121.2</v>
      </c>
      <c r="H3379" s="12">
        <v>5.31</v>
      </c>
    </row>
    <row r="3380" spans="2:8" x14ac:dyDescent="0.25">
      <c r="B3380" t="s">
        <v>9574</v>
      </c>
      <c r="C3380" t="s">
        <v>9575</v>
      </c>
      <c r="D3380" s="24" t="s">
        <v>2443</v>
      </c>
      <c r="E3380" s="24" t="s">
        <v>563</v>
      </c>
      <c r="F3380" s="12">
        <v>39.5</v>
      </c>
      <c r="G3380" s="12">
        <v>-104.9</v>
      </c>
      <c r="H3380" s="12">
        <v>5.31</v>
      </c>
    </row>
    <row r="3381" spans="2:8" x14ac:dyDescent="0.25">
      <c r="B3381" t="s">
        <v>9576</v>
      </c>
      <c r="C3381" t="s">
        <v>9577</v>
      </c>
      <c r="D3381" s="24" t="s">
        <v>2443</v>
      </c>
      <c r="E3381" s="24" t="s">
        <v>563</v>
      </c>
      <c r="F3381" s="12">
        <v>37.5</v>
      </c>
      <c r="G3381" s="12">
        <v>-105.2</v>
      </c>
      <c r="H3381" s="12">
        <v>5.31</v>
      </c>
    </row>
    <row r="3382" spans="2:8" x14ac:dyDescent="0.25">
      <c r="B3382" t="s">
        <v>9578</v>
      </c>
      <c r="C3382" t="s">
        <v>9579</v>
      </c>
      <c r="D3382" s="24" t="s">
        <v>2443</v>
      </c>
      <c r="E3382" s="24" t="s">
        <v>563</v>
      </c>
      <c r="F3382" s="12">
        <v>40.6</v>
      </c>
      <c r="G3382" s="12">
        <v>-103.2</v>
      </c>
      <c r="H3382" s="12">
        <v>5.31</v>
      </c>
    </row>
    <row r="3383" spans="2:8" x14ac:dyDescent="0.25">
      <c r="B3383" t="s">
        <v>9580</v>
      </c>
      <c r="C3383" t="s">
        <v>9581</v>
      </c>
      <c r="D3383" s="24" t="s">
        <v>2443</v>
      </c>
      <c r="E3383" s="24" t="s">
        <v>563</v>
      </c>
      <c r="F3383" s="12">
        <v>38.200000000000003</v>
      </c>
      <c r="G3383" s="12">
        <v>-104.6</v>
      </c>
      <c r="H3383" s="12">
        <v>5.31</v>
      </c>
    </row>
    <row r="3384" spans="2:8" x14ac:dyDescent="0.25">
      <c r="B3384" t="s">
        <v>9582</v>
      </c>
      <c r="C3384" t="s">
        <v>9583</v>
      </c>
      <c r="D3384" s="24" t="s">
        <v>2443</v>
      </c>
      <c r="E3384" s="24" t="s">
        <v>563</v>
      </c>
      <c r="F3384" s="12">
        <v>37.5</v>
      </c>
      <c r="G3384" s="12">
        <v>-106.3</v>
      </c>
      <c r="H3384" s="12">
        <v>5.31</v>
      </c>
    </row>
    <row r="3385" spans="2:8" x14ac:dyDescent="0.25">
      <c r="B3385" t="s">
        <v>9584</v>
      </c>
      <c r="C3385" t="s">
        <v>9585</v>
      </c>
      <c r="D3385" s="24" t="s">
        <v>2443</v>
      </c>
      <c r="E3385" s="24" t="s">
        <v>749</v>
      </c>
      <c r="F3385" s="12">
        <v>43.2</v>
      </c>
      <c r="G3385" s="12">
        <v>-94.2</v>
      </c>
      <c r="H3385" s="12">
        <v>5.31</v>
      </c>
    </row>
    <row r="3386" spans="2:8" x14ac:dyDescent="0.25">
      <c r="B3386" t="s">
        <v>9586</v>
      </c>
      <c r="C3386" t="s">
        <v>9587</v>
      </c>
      <c r="D3386" s="24" t="s">
        <v>2443</v>
      </c>
      <c r="E3386" s="24" t="s">
        <v>629</v>
      </c>
      <c r="F3386" s="12">
        <v>45.4</v>
      </c>
      <c r="G3386" s="12">
        <v>-116.3</v>
      </c>
      <c r="H3386" s="12">
        <v>5.31</v>
      </c>
    </row>
    <row r="3387" spans="2:8" x14ac:dyDescent="0.25">
      <c r="B3387" t="s">
        <v>9588</v>
      </c>
      <c r="C3387" t="s">
        <v>9589</v>
      </c>
      <c r="D3387" s="24" t="s">
        <v>2443</v>
      </c>
      <c r="E3387" s="24" t="s">
        <v>648</v>
      </c>
      <c r="F3387" s="12">
        <v>42.1</v>
      </c>
      <c r="G3387" s="12">
        <v>-87.7</v>
      </c>
      <c r="H3387" s="12">
        <v>5.31</v>
      </c>
    </row>
    <row r="3388" spans="2:8" x14ac:dyDescent="0.25">
      <c r="B3388" t="s">
        <v>9590</v>
      </c>
      <c r="C3388" t="s">
        <v>9591</v>
      </c>
      <c r="D3388" s="24" t="s">
        <v>2443</v>
      </c>
      <c r="E3388" s="24" t="s">
        <v>648</v>
      </c>
      <c r="F3388" s="12">
        <v>41.7</v>
      </c>
      <c r="G3388" s="12">
        <v>-88.2</v>
      </c>
      <c r="H3388" s="12">
        <v>5.31</v>
      </c>
    </row>
    <row r="3389" spans="2:8" x14ac:dyDescent="0.25">
      <c r="B3389" t="s">
        <v>9592</v>
      </c>
      <c r="C3389" t="s">
        <v>9593</v>
      </c>
      <c r="D3389" s="24" t="s">
        <v>2443</v>
      </c>
      <c r="E3389" s="24" t="s">
        <v>867</v>
      </c>
      <c r="F3389" s="12">
        <v>39.200000000000003</v>
      </c>
      <c r="G3389" s="12">
        <v>-97.9</v>
      </c>
      <c r="H3389" s="12">
        <v>5.31</v>
      </c>
    </row>
    <row r="3390" spans="2:8" x14ac:dyDescent="0.25">
      <c r="B3390" t="s">
        <v>9594</v>
      </c>
      <c r="C3390" t="s">
        <v>9595</v>
      </c>
      <c r="D3390" s="24" t="s">
        <v>2443</v>
      </c>
      <c r="E3390" s="24" t="s">
        <v>969</v>
      </c>
      <c r="F3390" s="12">
        <v>45.7</v>
      </c>
      <c r="G3390" s="12">
        <v>-84.7</v>
      </c>
      <c r="H3390" s="12">
        <v>5.31</v>
      </c>
    </row>
    <row r="3391" spans="2:8" x14ac:dyDescent="0.25">
      <c r="B3391" t="s">
        <v>9596</v>
      </c>
      <c r="C3391" t="s">
        <v>9597</v>
      </c>
      <c r="D3391" s="24" t="s">
        <v>2443</v>
      </c>
      <c r="E3391" s="24" t="s">
        <v>969</v>
      </c>
      <c r="F3391" s="12">
        <v>42.8</v>
      </c>
      <c r="G3391" s="12">
        <v>-84.5</v>
      </c>
      <c r="H3391" s="12">
        <v>5.31</v>
      </c>
    </row>
    <row r="3392" spans="2:8" x14ac:dyDescent="0.25">
      <c r="B3392" t="s">
        <v>9598</v>
      </c>
      <c r="C3392" t="s">
        <v>9599</v>
      </c>
      <c r="D3392" s="24" t="s">
        <v>2443</v>
      </c>
      <c r="E3392" s="24" t="s">
        <v>1022</v>
      </c>
      <c r="F3392" s="12">
        <v>45.1</v>
      </c>
      <c r="G3392" s="12">
        <v>-93</v>
      </c>
      <c r="H3392" s="12">
        <v>5.31</v>
      </c>
    </row>
    <row r="3393" spans="2:8" x14ac:dyDescent="0.25">
      <c r="B3393" t="s">
        <v>9600</v>
      </c>
      <c r="C3393" t="s">
        <v>9601</v>
      </c>
      <c r="D3393" s="24" t="s">
        <v>2443</v>
      </c>
      <c r="E3393" s="24" t="s">
        <v>1022</v>
      </c>
      <c r="F3393" s="12">
        <v>46.7</v>
      </c>
      <c r="G3393" s="12">
        <v>-93.2</v>
      </c>
      <c r="H3393" s="12">
        <v>5.31</v>
      </c>
    </row>
    <row r="3394" spans="2:8" x14ac:dyDescent="0.25">
      <c r="B3394" t="s">
        <v>9602</v>
      </c>
      <c r="C3394" t="s">
        <v>9603</v>
      </c>
      <c r="D3394" s="24" t="s">
        <v>2443</v>
      </c>
      <c r="E3394" s="24" t="s">
        <v>1022</v>
      </c>
      <c r="F3394" s="12">
        <v>45.1</v>
      </c>
      <c r="G3394" s="12">
        <v>-93.4</v>
      </c>
      <c r="H3394" s="12">
        <v>5.31</v>
      </c>
    </row>
    <row r="3395" spans="2:8" x14ac:dyDescent="0.25">
      <c r="B3395" t="s">
        <v>9604</v>
      </c>
      <c r="C3395" t="s">
        <v>9605</v>
      </c>
      <c r="D3395" s="24" t="s">
        <v>2443</v>
      </c>
      <c r="E3395" s="24" t="s">
        <v>1022</v>
      </c>
      <c r="F3395" s="12">
        <v>47.1</v>
      </c>
      <c r="G3395" s="12">
        <v>-93.5</v>
      </c>
      <c r="H3395" s="12">
        <v>5.31</v>
      </c>
    </row>
    <row r="3396" spans="2:8" x14ac:dyDescent="0.25">
      <c r="B3396" t="s">
        <v>9606</v>
      </c>
      <c r="C3396" t="s">
        <v>9607</v>
      </c>
      <c r="D3396" s="24" t="s">
        <v>2443</v>
      </c>
      <c r="E3396" s="24" t="s">
        <v>1277</v>
      </c>
      <c r="F3396" s="12">
        <v>35.1</v>
      </c>
      <c r="G3396" s="12">
        <v>-106.4</v>
      </c>
      <c r="H3396" s="12">
        <v>5.31</v>
      </c>
    </row>
    <row r="3397" spans="2:8" x14ac:dyDescent="0.25">
      <c r="B3397" t="s">
        <v>9608</v>
      </c>
      <c r="C3397" t="s">
        <v>9609</v>
      </c>
      <c r="D3397" s="24" t="s">
        <v>2443</v>
      </c>
      <c r="E3397" s="24" t="s">
        <v>1277</v>
      </c>
      <c r="F3397" s="12">
        <v>35.200000000000003</v>
      </c>
      <c r="G3397" s="12">
        <v>-106.6</v>
      </c>
      <c r="H3397" s="12">
        <v>5.31</v>
      </c>
    </row>
    <row r="3398" spans="2:8" x14ac:dyDescent="0.25">
      <c r="B3398" t="s">
        <v>9610</v>
      </c>
      <c r="C3398" t="s">
        <v>9611</v>
      </c>
      <c r="D3398" s="24" t="s">
        <v>2443</v>
      </c>
      <c r="E3398" s="24" t="s">
        <v>1277</v>
      </c>
      <c r="F3398" s="12">
        <v>35.299999999999997</v>
      </c>
      <c r="G3398" s="12">
        <v>-106.5</v>
      </c>
      <c r="H3398" s="12">
        <v>5.31</v>
      </c>
    </row>
    <row r="3399" spans="2:8" x14ac:dyDescent="0.25">
      <c r="B3399" t="s">
        <v>9612</v>
      </c>
      <c r="C3399" t="s">
        <v>9613</v>
      </c>
      <c r="D3399" s="24" t="s">
        <v>2443</v>
      </c>
      <c r="E3399" s="24" t="s">
        <v>1277</v>
      </c>
      <c r="F3399" s="12">
        <v>35.200000000000003</v>
      </c>
      <c r="G3399" s="12">
        <v>-106.6</v>
      </c>
      <c r="H3399" s="12">
        <v>5.31</v>
      </c>
    </row>
    <row r="3400" spans="2:8" x14ac:dyDescent="0.25">
      <c r="B3400" t="s">
        <v>9614</v>
      </c>
      <c r="C3400" t="s">
        <v>9615</v>
      </c>
      <c r="D3400" s="24" t="s">
        <v>2443</v>
      </c>
      <c r="E3400" s="24" t="s">
        <v>1253</v>
      </c>
      <c r="F3400" s="12">
        <v>40.700000000000003</v>
      </c>
      <c r="G3400" s="12">
        <v>-115.6</v>
      </c>
      <c r="H3400" s="12">
        <v>5.31</v>
      </c>
    </row>
    <row r="3401" spans="2:8" x14ac:dyDescent="0.25">
      <c r="B3401" t="s">
        <v>9616</v>
      </c>
      <c r="C3401" t="s">
        <v>9617</v>
      </c>
      <c r="D3401" s="24" t="s">
        <v>2443</v>
      </c>
      <c r="E3401" s="24" t="s">
        <v>1253</v>
      </c>
      <c r="F3401" s="12">
        <v>39.5</v>
      </c>
      <c r="G3401" s="12">
        <v>-119.8</v>
      </c>
      <c r="H3401" s="12">
        <v>5.31</v>
      </c>
    </row>
    <row r="3402" spans="2:8" x14ac:dyDescent="0.25">
      <c r="B3402" t="s">
        <v>9618</v>
      </c>
      <c r="C3402" t="s">
        <v>9619</v>
      </c>
      <c r="D3402" s="24" t="s">
        <v>2443</v>
      </c>
      <c r="E3402" s="24" t="s">
        <v>1301</v>
      </c>
      <c r="F3402" s="12">
        <v>42.8</v>
      </c>
      <c r="G3402" s="12">
        <v>-76.400000000000006</v>
      </c>
      <c r="H3402" s="12">
        <v>5.31</v>
      </c>
    </row>
    <row r="3403" spans="2:8" x14ac:dyDescent="0.25">
      <c r="B3403" t="s">
        <v>9620</v>
      </c>
      <c r="C3403" t="s">
        <v>9621</v>
      </c>
      <c r="D3403" s="24" t="s">
        <v>2443</v>
      </c>
      <c r="E3403" s="24" t="s">
        <v>1301</v>
      </c>
      <c r="F3403" s="12">
        <v>43</v>
      </c>
      <c r="G3403" s="12">
        <v>-75.599999999999994</v>
      </c>
      <c r="H3403" s="12">
        <v>5.31</v>
      </c>
    </row>
    <row r="3404" spans="2:8" x14ac:dyDescent="0.25">
      <c r="B3404" t="s">
        <v>9622</v>
      </c>
      <c r="C3404" t="s">
        <v>9623</v>
      </c>
      <c r="D3404" s="24" t="s">
        <v>2443</v>
      </c>
      <c r="E3404" s="24" t="s">
        <v>1363</v>
      </c>
      <c r="F3404" s="12">
        <v>41.2</v>
      </c>
      <c r="G3404" s="12">
        <v>-82.5</v>
      </c>
      <c r="H3404" s="12">
        <v>5.31</v>
      </c>
    </row>
    <row r="3405" spans="2:8" x14ac:dyDescent="0.25">
      <c r="B3405" t="s">
        <v>9624</v>
      </c>
      <c r="C3405" t="s">
        <v>9625</v>
      </c>
      <c r="D3405" s="24" t="s">
        <v>2443</v>
      </c>
      <c r="E3405" s="24" t="s">
        <v>1363</v>
      </c>
      <c r="F3405" s="12">
        <v>40.1</v>
      </c>
      <c r="G3405" s="12">
        <v>-84.2</v>
      </c>
      <c r="H3405" s="12">
        <v>5.31</v>
      </c>
    </row>
    <row r="3406" spans="2:8" x14ac:dyDescent="0.25">
      <c r="B3406" t="s">
        <v>9626</v>
      </c>
      <c r="C3406" t="s">
        <v>9627</v>
      </c>
      <c r="D3406" s="24" t="s">
        <v>2443</v>
      </c>
      <c r="E3406" s="24" t="s">
        <v>1457</v>
      </c>
      <c r="F3406" s="12">
        <v>45</v>
      </c>
      <c r="G3406" s="12">
        <v>-96.6</v>
      </c>
      <c r="H3406" s="12">
        <v>5.31</v>
      </c>
    </row>
    <row r="3407" spans="2:8" x14ac:dyDescent="0.25">
      <c r="B3407" t="s">
        <v>9628</v>
      </c>
      <c r="C3407" t="s">
        <v>9629</v>
      </c>
      <c r="D3407" s="24" t="s">
        <v>2443</v>
      </c>
      <c r="E3407" s="24" t="s">
        <v>1675</v>
      </c>
      <c r="F3407" s="12">
        <v>45.3</v>
      </c>
      <c r="G3407" s="12">
        <v>-92.4</v>
      </c>
      <c r="H3407" s="12">
        <v>5.31</v>
      </c>
    </row>
    <row r="3408" spans="2:8" x14ac:dyDescent="0.25">
      <c r="B3408" t="s">
        <v>9630</v>
      </c>
      <c r="C3408" t="s">
        <v>9631</v>
      </c>
      <c r="D3408" s="24" t="s">
        <v>2443</v>
      </c>
      <c r="E3408" s="24" t="s">
        <v>1675</v>
      </c>
      <c r="F3408" s="12">
        <v>42.5</v>
      </c>
      <c r="G3408" s="12">
        <v>-89</v>
      </c>
      <c r="H3408" s="12">
        <v>5.31</v>
      </c>
    </row>
    <row r="3409" spans="2:8" x14ac:dyDescent="0.25">
      <c r="B3409" t="s">
        <v>9632</v>
      </c>
      <c r="C3409" t="s">
        <v>9633</v>
      </c>
      <c r="D3409" s="24" t="s">
        <v>2443</v>
      </c>
      <c r="E3409" s="24" t="s">
        <v>1675</v>
      </c>
      <c r="F3409" s="12">
        <v>43.1</v>
      </c>
      <c r="G3409" s="12">
        <v>-88.2</v>
      </c>
      <c r="H3409" s="12">
        <v>5.31</v>
      </c>
    </row>
    <row r="3410" spans="2:8" x14ac:dyDescent="0.25">
      <c r="B3410" t="s">
        <v>750</v>
      </c>
      <c r="C3410" t="s">
        <v>751</v>
      </c>
      <c r="D3410" s="24" t="s">
        <v>2443</v>
      </c>
      <c r="E3410" s="24" t="s">
        <v>749</v>
      </c>
      <c r="F3410" s="12">
        <v>43</v>
      </c>
      <c r="G3410" s="12">
        <v>-94.2</v>
      </c>
      <c r="H3410" s="12">
        <v>5.31</v>
      </c>
    </row>
    <row r="3411" spans="2:8" x14ac:dyDescent="0.25">
      <c r="B3411" t="s">
        <v>9634</v>
      </c>
      <c r="C3411" t="s">
        <v>9635</v>
      </c>
      <c r="D3411" s="24" t="s">
        <v>2443</v>
      </c>
      <c r="E3411" s="24" t="s">
        <v>749</v>
      </c>
      <c r="F3411" s="12">
        <v>41.8</v>
      </c>
      <c r="G3411" s="12">
        <v>-90.9</v>
      </c>
      <c r="H3411" s="12">
        <v>5.31</v>
      </c>
    </row>
    <row r="3412" spans="2:8" x14ac:dyDescent="0.25">
      <c r="B3412" t="s">
        <v>3412</v>
      </c>
      <c r="C3412" t="s">
        <v>3413</v>
      </c>
      <c r="D3412" s="24" t="s">
        <v>2443</v>
      </c>
      <c r="E3412" s="24" t="s">
        <v>1675</v>
      </c>
      <c r="F3412" s="12">
        <v>43.7</v>
      </c>
      <c r="G3412" s="12">
        <v>-87.7</v>
      </c>
      <c r="H3412" s="12">
        <v>5.31</v>
      </c>
    </row>
    <row r="3413" spans="2:8" x14ac:dyDescent="0.25">
      <c r="B3413" t="s">
        <v>3180</v>
      </c>
      <c r="C3413" t="s">
        <v>3181</v>
      </c>
      <c r="D3413" s="24" t="s">
        <v>548</v>
      </c>
      <c r="E3413" s="24" t="s">
        <v>497</v>
      </c>
      <c r="F3413" s="12">
        <v>50.5</v>
      </c>
      <c r="G3413" s="12">
        <v>-103.9</v>
      </c>
      <c r="H3413" s="12">
        <v>5.28</v>
      </c>
    </row>
    <row r="3414" spans="2:8" x14ac:dyDescent="0.25">
      <c r="B3414" t="s">
        <v>9636</v>
      </c>
      <c r="C3414" t="s">
        <v>9637</v>
      </c>
      <c r="D3414" s="24" t="s">
        <v>2443</v>
      </c>
      <c r="E3414" s="24" t="s">
        <v>937</v>
      </c>
      <c r="F3414" s="12">
        <v>44.6</v>
      </c>
      <c r="G3414" s="12">
        <v>-68.8</v>
      </c>
      <c r="H3414" s="12">
        <v>5.28</v>
      </c>
    </row>
    <row r="3415" spans="2:8" x14ac:dyDescent="0.25">
      <c r="B3415" t="s">
        <v>9638</v>
      </c>
      <c r="C3415" t="s">
        <v>9639</v>
      </c>
      <c r="D3415" s="24" t="s">
        <v>2443</v>
      </c>
      <c r="E3415" s="24" t="s">
        <v>969</v>
      </c>
      <c r="F3415" s="12">
        <v>46.1</v>
      </c>
      <c r="G3415" s="12">
        <v>-85.4</v>
      </c>
      <c r="H3415" s="12">
        <v>5.28</v>
      </c>
    </row>
    <row r="3416" spans="2:8" x14ac:dyDescent="0.25">
      <c r="B3416" t="s">
        <v>9640</v>
      </c>
      <c r="C3416" t="s">
        <v>9641</v>
      </c>
      <c r="D3416" s="24" t="s">
        <v>2443</v>
      </c>
      <c r="E3416" s="24" t="s">
        <v>969</v>
      </c>
      <c r="F3416" s="12">
        <v>45.5</v>
      </c>
      <c r="G3416" s="12">
        <v>-87.6</v>
      </c>
      <c r="H3416" s="12">
        <v>5.28</v>
      </c>
    </row>
    <row r="3417" spans="2:8" x14ac:dyDescent="0.25">
      <c r="B3417" t="s">
        <v>9642</v>
      </c>
      <c r="C3417" t="s">
        <v>9643</v>
      </c>
      <c r="D3417" s="24" t="s">
        <v>2443</v>
      </c>
      <c r="E3417" s="24" t="s">
        <v>1675</v>
      </c>
      <c r="F3417" s="12">
        <v>43.7</v>
      </c>
      <c r="G3417" s="12">
        <v>-88</v>
      </c>
      <c r="H3417" s="12">
        <v>5.28</v>
      </c>
    </row>
    <row r="3418" spans="2:8" x14ac:dyDescent="0.25">
      <c r="B3418" t="s">
        <v>9644</v>
      </c>
      <c r="C3418" t="s">
        <v>9645</v>
      </c>
      <c r="D3418" s="24" t="s">
        <v>2443</v>
      </c>
      <c r="E3418" s="24" t="s">
        <v>1775</v>
      </c>
      <c r="F3418" s="12">
        <v>42.6</v>
      </c>
      <c r="G3418" s="12">
        <v>-106.5</v>
      </c>
      <c r="H3418" s="12">
        <v>5.28</v>
      </c>
    </row>
    <row r="3419" spans="2:8" x14ac:dyDescent="0.25">
      <c r="B3419" t="s">
        <v>609</v>
      </c>
      <c r="C3419" t="s">
        <v>610</v>
      </c>
      <c r="D3419" s="24" t="s">
        <v>2443</v>
      </c>
      <c r="E3419" s="24" t="s">
        <v>563</v>
      </c>
      <c r="F3419" s="12">
        <v>39.1</v>
      </c>
      <c r="G3419" s="12">
        <v>-108.3</v>
      </c>
      <c r="H3419" s="12">
        <v>5.28</v>
      </c>
    </row>
    <row r="3420" spans="2:8" x14ac:dyDescent="0.25">
      <c r="B3420" t="s">
        <v>9646</v>
      </c>
      <c r="C3420" t="s">
        <v>9647</v>
      </c>
      <c r="D3420" s="24" t="s">
        <v>2443</v>
      </c>
      <c r="E3420" s="24" t="s">
        <v>937</v>
      </c>
      <c r="F3420" s="12">
        <v>45.1</v>
      </c>
      <c r="G3420" s="12">
        <v>-67.7</v>
      </c>
      <c r="H3420" s="12">
        <v>5.28</v>
      </c>
    </row>
    <row r="3421" spans="2:8" x14ac:dyDescent="0.25">
      <c r="B3421" t="s">
        <v>3439</v>
      </c>
      <c r="C3421" t="s">
        <v>3440</v>
      </c>
      <c r="D3421" s="24" t="s">
        <v>2443</v>
      </c>
      <c r="E3421" s="24" t="s">
        <v>1675</v>
      </c>
      <c r="F3421" s="12">
        <v>44.5</v>
      </c>
      <c r="G3421" s="12">
        <v>-90.5</v>
      </c>
      <c r="H3421" s="12">
        <v>5.28</v>
      </c>
    </row>
    <row r="3422" spans="2:8" x14ac:dyDescent="0.25">
      <c r="B3422" t="s">
        <v>9648</v>
      </c>
      <c r="C3422" t="s">
        <v>9649</v>
      </c>
      <c r="D3422" s="24" t="s">
        <v>548</v>
      </c>
      <c r="E3422" s="24" t="s">
        <v>522</v>
      </c>
      <c r="F3422" s="12">
        <v>45.7</v>
      </c>
      <c r="G3422" s="12">
        <v>-64.2</v>
      </c>
      <c r="H3422" s="12">
        <v>5.24</v>
      </c>
    </row>
    <row r="3423" spans="2:8" x14ac:dyDescent="0.25">
      <c r="B3423" t="s">
        <v>9650</v>
      </c>
      <c r="C3423" t="s">
        <v>9651</v>
      </c>
      <c r="D3423" s="24" t="s">
        <v>548</v>
      </c>
      <c r="E3423" s="24" t="s">
        <v>497</v>
      </c>
      <c r="F3423" s="12">
        <v>55.4</v>
      </c>
      <c r="G3423" s="12">
        <v>-107.9</v>
      </c>
      <c r="H3423" s="12">
        <v>5.24</v>
      </c>
    </row>
    <row r="3424" spans="2:8" x14ac:dyDescent="0.25">
      <c r="B3424" t="s">
        <v>9652</v>
      </c>
      <c r="C3424" t="s">
        <v>9653</v>
      </c>
      <c r="D3424" s="24" t="s">
        <v>2443</v>
      </c>
      <c r="E3424" s="24" t="s">
        <v>749</v>
      </c>
      <c r="F3424" s="12">
        <v>41.7</v>
      </c>
      <c r="G3424" s="12">
        <v>-93.7</v>
      </c>
      <c r="H3424" s="12">
        <v>5.24</v>
      </c>
    </row>
    <row r="3425" spans="2:8" x14ac:dyDescent="0.25">
      <c r="B3425" t="s">
        <v>9654</v>
      </c>
      <c r="C3425" t="s">
        <v>9655</v>
      </c>
      <c r="D3425" s="24" t="s">
        <v>2443</v>
      </c>
      <c r="E3425" s="24" t="s">
        <v>969</v>
      </c>
      <c r="F3425" s="12">
        <v>42.4</v>
      </c>
      <c r="G3425" s="12">
        <v>-83.3</v>
      </c>
      <c r="H3425" s="12">
        <v>5.24</v>
      </c>
    </row>
    <row r="3426" spans="2:8" x14ac:dyDescent="0.25">
      <c r="B3426" t="s">
        <v>9656</v>
      </c>
      <c r="C3426" t="s">
        <v>9657</v>
      </c>
      <c r="D3426" s="24" t="s">
        <v>2443</v>
      </c>
      <c r="E3426" s="24" t="s">
        <v>1301</v>
      </c>
      <c r="F3426" s="12">
        <v>43.1</v>
      </c>
      <c r="G3426" s="12">
        <v>-75.599999999999994</v>
      </c>
      <c r="H3426" s="12">
        <v>5.24</v>
      </c>
    </row>
    <row r="3427" spans="2:8" x14ac:dyDescent="0.25">
      <c r="B3427" t="s">
        <v>621</v>
      </c>
      <c r="C3427" t="s">
        <v>622</v>
      </c>
      <c r="D3427" s="24" t="s">
        <v>2443</v>
      </c>
      <c r="E3427" s="24" t="s">
        <v>623</v>
      </c>
      <c r="F3427" s="12">
        <v>41.9</v>
      </c>
      <c r="G3427" s="12">
        <v>-73.2</v>
      </c>
      <c r="H3427" s="12">
        <v>5.24</v>
      </c>
    </row>
    <row r="3428" spans="2:8" x14ac:dyDescent="0.25">
      <c r="B3428" t="s">
        <v>3915</v>
      </c>
      <c r="C3428" t="s">
        <v>3916</v>
      </c>
      <c r="D3428" s="24" t="s">
        <v>2443</v>
      </c>
      <c r="E3428" s="24" t="s">
        <v>969</v>
      </c>
      <c r="F3428" s="12">
        <v>41.9</v>
      </c>
      <c r="G3428" s="12">
        <v>-83.6</v>
      </c>
      <c r="H3428" s="12">
        <v>5.24</v>
      </c>
    </row>
    <row r="3429" spans="2:8" x14ac:dyDescent="0.25">
      <c r="B3429" t="s">
        <v>1023</v>
      </c>
      <c r="C3429" t="s">
        <v>1024</v>
      </c>
      <c r="D3429" s="24" t="s">
        <v>2443</v>
      </c>
      <c r="E3429" s="24" t="s">
        <v>1022</v>
      </c>
      <c r="F3429" s="12">
        <v>45.3</v>
      </c>
      <c r="G3429" s="12">
        <v>-96.1</v>
      </c>
      <c r="H3429" s="12">
        <v>5.24</v>
      </c>
    </row>
    <row r="3430" spans="2:8" x14ac:dyDescent="0.25">
      <c r="B3430" t="s">
        <v>9658</v>
      </c>
      <c r="C3430" t="s">
        <v>9659</v>
      </c>
      <c r="D3430" s="24" t="s">
        <v>2443</v>
      </c>
      <c r="E3430" s="24" t="s">
        <v>1301</v>
      </c>
      <c r="F3430" s="12">
        <v>43.1</v>
      </c>
      <c r="G3430" s="12">
        <v>-74.400000000000006</v>
      </c>
      <c r="H3430" s="12">
        <v>5.24</v>
      </c>
    </row>
    <row r="3431" spans="2:8" x14ac:dyDescent="0.25">
      <c r="B3431" t="s">
        <v>9660</v>
      </c>
      <c r="C3431" t="s">
        <v>9661</v>
      </c>
      <c r="D3431" s="24" t="s">
        <v>2443</v>
      </c>
      <c r="E3431" s="24" t="s">
        <v>1580</v>
      </c>
      <c r="F3431" s="12">
        <v>43.2</v>
      </c>
      <c r="G3431" s="12">
        <v>-72.900000000000006</v>
      </c>
      <c r="H3431" s="12">
        <v>5.24</v>
      </c>
    </row>
    <row r="3432" spans="2:8" x14ac:dyDescent="0.25">
      <c r="B3432" t="s">
        <v>498</v>
      </c>
      <c r="C3432" t="s">
        <v>499</v>
      </c>
      <c r="D3432" s="24" t="s">
        <v>548</v>
      </c>
      <c r="E3432" s="24" t="s">
        <v>497</v>
      </c>
      <c r="F3432" s="12">
        <v>50.2</v>
      </c>
      <c r="G3432" s="12">
        <v>-102.7</v>
      </c>
      <c r="H3432" s="12">
        <v>5.2</v>
      </c>
    </row>
    <row r="3433" spans="2:8" x14ac:dyDescent="0.25">
      <c r="B3433" t="s">
        <v>9662</v>
      </c>
      <c r="C3433" t="s">
        <v>9663</v>
      </c>
      <c r="D3433" s="24" t="s">
        <v>548</v>
      </c>
      <c r="E3433" s="24" t="s">
        <v>506</v>
      </c>
      <c r="F3433" s="12">
        <v>49.1</v>
      </c>
      <c r="G3433" s="12">
        <v>-97</v>
      </c>
      <c r="H3433" s="12">
        <v>5.2</v>
      </c>
    </row>
    <row r="3434" spans="2:8" x14ac:dyDescent="0.25">
      <c r="B3434" t="s">
        <v>9664</v>
      </c>
      <c r="C3434" t="s">
        <v>9665</v>
      </c>
      <c r="D3434" s="24" t="s">
        <v>2443</v>
      </c>
      <c r="E3434" s="24" t="s">
        <v>548</v>
      </c>
      <c r="F3434" s="12">
        <v>34.200000000000003</v>
      </c>
      <c r="G3434" s="12">
        <v>-116.9</v>
      </c>
      <c r="H3434" s="12">
        <v>5.2</v>
      </c>
    </row>
    <row r="3435" spans="2:8" x14ac:dyDescent="0.25">
      <c r="B3435" t="s">
        <v>9666</v>
      </c>
      <c r="C3435" t="s">
        <v>9667</v>
      </c>
      <c r="D3435" s="24" t="s">
        <v>2443</v>
      </c>
      <c r="E3435" s="24" t="s">
        <v>563</v>
      </c>
      <c r="F3435" s="12">
        <v>39.700000000000003</v>
      </c>
      <c r="G3435" s="12">
        <v>-104.9</v>
      </c>
      <c r="H3435" s="12">
        <v>5.2</v>
      </c>
    </row>
    <row r="3436" spans="2:8" x14ac:dyDescent="0.25">
      <c r="B3436" t="s">
        <v>9668</v>
      </c>
      <c r="C3436" t="s">
        <v>9669</v>
      </c>
      <c r="D3436" s="24" t="s">
        <v>2443</v>
      </c>
      <c r="E3436" s="24" t="s">
        <v>563</v>
      </c>
      <c r="F3436" s="12">
        <v>40.5</v>
      </c>
      <c r="G3436" s="12">
        <v>-102.3</v>
      </c>
      <c r="H3436" s="12">
        <v>5.2</v>
      </c>
    </row>
    <row r="3437" spans="2:8" x14ac:dyDescent="0.25">
      <c r="B3437" t="s">
        <v>9670</v>
      </c>
      <c r="C3437" t="s">
        <v>9671</v>
      </c>
      <c r="D3437" s="24" t="s">
        <v>2443</v>
      </c>
      <c r="E3437" s="24" t="s">
        <v>563</v>
      </c>
      <c r="F3437" s="12">
        <v>39</v>
      </c>
      <c r="G3437" s="12">
        <v>-105.4</v>
      </c>
      <c r="H3437" s="12">
        <v>5.2</v>
      </c>
    </row>
    <row r="3438" spans="2:8" x14ac:dyDescent="0.25">
      <c r="B3438" t="s">
        <v>9672</v>
      </c>
      <c r="C3438" t="s">
        <v>9673</v>
      </c>
      <c r="D3438" s="24" t="s">
        <v>2443</v>
      </c>
      <c r="E3438" s="24" t="s">
        <v>629</v>
      </c>
      <c r="F3438" s="12">
        <v>44.7</v>
      </c>
      <c r="G3438" s="12">
        <v>-116</v>
      </c>
      <c r="H3438" s="12">
        <v>5.2</v>
      </c>
    </row>
    <row r="3439" spans="2:8" x14ac:dyDescent="0.25">
      <c r="B3439" t="s">
        <v>9674</v>
      </c>
      <c r="C3439" t="s">
        <v>9675</v>
      </c>
      <c r="D3439" s="24" t="s">
        <v>2443</v>
      </c>
      <c r="E3439" s="24" t="s">
        <v>1134</v>
      </c>
      <c r="F3439" s="12">
        <v>45.6</v>
      </c>
      <c r="G3439" s="12">
        <v>-108.9</v>
      </c>
      <c r="H3439" s="12">
        <v>5.2</v>
      </c>
    </row>
    <row r="3440" spans="2:8" x14ac:dyDescent="0.25">
      <c r="B3440" t="s">
        <v>9676</v>
      </c>
      <c r="C3440" t="s">
        <v>9677</v>
      </c>
      <c r="D3440" s="24" t="s">
        <v>2443</v>
      </c>
      <c r="E3440" s="24" t="s">
        <v>1277</v>
      </c>
      <c r="F3440" s="12">
        <v>35.6</v>
      </c>
      <c r="G3440" s="12">
        <v>-106</v>
      </c>
      <c r="H3440" s="12">
        <v>5.2</v>
      </c>
    </row>
    <row r="3441" spans="2:8" x14ac:dyDescent="0.25">
      <c r="B3441" t="s">
        <v>9678</v>
      </c>
      <c r="C3441" t="s">
        <v>9679</v>
      </c>
      <c r="D3441" s="24" t="s">
        <v>2443</v>
      </c>
      <c r="E3441" s="24" t="s">
        <v>1277</v>
      </c>
      <c r="F3441" s="12">
        <v>35.200000000000003</v>
      </c>
      <c r="G3441" s="12">
        <v>-106.6</v>
      </c>
      <c r="H3441" s="12">
        <v>5.2</v>
      </c>
    </row>
    <row r="3442" spans="2:8" x14ac:dyDescent="0.25">
      <c r="B3442" t="s">
        <v>9680</v>
      </c>
      <c r="C3442" t="s">
        <v>9681</v>
      </c>
      <c r="D3442" s="24" t="s">
        <v>2443</v>
      </c>
      <c r="E3442" s="24" t="s">
        <v>1301</v>
      </c>
      <c r="F3442" s="12">
        <v>41.7</v>
      </c>
      <c r="G3442" s="12">
        <v>-73.599999999999994</v>
      </c>
      <c r="H3442" s="12">
        <v>5.2</v>
      </c>
    </row>
    <row r="3443" spans="2:8" x14ac:dyDescent="0.25">
      <c r="B3443" t="s">
        <v>9682</v>
      </c>
      <c r="C3443" t="s">
        <v>9683</v>
      </c>
      <c r="D3443" s="24" t="s">
        <v>2443</v>
      </c>
      <c r="E3443" s="24" t="s">
        <v>1396</v>
      </c>
      <c r="F3443" s="12">
        <v>44.2</v>
      </c>
      <c r="G3443" s="12">
        <v>-120.7</v>
      </c>
      <c r="H3443" s="12">
        <v>5.2</v>
      </c>
    </row>
    <row r="3444" spans="2:8" x14ac:dyDescent="0.25">
      <c r="B3444" t="s">
        <v>9684</v>
      </c>
      <c r="C3444" t="s">
        <v>9685</v>
      </c>
      <c r="D3444" s="24" t="s">
        <v>2443</v>
      </c>
      <c r="E3444" s="24" t="s">
        <v>1396</v>
      </c>
      <c r="F3444" s="12">
        <v>45.4</v>
      </c>
      <c r="G3444" s="12">
        <v>-117.3</v>
      </c>
      <c r="H3444" s="12">
        <v>5.2</v>
      </c>
    </row>
    <row r="3445" spans="2:8" x14ac:dyDescent="0.25">
      <c r="B3445" t="s">
        <v>9686</v>
      </c>
      <c r="C3445" t="s">
        <v>9687</v>
      </c>
      <c r="D3445" s="24" t="s">
        <v>2443</v>
      </c>
      <c r="E3445" s="24" t="s">
        <v>1675</v>
      </c>
      <c r="F3445" s="12">
        <v>44.6</v>
      </c>
      <c r="G3445" s="12">
        <v>-88.1</v>
      </c>
      <c r="H3445" s="12">
        <v>5.2</v>
      </c>
    </row>
    <row r="3446" spans="2:8" x14ac:dyDescent="0.25">
      <c r="B3446" t="s">
        <v>3029</v>
      </c>
      <c r="C3446" t="s">
        <v>3030</v>
      </c>
      <c r="D3446" s="24" t="s">
        <v>2443</v>
      </c>
      <c r="E3446" s="24" t="s">
        <v>563</v>
      </c>
      <c r="F3446" s="12">
        <v>39.200000000000003</v>
      </c>
      <c r="G3446" s="12">
        <v>-107.9</v>
      </c>
      <c r="H3446" s="12">
        <v>5.2</v>
      </c>
    </row>
    <row r="3447" spans="2:8" x14ac:dyDescent="0.25">
      <c r="B3447" t="s">
        <v>3441</v>
      </c>
      <c r="C3447" t="s">
        <v>3442</v>
      </c>
      <c r="D3447" s="24" t="s">
        <v>2443</v>
      </c>
      <c r="E3447" s="24" t="s">
        <v>749</v>
      </c>
      <c r="F3447" s="12">
        <v>42</v>
      </c>
      <c r="G3447" s="12">
        <v>-91.3</v>
      </c>
      <c r="H3447" s="12">
        <v>5.2</v>
      </c>
    </row>
    <row r="3448" spans="2:8" x14ac:dyDescent="0.25">
      <c r="B3448" t="s">
        <v>3141</v>
      </c>
      <c r="C3448" t="s">
        <v>3142</v>
      </c>
      <c r="D3448" s="24" t="s">
        <v>2443</v>
      </c>
      <c r="E3448" s="24" t="s">
        <v>749</v>
      </c>
      <c r="F3448" s="12">
        <v>42.6</v>
      </c>
      <c r="G3448" s="12">
        <v>-91.8</v>
      </c>
      <c r="H3448" s="12">
        <v>5.2</v>
      </c>
    </row>
    <row r="3449" spans="2:8" x14ac:dyDescent="0.25">
      <c r="B3449" t="s">
        <v>3863</v>
      </c>
      <c r="C3449" t="s">
        <v>3864</v>
      </c>
      <c r="D3449" s="24" t="s">
        <v>2443</v>
      </c>
      <c r="E3449" s="24" t="s">
        <v>969</v>
      </c>
      <c r="F3449" s="12">
        <v>43.6</v>
      </c>
      <c r="G3449" s="12">
        <v>-84</v>
      </c>
      <c r="H3449" s="12">
        <v>5.2</v>
      </c>
    </row>
    <row r="3450" spans="2:8" x14ac:dyDescent="0.25">
      <c r="B3450" t="s">
        <v>9688</v>
      </c>
      <c r="C3450" t="s">
        <v>9689</v>
      </c>
      <c r="D3450" s="24" t="s">
        <v>2443</v>
      </c>
      <c r="E3450" s="24" t="s">
        <v>1277</v>
      </c>
      <c r="F3450" s="12">
        <v>35.200000000000003</v>
      </c>
      <c r="G3450" s="12">
        <v>-106.6</v>
      </c>
      <c r="H3450" s="12">
        <v>5.2</v>
      </c>
    </row>
    <row r="3451" spans="2:8" x14ac:dyDescent="0.25">
      <c r="B3451" t="s">
        <v>1727</v>
      </c>
      <c r="C3451" t="s">
        <v>1728</v>
      </c>
      <c r="D3451" s="24" t="s">
        <v>2443</v>
      </c>
      <c r="E3451" s="24" t="s">
        <v>1675</v>
      </c>
      <c r="F3451" s="12">
        <v>43.7</v>
      </c>
      <c r="G3451" s="12">
        <v>-90</v>
      </c>
      <c r="H3451" s="12">
        <v>5.2</v>
      </c>
    </row>
    <row r="3452" spans="2:8" x14ac:dyDescent="0.25">
      <c r="B3452" t="s">
        <v>1753</v>
      </c>
      <c r="C3452" t="s">
        <v>1754</v>
      </c>
      <c r="D3452" s="24" t="s">
        <v>2443</v>
      </c>
      <c r="E3452" s="24" t="s">
        <v>1675</v>
      </c>
      <c r="F3452" s="12">
        <v>44.5</v>
      </c>
      <c r="G3452" s="12">
        <v>-89.5</v>
      </c>
      <c r="H3452" s="12">
        <v>5.2</v>
      </c>
    </row>
    <row r="3453" spans="2:8" x14ac:dyDescent="0.25">
      <c r="B3453" t="s">
        <v>9690</v>
      </c>
      <c r="C3453" t="s">
        <v>9691</v>
      </c>
      <c r="D3453" s="24" t="s">
        <v>2443</v>
      </c>
      <c r="E3453" s="24" t="s">
        <v>1800</v>
      </c>
      <c r="F3453" s="12">
        <v>61</v>
      </c>
      <c r="G3453" s="12">
        <v>-149.69999999999999</v>
      </c>
      <c r="H3453" s="12">
        <v>5.2</v>
      </c>
    </row>
    <row r="3454" spans="2:8" x14ac:dyDescent="0.25">
      <c r="B3454" t="s">
        <v>1949</v>
      </c>
      <c r="C3454" t="s">
        <v>1950</v>
      </c>
      <c r="D3454" s="24" t="s">
        <v>2443</v>
      </c>
      <c r="E3454" s="24" t="s">
        <v>1338</v>
      </c>
      <c r="F3454" s="12">
        <v>48.9</v>
      </c>
      <c r="G3454" s="12">
        <v>-97.2</v>
      </c>
      <c r="H3454" s="12">
        <v>5.2</v>
      </c>
    </row>
    <row r="3455" spans="2:8" x14ac:dyDescent="0.25">
      <c r="B3455" t="s">
        <v>9692</v>
      </c>
      <c r="C3455" t="s">
        <v>9693</v>
      </c>
      <c r="D3455" s="24" t="s">
        <v>548</v>
      </c>
      <c r="E3455" s="24" t="s">
        <v>506</v>
      </c>
      <c r="F3455" s="12">
        <v>51.9</v>
      </c>
      <c r="G3455" s="12">
        <v>-101.4</v>
      </c>
      <c r="H3455" s="12">
        <v>5.16</v>
      </c>
    </row>
    <row r="3456" spans="2:8" x14ac:dyDescent="0.25">
      <c r="B3456" t="s">
        <v>9694</v>
      </c>
      <c r="C3456" t="s">
        <v>9695</v>
      </c>
      <c r="D3456" s="24" t="s">
        <v>548</v>
      </c>
      <c r="E3456" s="24" t="s">
        <v>506</v>
      </c>
      <c r="F3456" s="12">
        <v>49.5</v>
      </c>
      <c r="G3456" s="12">
        <v>-96.6</v>
      </c>
      <c r="H3456" s="12">
        <v>5.16</v>
      </c>
    </row>
    <row r="3457" spans="2:8" x14ac:dyDescent="0.25">
      <c r="B3457" t="s">
        <v>9696</v>
      </c>
      <c r="C3457" t="s">
        <v>9697</v>
      </c>
      <c r="D3457" s="24" t="s">
        <v>2443</v>
      </c>
      <c r="E3457" s="24" t="s">
        <v>1301</v>
      </c>
      <c r="F3457" s="12">
        <v>43.2</v>
      </c>
      <c r="G3457" s="12">
        <v>-73.8</v>
      </c>
      <c r="H3457" s="12">
        <v>5.16</v>
      </c>
    </row>
    <row r="3458" spans="2:8" x14ac:dyDescent="0.25">
      <c r="B3458" t="s">
        <v>2639</v>
      </c>
      <c r="C3458" t="s">
        <v>2640</v>
      </c>
      <c r="D3458" s="24" t="s">
        <v>2443</v>
      </c>
      <c r="E3458" s="24" t="s">
        <v>1545</v>
      </c>
      <c r="F3458" s="12">
        <v>39.799999999999997</v>
      </c>
      <c r="G3458" s="12">
        <v>-113.7</v>
      </c>
      <c r="H3458" s="12">
        <v>5.16</v>
      </c>
    </row>
    <row r="3459" spans="2:8" x14ac:dyDescent="0.25">
      <c r="B3459" t="s">
        <v>2807</v>
      </c>
      <c r="C3459" t="s">
        <v>2808</v>
      </c>
      <c r="D3459" s="24" t="s">
        <v>548</v>
      </c>
      <c r="E3459" s="24" t="s">
        <v>465</v>
      </c>
      <c r="F3459" s="12">
        <v>49.6</v>
      </c>
      <c r="G3459" s="12">
        <v>-120.3</v>
      </c>
      <c r="H3459" s="12">
        <v>5.12</v>
      </c>
    </row>
    <row r="3460" spans="2:8" x14ac:dyDescent="0.25">
      <c r="B3460" t="s">
        <v>9698</v>
      </c>
      <c r="C3460" t="s">
        <v>9699</v>
      </c>
      <c r="D3460" s="24" t="s">
        <v>548</v>
      </c>
      <c r="E3460" s="24" t="s">
        <v>506</v>
      </c>
      <c r="F3460" s="12">
        <v>49.6</v>
      </c>
      <c r="G3460" s="12">
        <v>-98.8</v>
      </c>
      <c r="H3460" s="12">
        <v>5.12</v>
      </c>
    </row>
    <row r="3461" spans="2:8" x14ac:dyDescent="0.25">
      <c r="B3461" t="s">
        <v>4035</v>
      </c>
      <c r="C3461" t="s">
        <v>4036</v>
      </c>
      <c r="D3461" s="24" t="s">
        <v>548</v>
      </c>
      <c r="E3461" s="24" t="s">
        <v>510</v>
      </c>
      <c r="F3461" s="12">
        <v>42.1</v>
      </c>
      <c r="G3461" s="12">
        <v>-83.1</v>
      </c>
      <c r="H3461" s="12">
        <v>5.12</v>
      </c>
    </row>
    <row r="3462" spans="2:8" x14ac:dyDescent="0.25">
      <c r="B3462" t="s">
        <v>3455</v>
      </c>
      <c r="C3462" t="s">
        <v>3456</v>
      </c>
      <c r="D3462" s="24" t="s">
        <v>548</v>
      </c>
      <c r="E3462" s="24" t="s">
        <v>522</v>
      </c>
      <c r="F3462" s="12">
        <v>45</v>
      </c>
      <c r="G3462" s="12">
        <v>-64.599999999999994</v>
      </c>
      <c r="H3462" s="12">
        <v>5.12</v>
      </c>
    </row>
    <row r="3463" spans="2:8" x14ac:dyDescent="0.25">
      <c r="B3463" t="s">
        <v>9700</v>
      </c>
      <c r="C3463" t="s">
        <v>9701</v>
      </c>
      <c r="D3463" s="24" t="s">
        <v>548</v>
      </c>
      <c r="E3463" s="24" t="s">
        <v>525</v>
      </c>
      <c r="F3463" s="12">
        <v>48.1</v>
      </c>
      <c r="G3463" s="12">
        <v>-57.3</v>
      </c>
      <c r="H3463" s="12">
        <v>5.12</v>
      </c>
    </row>
    <row r="3464" spans="2:8" x14ac:dyDescent="0.25">
      <c r="B3464" t="s">
        <v>9702</v>
      </c>
      <c r="C3464" t="s">
        <v>9703</v>
      </c>
      <c r="D3464" s="24" t="s">
        <v>548</v>
      </c>
      <c r="E3464" s="24" t="s">
        <v>510</v>
      </c>
      <c r="F3464" s="12">
        <v>45.3</v>
      </c>
      <c r="G3464" s="12">
        <v>-76.3</v>
      </c>
      <c r="H3464" s="12">
        <v>5.12</v>
      </c>
    </row>
    <row r="3465" spans="2:8" x14ac:dyDescent="0.25">
      <c r="B3465" t="s">
        <v>9704</v>
      </c>
      <c r="C3465" t="s">
        <v>9705</v>
      </c>
      <c r="D3465" s="24" t="s">
        <v>2443</v>
      </c>
      <c r="E3465" s="24" t="s">
        <v>548</v>
      </c>
      <c r="F3465" s="12">
        <v>40.299999999999997</v>
      </c>
      <c r="G3465" s="12">
        <v>-120.6</v>
      </c>
      <c r="H3465" s="12">
        <v>5.12</v>
      </c>
    </row>
    <row r="3466" spans="2:8" x14ac:dyDescent="0.25">
      <c r="B3466" t="s">
        <v>9706</v>
      </c>
      <c r="C3466" t="s">
        <v>9707</v>
      </c>
      <c r="D3466" s="24" t="s">
        <v>2443</v>
      </c>
      <c r="E3466" s="24" t="s">
        <v>563</v>
      </c>
      <c r="F3466" s="12">
        <v>39</v>
      </c>
      <c r="G3466" s="12">
        <v>-108.4</v>
      </c>
      <c r="H3466" s="12">
        <v>5.12</v>
      </c>
    </row>
    <row r="3467" spans="2:8" x14ac:dyDescent="0.25">
      <c r="B3467" t="s">
        <v>9708</v>
      </c>
      <c r="C3467" t="s">
        <v>9709</v>
      </c>
      <c r="D3467" s="24" t="s">
        <v>2443</v>
      </c>
      <c r="E3467" s="24" t="s">
        <v>749</v>
      </c>
      <c r="F3467" s="12">
        <v>42.1</v>
      </c>
      <c r="G3467" s="12">
        <v>-93.6</v>
      </c>
      <c r="H3467" s="12">
        <v>5.12</v>
      </c>
    </row>
    <row r="3468" spans="2:8" x14ac:dyDescent="0.25">
      <c r="B3468" t="s">
        <v>9710</v>
      </c>
      <c r="C3468" t="s">
        <v>9711</v>
      </c>
      <c r="D3468" s="24" t="s">
        <v>2443</v>
      </c>
      <c r="E3468" s="24" t="s">
        <v>867</v>
      </c>
      <c r="F3468" s="12">
        <v>38.799999999999997</v>
      </c>
      <c r="G3468" s="12">
        <v>-99.3</v>
      </c>
      <c r="H3468" s="12">
        <v>5.12</v>
      </c>
    </row>
    <row r="3469" spans="2:8" x14ac:dyDescent="0.25">
      <c r="B3469" t="s">
        <v>9712</v>
      </c>
      <c r="C3469" t="s">
        <v>9713</v>
      </c>
      <c r="D3469" s="24" t="s">
        <v>2443</v>
      </c>
      <c r="E3469" s="24" t="s">
        <v>1022</v>
      </c>
      <c r="F3469" s="12">
        <v>44.8</v>
      </c>
      <c r="G3469" s="12">
        <v>-92.9</v>
      </c>
      <c r="H3469" s="12">
        <v>5.12</v>
      </c>
    </row>
    <row r="3470" spans="2:8" x14ac:dyDescent="0.25">
      <c r="B3470" t="s">
        <v>9714</v>
      </c>
      <c r="C3470" t="s">
        <v>9715</v>
      </c>
      <c r="D3470" s="24" t="s">
        <v>2443</v>
      </c>
      <c r="E3470" s="24" t="s">
        <v>1134</v>
      </c>
      <c r="F3470" s="12">
        <v>46.3</v>
      </c>
      <c r="G3470" s="12">
        <v>-114</v>
      </c>
      <c r="H3470" s="12">
        <v>5.12</v>
      </c>
    </row>
    <row r="3471" spans="2:8" x14ac:dyDescent="0.25">
      <c r="B3471" t="s">
        <v>9716</v>
      </c>
      <c r="C3471" t="s">
        <v>9717</v>
      </c>
      <c r="D3471" s="24" t="s">
        <v>2443</v>
      </c>
      <c r="E3471" s="24" t="s">
        <v>1338</v>
      </c>
      <c r="F3471" s="12">
        <v>46.8</v>
      </c>
      <c r="G3471" s="12">
        <v>-103</v>
      </c>
      <c r="H3471" s="12">
        <v>5.12</v>
      </c>
    </row>
    <row r="3472" spans="2:8" x14ac:dyDescent="0.25">
      <c r="B3472" t="s">
        <v>9718</v>
      </c>
      <c r="C3472" t="s">
        <v>9719</v>
      </c>
      <c r="D3472" s="24" t="s">
        <v>2443</v>
      </c>
      <c r="E3472" s="24" t="s">
        <v>1277</v>
      </c>
      <c r="F3472" s="12">
        <v>36.299999999999997</v>
      </c>
      <c r="G3472" s="12">
        <v>-105.5</v>
      </c>
      <c r="H3472" s="12">
        <v>5.12</v>
      </c>
    </row>
    <row r="3473" spans="2:8" x14ac:dyDescent="0.25">
      <c r="B3473" t="s">
        <v>9720</v>
      </c>
      <c r="C3473" t="s">
        <v>9721</v>
      </c>
      <c r="D3473" s="24" t="s">
        <v>2443</v>
      </c>
      <c r="E3473" s="24" t="s">
        <v>1253</v>
      </c>
      <c r="F3473" s="12">
        <v>38.9</v>
      </c>
      <c r="G3473" s="12">
        <v>-119.8</v>
      </c>
      <c r="H3473" s="12">
        <v>5.12</v>
      </c>
    </row>
    <row r="3474" spans="2:8" x14ac:dyDescent="0.25">
      <c r="B3474" t="s">
        <v>9722</v>
      </c>
      <c r="C3474" t="s">
        <v>9723</v>
      </c>
      <c r="D3474" s="24" t="s">
        <v>2443</v>
      </c>
      <c r="E3474" s="24" t="s">
        <v>1301</v>
      </c>
      <c r="F3474" s="12">
        <v>42.9</v>
      </c>
      <c r="G3474" s="12">
        <v>-75.2</v>
      </c>
      <c r="H3474" s="12">
        <v>5.12</v>
      </c>
    </row>
    <row r="3475" spans="2:8" x14ac:dyDescent="0.25">
      <c r="B3475" t="s">
        <v>9724</v>
      </c>
      <c r="C3475" t="s">
        <v>9725</v>
      </c>
      <c r="D3475" s="24" t="s">
        <v>2443</v>
      </c>
      <c r="E3475" s="24" t="s">
        <v>1363</v>
      </c>
      <c r="F3475" s="12">
        <v>41.3</v>
      </c>
      <c r="G3475" s="12">
        <v>-82.4</v>
      </c>
      <c r="H3475" s="12">
        <v>5.12</v>
      </c>
    </row>
    <row r="3476" spans="2:8" x14ac:dyDescent="0.25">
      <c r="B3476" t="s">
        <v>9726</v>
      </c>
      <c r="C3476" t="s">
        <v>9727</v>
      </c>
      <c r="D3476" s="24" t="s">
        <v>2443</v>
      </c>
      <c r="E3476" s="24" t="s">
        <v>1363</v>
      </c>
      <c r="F3476" s="12">
        <v>39.799999999999997</v>
      </c>
      <c r="G3476" s="12">
        <v>-83.8</v>
      </c>
      <c r="H3476" s="12">
        <v>5.12</v>
      </c>
    </row>
    <row r="3477" spans="2:8" x14ac:dyDescent="0.25">
      <c r="B3477" t="s">
        <v>9728</v>
      </c>
      <c r="C3477" t="s">
        <v>9729</v>
      </c>
      <c r="D3477" s="24" t="s">
        <v>2443</v>
      </c>
      <c r="E3477" s="24" t="s">
        <v>1775</v>
      </c>
      <c r="F3477" s="12">
        <v>44.4</v>
      </c>
      <c r="G3477" s="12">
        <v>-108.9</v>
      </c>
      <c r="H3477" s="12">
        <v>5.12</v>
      </c>
    </row>
    <row r="3478" spans="2:8" x14ac:dyDescent="0.25">
      <c r="B3478" t="s">
        <v>9730</v>
      </c>
      <c r="C3478" t="s">
        <v>9731</v>
      </c>
      <c r="D3478" s="24" t="s">
        <v>2443</v>
      </c>
      <c r="E3478" s="24" t="s">
        <v>1775</v>
      </c>
      <c r="F3478" s="12">
        <v>44.9</v>
      </c>
      <c r="G3478" s="12">
        <v>-107.1</v>
      </c>
      <c r="H3478" s="12">
        <v>5.12</v>
      </c>
    </row>
    <row r="3479" spans="2:8" x14ac:dyDescent="0.25">
      <c r="B3479" t="s">
        <v>619</v>
      </c>
      <c r="C3479" t="s">
        <v>620</v>
      </c>
      <c r="D3479" s="24" t="s">
        <v>2443</v>
      </c>
      <c r="E3479" s="24" t="s">
        <v>563</v>
      </c>
      <c r="F3479" s="12">
        <v>37.6</v>
      </c>
      <c r="G3479" s="12">
        <v>-104.7</v>
      </c>
      <c r="H3479" s="12">
        <v>5.12</v>
      </c>
    </row>
    <row r="3480" spans="2:8" x14ac:dyDescent="0.25">
      <c r="B3480" t="s">
        <v>9732</v>
      </c>
      <c r="C3480" t="s">
        <v>9733</v>
      </c>
      <c r="D3480" s="24" t="s">
        <v>2443</v>
      </c>
      <c r="E3480" s="24" t="s">
        <v>709</v>
      </c>
      <c r="F3480" s="12">
        <v>38.799999999999997</v>
      </c>
      <c r="G3480" s="12">
        <v>-87</v>
      </c>
      <c r="H3480" s="12">
        <v>5.12</v>
      </c>
    </row>
    <row r="3481" spans="2:8" x14ac:dyDescent="0.25">
      <c r="B3481" t="s">
        <v>3013</v>
      </c>
      <c r="C3481" t="s">
        <v>3014</v>
      </c>
      <c r="D3481" s="24" t="s">
        <v>2443</v>
      </c>
      <c r="E3481" s="24" t="s">
        <v>749</v>
      </c>
      <c r="F3481" s="12">
        <v>41.7</v>
      </c>
      <c r="G3481" s="12">
        <v>-93.7</v>
      </c>
      <c r="H3481" s="12">
        <v>5.12</v>
      </c>
    </row>
    <row r="3482" spans="2:8" x14ac:dyDescent="0.25">
      <c r="B3482" t="s">
        <v>790</v>
      </c>
      <c r="C3482" t="s">
        <v>791</v>
      </c>
      <c r="D3482" s="24" t="s">
        <v>2443</v>
      </c>
      <c r="E3482" s="24" t="s">
        <v>749</v>
      </c>
      <c r="F3482" s="12">
        <v>43.1</v>
      </c>
      <c r="G3482" s="12">
        <v>-94.6</v>
      </c>
      <c r="H3482" s="12">
        <v>5.12</v>
      </c>
    </row>
    <row r="3483" spans="2:8" x14ac:dyDescent="0.25">
      <c r="B3483" t="s">
        <v>2684</v>
      </c>
      <c r="C3483" t="s">
        <v>2685</v>
      </c>
      <c r="D3483" s="24" t="s">
        <v>2443</v>
      </c>
      <c r="E3483" s="24" t="s">
        <v>749</v>
      </c>
      <c r="F3483" s="12">
        <v>42.6</v>
      </c>
      <c r="G3483" s="12">
        <v>-91.8</v>
      </c>
      <c r="H3483" s="12">
        <v>5.12</v>
      </c>
    </row>
    <row r="3484" spans="2:8" x14ac:dyDescent="0.25">
      <c r="B3484" t="s">
        <v>2565</v>
      </c>
      <c r="C3484" t="s">
        <v>9734</v>
      </c>
      <c r="D3484" s="24" t="s">
        <v>2443</v>
      </c>
      <c r="E3484" s="24" t="s">
        <v>867</v>
      </c>
      <c r="F3484" s="12">
        <v>38.9</v>
      </c>
      <c r="G3484" s="12">
        <v>-101.5</v>
      </c>
      <c r="H3484" s="12">
        <v>5.12</v>
      </c>
    </row>
    <row r="3485" spans="2:8" x14ac:dyDescent="0.25">
      <c r="B3485" t="s">
        <v>2270</v>
      </c>
      <c r="C3485" t="s">
        <v>2271</v>
      </c>
      <c r="D3485" s="24" t="s">
        <v>2443</v>
      </c>
      <c r="E3485" s="24" t="s">
        <v>969</v>
      </c>
      <c r="F3485" s="12">
        <v>41.8</v>
      </c>
      <c r="G3485" s="12">
        <v>-86.2</v>
      </c>
      <c r="H3485" s="12">
        <v>5.12</v>
      </c>
    </row>
    <row r="3486" spans="2:8" x14ac:dyDescent="0.25">
      <c r="B3486" t="s">
        <v>1226</v>
      </c>
      <c r="C3486" t="s">
        <v>1227</v>
      </c>
      <c r="D3486" s="24" t="s">
        <v>2443</v>
      </c>
      <c r="E3486" s="24" t="s">
        <v>1194</v>
      </c>
      <c r="F3486" s="12">
        <v>41.2</v>
      </c>
      <c r="G3486" s="12">
        <v>-101.6</v>
      </c>
      <c r="H3486" s="12">
        <v>5.12</v>
      </c>
    </row>
    <row r="3487" spans="2:8" x14ac:dyDescent="0.25">
      <c r="B3487" t="s">
        <v>4200</v>
      </c>
      <c r="C3487" t="s">
        <v>4201</v>
      </c>
      <c r="D3487" s="24" t="s">
        <v>2443</v>
      </c>
      <c r="E3487" s="24" t="s">
        <v>1301</v>
      </c>
      <c r="F3487" s="12">
        <v>42.7</v>
      </c>
      <c r="G3487" s="12">
        <v>-77.900000000000006</v>
      </c>
      <c r="H3487" s="12">
        <v>5.12</v>
      </c>
    </row>
    <row r="3488" spans="2:8" x14ac:dyDescent="0.25">
      <c r="B3488" t="s">
        <v>9735</v>
      </c>
      <c r="C3488" t="s">
        <v>9736</v>
      </c>
      <c r="D3488" s="24" t="s">
        <v>2443</v>
      </c>
      <c r="E3488" s="24" t="s">
        <v>1338</v>
      </c>
      <c r="F3488" s="12">
        <v>46.5</v>
      </c>
      <c r="G3488" s="12">
        <v>-99.7</v>
      </c>
      <c r="H3488" s="12">
        <v>5.12</v>
      </c>
    </row>
    <row r="3489" spans="2:8" x14ac:dyDescent="0.25">
      <c r="B3489" t="s">
        <v>9737</v>
      </c>
      <c r="C3489" t="s">
        <v>9738</v>
      </c>
      <c r="D3489" s="24" t="s">
        <v>2443</v>
      </c>
      <c r="E3489" s="24" t="s">
        <v>1457</v>
      </c>
      <c r="F3489" s="12">
        <v>44.8</v>
      </c>
      <c r="G3489" s="12">
        <v>-101.4</v>
      </c>
      <c r="H3489" s="12">
        <v>5.12</v>
      </c>
    </row>
    <row r="3490" spans="2:8" x14ac:dyDescent="0.25">
      <c r="B3490" t="s">
        <v>3095</v>
      </c>
      <c r="C3490" t="s">
        <v>3096</v>
      </c>
      <c r="D3490" s="24" t="s">
        <v>2443</v>
      </c>
      <c r="E3490" s="24" t="s">
        <v>1545</v>
      </c>
      <c r="F3490" s="12">
        <v>38.4</v>
      </c>
      <c r="G3490" s="12">
        <v>-112.2</v>
      </c>
      <c r="H3490" s="12">
        <v>5.12</v>
      </c>
    </row>
    <row r="3491" spans="2:8" x14ac:dyDescent="0.25">
      <c r="B3491" t="s">
        <v>9739</v>
      </c>
      <c r="C3491" t="s">
        <v>9740</v>
      </c>
      <c r="D3491" s="24" t="s">
        <v>2443</v>
      </c>
      <c r="E3491" s="24" t="s">
        <v>1675</v>
      </c>
      <c r="F3491" s="12">
        <v>44.2</v>
      </c>
      <c r="G3491" s="12">
        <v>-90.8</v>
      </c>
      <c r="H3491" s="12">
        <v>5.12</v>
      </c>
    </row>
    <row r="3492" spans="2:8" x14ac:dyDescent="0.25">
      <c r="B3492" t="s">
        <v>1735</v>
      </c>
      <c r="C3492" t="s">
        <v>1736</v>
      </c>
      <c r="D3492" s="24" t="s">
        <v>2443</v>
      </c>
      <c r="E3492" s="24" t="s">
        <v>1675</v>
      </c>
      <c r="F3492" s="12">
        <v>44.3</v>
      </c>
      <c r="G3492" s="12">
        <v>-88.7</v>
      </c>
      <c r="H3492" s="12">
        <v>5.12</v>
      </c>
    </row>
    <row r="3493" spans="2:8" x14ac:dyDescent="0.25">
      <c r="B3493" t="s">
        <v>1780</v>
      </c>
      <c r="C3493" t="s">
        <v>1781</v>
      </c>
      <c r="D3493" s="24" t="s">
        <v>2443</v>
      </c>
      <c r="E3493" s="24" t="s">
        <v>1775</v>
      </c>
      <c r="F3493" s="12">
        <v>44.9</v>
      </c>
      <c r="G3493" s="12">
        <v>-109.1</v>
      </c>
      <c r="H3493" s="12">
        <v>5.12</v>
      </c>
    </row>
    <row r="3494" spans="2:8" x14ac:dyDescent="0.25">
      <c r="B3494" t="s">
        <v>9741</v>
      </c>
      <c r="C3494" t="s">
        <v>9742</v>
      </c>
      <c r="D3494" s="24" t="s">
        <v>548</v>
      </c>
      <c r="E3494" s="24" t="s">
        <v>494</v>
      </c>
      <c r="F3494" s="12">
        <v>53.5</v>
      </c>
      <c r="G3494" s="12">
        <v>-113.4</v>
      </c>
      <c r="H3494" s="12">
        <v>5.08</v>
      </c>
    </row>
    <row r="3495" spans="2:8" x14ac:dyDescent="0.25">
      <c r="B3495" t="s">
        <v>9743</v>
      </c>
      <c r="C3495" t="s">
        <v>9744</v>
      </c>
      <c r="D3495" s="24" t="s">
        <v>548</v>
      </c>
      <c r="E3495" s="24" t="s">
        <v>510</v>
      </c>
      <c r="F3495" s="12">
        <v>44.1</v>
      </c>
      <c r="G3495" s="12">
        <v>-77.599999999999994</v>
      </c>
      <c r="H3495" s="12">
        <v>5.08</v>
      </c>
    </row>
    <row r="3496" spans="2:8" x14ac:dyDescent="0.25">
      <c r="B3496" t="s">
        <v>9745</v>
      </c>
      <c r="C3496" t="s">
        <v>9746</v>
      </c>
      <c r="D3496" s="24" t="s">
        <v>2443</v>
      </c>
      <c r="E3496" s="24" t="s">
        <v>1194</v>
      </c>
      <c r="F3496" s="12">
        <v>41.1</v>
      </c>
      <c r="G3496" s="12">
        <v>-97.5</v>
      </c>
      <c r="H3496" s="12">
        <v>5.08</v>
      </c>
    </row>
    <row r="3497" spans="2:8" x14ac:dyDescent="0.25">
      <c r="B3497" t="s">
        <v>9747</v>
      </c>
      <c r="C3497" t="s">
        <v>9748</v>
      </c>
      <c r="D3497" s="24" t="s">
        <v>2443</v>
      </c>
      <c r="E3497" s="24" t="s">
        <v>648</v>
      </c>
      <c r="F3497" s="12">
        <v>41.7</v>
      </c>
      <c r="G3497" s="12">
        <v>-87.9</v>
      </c>
      <c r="H3497" s="12">
        <v>5.08</v>
      </c>
    </row>
    <row r="3498" spans="2:8" x14ac:dyDescent="0.25">
      <c r="B3498" t="s">
        <v>9749</v>
      </c>
      <c r="C3498" t="s">
        <v>9750</v>
      </c>
      <c r="D3498" s="24" t="s">
        <v>2443</v>
      </c>
      <c r="E3498" s="24" t="s">
        <v>709</v>
      </c>
      <c r="F3498" s="12">
        <v>41.3</v>
      </c>
      <c r="G3498" s="12">
        <v>-87.1</v>
      </c>
      <c r="H3498" s="12">
        <v>5.08</v>
      </c>
    </row>
    <row r="3499" spans="2:8" x14ac:dyDescent="0.25">
      <c r="B3499" t="s">
        <v>9751</v>
      </c>
      <c r="C3499" t="s">
        <v>9752</v>
      </c>
      <c r="D3499" s="24" t="s">
        <v>2443</v>
      </c>
      <c r="E3499" s="24" t="s">
        <v>1134</v>
      </c>
      <c r="F3499" s="12">
        <v>45.5</v>
      </c>
      <c r="G3499" s="12">
        <v>-106.1</v>
      </c>
      <c r="H3499" s="12">
        <v>5.08</v>
      </c>
    </row>
    <row r="3500" spans="2:8" x14ac:dyDescent="0.25">
      <c r="B3500" t="s">
        <v>9753</v>
      </c>
      <c r="C3500" t="s">
        <v>9754</v>
      </c>
      <c r="D3500" s="24" t="s">
        <v>2443</v>
      </c>
      <c r="E3500" s="24" t="s">
        <v>1457</v>
      </c>
      <c r="F3500" s="12">
        <v>45.6</v>
      </c>
      <c r="G3500" s="12">
        <v>-98</v>
      </c>
      <c r="H3500" s="12">
        <v>5.08</v>
      </c>
    </row>
    <row r="3501" spans="2:8" x14ac:dyDescent="0.25">
      <c r="B3501" t="s">
        <v>9755</v>
      </c>
      <c r="C3501" t="s">
        <v>9756</v>
      </c>
      <c r="D3501" s="24" t="s">
        <v>2443</v>
      </c>
      <c r="E3501" s="24" t="s">
        <v>749</v>
      </c>
      <c r="F3501" s="12">
        <v>43.2</v>
      </c>
      <c r="G3501" s="12">
        <v>-92.4</v>
      </c>
      <c r="H3501" s="12">
        <v>5.08</v>
      </c>
    </row>
    <row r="3502" spans="2:8" x14ac:dyDescent="0.25">
      <c r="B3502" t="s">
        <v>1237</v>
      </c>
      <c r="C3502" t="s">
        <v>1238</v>
      </c>
      <c r="D3502" s="24" t="s">
        <v>2443</v>
      </c>
      <c r="E3502" s="24" t="s">
        <v>1194</v>
      </c>
      <c r="F3502" s="12">
        <v>41.1</v>
      </c>
      <c r="G3502" s="12">
        <v>-101.7</v>
      </c>
      <c r="H3502" s="12">
        <v>5.08</v>
      </c>
    </row>
    <row r="3503" spans="2:8" x14ac:dyDescent="0.25">
      <c r="B3503" t="s">
        <v>3600</v>
      </c>
      <c r="C3503" t="s">
        <v>3601</v>
      </c>
      <c r="D3503" s="24" t="s">
        <v>548</v>
      </c>
      <c r="E3503" s="24" t="s">
        <v>510</v>
      </c>
      <c r="F3503" s="12">
        <v>43.1</v>
      </c>
      <c r="G3503" s="12">
        <v>-80.7</v>
      </c>
      <c r="H3503" s="12">
        <v>5.04</v>
      </c>
    </row>
    <row r="3504" spans="2:8" x14ac:dyDescent="0.25">
      <c r="B3504" t="s">
        <v>9757</v>
      </c>
      <c r="C3504" t="s">
        <v>9758</v>
      </c>
      <c r="D3504" s="24" t="s">
        <v>2443</v>
      </c>
      <c r="E3504" s="24" t="s">
        <v>1194</v>
      </c>
      <c r="F3504" s="12">
        <v>41.2</v>
      </c>
      <c r="G3504" s="12">
        <v>-100.1</v>
      </c>
      <c r="H3504" s="12">
        <v>5.04</v>
      </c>
    </row>
    <row r="3505" spans="2:8" x14ac:dyDescent="0.25">
      <c r="B3505" t="s">
        <v>9759</v>
      </c>
      <c r="C3505" t="s">
        <v>9760</v>
      </c>
      <c r="D3505" s="24" t="s">
        <v>2443</v>
      </c>
      <c r="E3505" s="24" t="s">
        <v>563</v>
      </c>
      <c r="F3505" s="12">
        <v>38</v>
      </c>
      <c r="G3505" s="12">
        <v>-103.6</v>
      </c>
      <c r="H3505" s="12">
        <v>5.04</v>
      </c>
    </row>
    <row r="3506" spans="2:8" x14ac:dyDescent="0.25">
      <c r="B3506" t="s">
        <v>9761</v>
      </c>
      <c r="C3506" t="s">
        <v>9762</v>
      </c>
      <c r="D3506" s="24" t="s">
        <v>2443</v>
      </c>
      <c r="E3506" s="24" t="s">
        <v>563</v>
      </c>
      <c r="F3506" s="12">
        <v>38.299999999999997</v>
      </c>
      <c r="G3506" s="12">
        <v>-104.7</v>
      </c>
      <c r="H3506" s="12">
        <v>5.04</v>
      </c>
    </row>
    <row r="3507" spans="2:8" x14ac:dyDescent="0.25">
      <c r="B3507" t="s">
        <v>9763</v>
      </c>
      <c r="C3507" t="s">
        <v>9764</v>
      </c>
      <c r="D3507" s="24" t="s">
        <v>2443</v>
      </c>
      <c r="E3507" s="24" t="s">
        <v>749</v>
      </c>
      <c r="F3507" s="12">
        <v>42</v>
      </c>
      <c r="G3507" s="12">
        <v>-91.8</v>
      </c>
      <c r="H3507" s="12">
        <v>5.04</v>
      </c>
    </row>
    <row r="3508" spans="2:8" x14ac:dyDescent="0.25">
      <c r="B3508" t="s">
        <v>9765</v>
      </c>
      <c r="C3508" t="s">
        <v>9766</v>
      </c>
      <c r="D3508" s="24" t="s">
        <v>2443</v>
      </c>
      <c r="E3508" s="24" t="s">
        <v>648</v>
      </c>
      <c r="F3508" s="12">
        <v>40.5</v>
      </c>
      <c r="G3508" s="12">
        <v>-88.9</v>
      </c>
      <c r="H3508" s="12">
        <v>5.04</v>
      </c>
    </row>
    <row r="3509" spans="2:8" x14ac:dyDescent="0.25">
      <c r="B3509" t="s">
        <v>9767</v>
      </c>
      <c r="C3509" t="s">
        <v>9768</v>
      </c>
      <c r="D3509" s="24" t="s">
        <v>2443</v>
      </c>
      <c r="E3509" s="24" t="s">
        <v>1022</v>
      </c>
      <c r="F3509" s="12">
        <v>43.6</v>
      </c>
      <c r="G3509" s="12">
        <v>-91.2</v>
      </c>
      <c r="H3509" s="12">
        <v>5.04</v>
      </c>
    </row>
    <row r="3510" spans="2:8" x14ac:dyDescent="0.25">
      <c r="B3510" t="s">
        <v>9769</v>
      </c>
      <c r="C3510" t="s">
        <v>9770</v>
      </c>
      <c r="D3510" s="24" t="s">
        <v>2443</v>
      </c>
      <c r="E3510" s="24" t="s">
        <v>1301</v>
      </c>
      <c r="F3510" s="12">
        <v>43.2</v>
      </c>
      <c r="G3510" s="12">
        <v>-73.599999999999994</v>
      </c>
      <c r="H3510" s="12">
        <v>5.04</v>
      </c>
    </row>
    <row r="3511" spans="2:8" x14ac:dyDescent="0.25">
      <c r="B3511" t="s">
        <v>9771</v>
      </c>
      <c r="C3511" t="s">
        <v>9772</v>
      </c>
      <c r="D3511" s="24" t="s">
        <v>2443</v>
      </c>
      <c r="E3511" s="24" t="s">
        <v>1421</v>
      </c>
      <c r="F3511" s="12">
        <v>41.8</v>
      </c>
      <c r="G3511" s="12">
        <v>-75.7</v>
      </c>
      <c r="H3511" s="12">
        <v>5.04</v>
      </c>
    </row>
    <row r="3512" spans="2:8" x14ac:dyDescent="0.25">
      <c r="B3512" t="s">
        <v>770</v>
      </c>
      <c r="C3512" t="s">
        <v>771</v>
      </c>
      <c r="D3512" s="24" t="s">
        <v>2443</v>
      </c>
      <c r="E3512" s="24" t="s">
        <v>749</v>
      </c>
      <c r="F3512" s="12">
        <v>42</v>
      </c>
      <c r="G3512" s="12">
        <v>-91.5</v>
      </c>
      <c r="H3512" s="12">
        <v>5.04</v>
      </c>
    </row>
    <row r="3513" spans="2:8" x14ac:dyDescent="0.25">
      <c r="B3513" t="s">
        <v>9773</v>
      </c>
      <c r="C3513" t="s">
        <v>9774</v>
      </c>
      <c r="D3513" s="24" t="s">
        <v>2443</v>
      </c>
      <c r="E3513" s="24" t="s">
        <v>1134</v>
      </c>
      <c r="F3513" s="12">
        <v>47</v>
      </c>
      <c r="G3513" s="12">
        <v>-108.3</v>
      </c>
      <c r="H3513" s="12">
        <v>5.04</v>
      </c>
    </row>
    <row r="3514" spans="2:8" x14ac:dyDescent="0.25">
      <c r="B3514" t="s">
        <v>9775</v>
      </c>
      <c r="C3514" t="s">
        <v>9776</v>
      </c>
      <c r="D3514" s="24" t="s">
        <v>548</v>
      </c>
      <c r="E3514" s="24" t="s">
        <v>506</v>
      </c>
      <c r="F3514" s="12">
        <v>49.1</v>
      </c>
      <c r="G3514" s="12">
        <v>-98.2</v>
      </c>
      <c r="H3514" s="12">
        <v>5</v>
      </c>
    </row>
    <row r="3515" spans="2:8" x14ac:dyDescent="0.25">
      <c r="B3515" t="s">
        <v>9777</v>
      </c>
      <c r="C3515" t="s">
        <v>9778</v>
      </c>
      <c r="D3515" s="24" t="s">
        <v>548</v>
      </c>
      <c r="E3515" s="24" t="s">
        <v>525</v>
      </c>
      <c r="F3515" s="12">
        <v>48.9</v>
      </c>
      <c r="G3515" s="12">
        <v>-54.6</v>
      </c>
      <c r="H3515" s="12">
        <v>5</v>
      </c>
    </row>
    <row r="3516" spans="2:8" x14ac:dyDescent="0.25">
      <c r="B3516" t="s">
        <v>9779</v>
      </c>
      <c r="C3516" t="s">
        <v>9780</v>
      </c>
      <c r="D3516" s="24" t="s">
        <v>548</v>
      </c>
      <c r="E3516" s="24" t="s">
        <v>510</v>
      </c>
      <c r="F3516" s="12">
        <v>43</v>
      </c>
      <c r="G3516" s="12">
        <v>-80.3</v>
      </c>
      <c r="H3516" s="12">
        <v>5</v>
      </c>
    </row>
    <row r="3517" spans="2:8" x14ac:dyDescent="0.25">
      <c r="B3517" t="s">
        <v>9781</v>
      </c>
      <c r="C3517" t="s">
        <v>9782</v>
      </c>
      <c r="D3517" s="24" t="s">
        <v>2443</v>
      </c>
      <c r="E3517" s="24" t="s">
        <v>1194</v>
      </c>
      <c r="F3517" s="12">
        <v>42.7</v>
      </c>
      <c r="G3517" s="12">
        <v>-97.5</v>
      </c>
      <c r="H3517" s="12">
        <v>5</v>
      </c>
    </row>
    <row r="3518" spans="2:8" x14ac:dyDescent="0.25">
      <c r="B3518" t="s">
        <v>9783</v>
      </c>
      <c r="C3518" t="s">
        <v>9784</v>
      </c>
      <c r="D3518" s="24" t="s">
        <v>2443</v>
      </c>
      <c r="E3518" s="24" t="s">
        <v>532</v>
      </c>
      <c r="F3518" s="12">
        <v>34.200000000000003</v>
      </c>
      <c r="G3518" s="12">
        <v>-110.1</v>
      </c>
      <c r="H3518" s="12">
        <v>5</v>
      </c>
    </row>
    <row r="3519" spans="2:8" x14ac:dyDescent="0.25">
      <c r="B3519" t="s">
        <v>5049</v>
      </c>
      <c r="C3519" t="s">
        <v>9785</v>
      </c>
      <c r="D3519" s="24" t="s">
        <v>2443</v>
      </c>
      <c r="E3519" s="24" t="s">
        <v>563</v>
      </c>
      <c r="F3519" s="12">
        <v>39.9</v>
      </c>
      <c r="G3519" s="12">
        <v>-105.2</v>
      </c>
      <c r="H3519" s="12">
        <v>5</v>
      </c>
    </row>
    <row r="3520" spans="2:8" x14ac:dyDescent="0.25">
      <c r="B3520" t="s">
        <v>9786</v>
      </c>
      <c r="C3520" t="s">
        <v>9787</v>
      </c>
      <c r="D3520" s="24" t="s">
        <v>2443</v>
      </c>
      <c r="E3520" s="24" t="s">
        <v>563</v>
      </c>
      <c r="F3520" s="12">
        <v>38.9</v>
      </c>
      <c r="G3520" s="12">
        <v>-102.1</v>
      </c>
      <c r="H3520" s="12">
        <v>5</v>
      </c>
    </row>
    <row r="3521" spans="2:8" x14ac:dyDescent="0.25">
      <c r="B3521" t="s">
        <v>9788</v>
      </c>
      <c r="C3521" t="s">
        <v>9789</v>
      </c>
      <c r="D3521" s="24" t="s">
        <v>2443</v>
      </c>
      <c r="E3521" s="24" t="s">
        <v>563</v>
      </c>
      <c r="F3521" s="12">
        <v>39.5</v>
      </c>
      <c r="G3521" s="12">
        <v>-104.8</v>
      </c>
      <c r="H3521" s="12">
        <v>5</v>
      </c>
    </row>
    <row r="3522" spans="2:8" x14ac:dyDescent="0.25">
      <c r="B3522" t="s">
        <v>9790</v>
      </c>
      <c r="C3522" t="s">
        <v>9791</v>
      </c>
      <c r="D3522" s="24" t="s">
        <v>2443</v>
      </c>
      <c r="E3522" s="24" t="s">
        <v>563</v>
      </c>
      <c r="F3522" s="12">
        <v>38.799999999999997</v>
      </c>
      <c r="G3522" s="12">
        <v>-107.8</v>
      </c>
      <c r="H3522" s="12">
        <v>5</v>
      </c>
    </row>
    <row r="3523" spans="2:8" x14ac:dyDescent="0.25">
      <c r="B3523" t="s">
        <v>9792</v>
      </c>
      <c r="C3523" t="s">
        <v>9793</v>
      </c>
      <c r="D3523" s="24" t="s">
        <v>2443</v>
      </c>
      <c r="E3523" s="24" t="s">
        <v>563</v>
      </c>
      <c r="F3523" s="12">
        <v>39.1</v>
      </c>
      <c r="G3523" s="12">
        <v>-108.4</v>
      </c>
      <c r="H3523" s="12">
        <v>5</v>
      </c>
    </row>
    <row r="3524" spans="2:8" x14ac:dyDescent="0.25">
      <c r="B3524" t="s">
        <v>9794</v>
      </c>
      <c r="C3524" t="s">
        <v>9795</v>
      </c>
      <c r="D3524" s="24" t="s">
        <v>2443</v>
      </c>
      <c r="E3524" s="24" t="s">
        <v>563</v>
      </c>
      <c r="F3524" s="12">
        <v>39.200000000000003</v>
      </c>
      <c r="G3524" s="12">
        <v>-108.1</v>
      </c>
      <c r="H3524" s="12">
        <v>5</v>
      </c>
    </row>
    <row r="3525" spans="2:8" x14ac:dyDescent="0.25">
      <c r="B3525" t="s">
        <v>9796</v>
      </c>
      <c r="C3525" t="s">
        <v>9797</v>
      </c>
      <c r="D3525" s="24" t="s">
        <v>2443</v>
      </c>
      <c r="E3525" s="24" t="s">
        <v>563</v>
      </c>
      <c r="F3525" s="12">
        <v>39</v>
      </c>
      <c r="G3525" s="12">
        <v>-108.4</v>
      </c>
      <c r="H3525" s="12">
        <v>5</v>
      </c>
    </row>
    <row r="3526" spans="2:8" x14ac:dyDescent="0.25">
      <c r="B3526" t="s">
        <v>9798</v>
      </c>
      <c r="C3526" t="s">
        <v>9799</v>
      </c>
      <c r="D3526" s="24" t="s">
        <v>2443</v>
      </c>
      <c r="E3526" s="24" t="s">
        <v>563</v>
      </c>
      <c r="F3526" s="12">
        <v>39.299999999999997</v>
      </c>
      <c r="G3526" s="12">
        <v>-107.1</v>
      </c>
      <c r="H3526" s="12">
        <v>5</v>
      </c>
    </row>
    <row r="3527" spans="2:8" x14ac:dyDescent="0.25">
      <c r="B3527" t="s">
        <v>9800</v>
      </c>
      <c r="C3527" t="s">
        <v>9801</v>
      </c>
      <c r="D3527" s="24" t="s">
        <v>2443</v>
      </c>
      <c r="E3527" s="24" t="s">
        <v>749</v>
      </c>
      <c r="F3527" s="12">
        <v>42.7</v>
      </c>
      <c r="G3527" s="12">
        <v>-96.1</v>
      </c>
      <c r="H3527" s="12">
        <v>5</v>
      </c>
    </row>
    <row r="3528" spans="2:8" x14ac:dyDescent="0.25">
      <c r="B3528" t="s">
        <v>9802</v>
      </c>
      <c r="C3528" t="s">
        <v>9803</v>
      </c>
      <c r="D3528" s="24" t="s">
        <v>2443</v>
      </c>
      <c r="E3528" s="24" t="s">
        <v>629</v>
      </c>
      <c r="F3528" s="12">
        <v>42.9</v>
      </c>
      <c r="G3528" s="12">
        <v>-115.4</v>
      </c>
      <c r="H3528" s="12">
        <v>5</v>
      </c>
    </row>
    <row r="3529" spans="2:8" x14ac:dyDescent="0.25">
      <c r="B3529" t="s">
        <v>9804</v>
      </c>
      <c r="C3529" t="s">
        <v>9805</v>
      </c>
      <c r="D3529" s="24" t="s">
        <v>2443</v>
      </c>
      <c r="E3529" s="24" t="s">
        <v>648</v>
      </c>
      <c r="F3529" s="12">
        <v>42</v>
      </c>
      <c r="G3529" s="12">
        <v>-88.2</v>
      </c>
      <c r="H3529" s="12">
        <v>5</v>
      </c>
    </row>
    <row r="3530" spans="2:8" x14ac:dyDescent="0.25">
      <c r="B3530" t="s">
        <v>9806</v>
      </c>
      <c r="C3530" t="s">
        <v>9807</v>
      </c>
      <c r="D3530" s="24" t="s">
        <v>2443</v>
      </c>
      <c r="E3530" s="24" t="s">
        <v>648</v>
      </c>
      <c r="F3530" s="12">
        <v>41.7</v>
      </c>
      <c r="G3530" s="12">
        <v>-87.7</v>
      </c>
      <c r="H3530" s="12">
        <v>5</v>
      </c>
    </row>
    <row r="3531" spans="2:8" x14ac:dyDescent="0.25">
      <c r="B3531" t="s">
        <v>9808</v>
      </c>
      <c r="C3531" t="s">
        <v>9809</v>
      </c>
      <c r="D3531" s="24" t="s">
        <v>2443</v>
      </c>
      <c r="E3531" s="24" t="s">
        <v>648</v>
      </c>
      <c r="F3531" s="12">
        <v>40</v>
      </c>
      <c r="G3531" s="12">
        <v>-88.1</v>
      </c>
      <c r="H3531" s="12">
        <v>5</v>
      </c>
    </row>
    <row r="3532" spans="2:8" x14ac:dyDescent="0.25">
      <c r="B3532" t="s">
        <v>9810</v>
      </c>
      <c r="C3532" t="s">
        <v>9811</v>
      </c>
      <c r="D3532" s="24" t="s">
        <v>2443</v>
      </c>
      <c r="E3532" s="24" t="s">
        <v>648</v>
      </c>
      <c r="F3532" s="12">
        <v>41.7</v>
      </c>
      <c r="G3532" s="12">
        <v>-88.2</v>
      </c>
      <c r="H3532" s="12">
        <v>5</v>
      </c>
    </row>
    <row r="3533" spans="2:8" x14ac:dyDescent="0.25">
      <c r="B3533" t="s">
        <v>9812</v>
      </c>
      <c r="C3533" t="s">
        <v>9813</v>
      </c>
      <c r="D3533" s="24" t="s">
        <v>2443</v>
      </c>
      <c r="E3533" s="24" t="s">
        <v>648</v>
      </c>
      <c r="F3533" s="12">
        <v>39.799999999999997</v>
      </c>
      <c r="G3533" s="12">
        <v>-89.6</v>
      </c>
      <c r="H3533" s="12">
        <v>5</v>
      </c>
    </row>
    <row r="3534" spans="2:8" x14ac:dyDescent="0.25">
      <c r="B3534" t="s">
        <v>9814</v>
      </c>
      <c r="C3534" t="s">
        <v>9815</v>
      </c>
      <c r="D3534" s="24" t="s">
        <v>2443</v>
      </c>
      <c r="E3534" s="24" t="s">
        <v>648</v>
      </c>
      <c r="F3534" s="12">
        <v>41.5</v>
      </c>
      <c r="G3534" s="12">
        <v>-88</v>
      </c>
      <c r="H3534" s="12">
        <v>5</v>
      </c>
    </row>
    <row r="3535" spans="2:8" x14ac:dyDescent="0.25">
      <c r="B3535" t="s">
        <v>9816</v>
      </c>
      <c r="C3535" t="s">
        <v>9817</v>
      </c>
      <c r="D3535" s="24" t="s">
        <v>2443</v>
      </c>
      <c r="E3535" s="24" t="s">
        <v>709</v>
      </c>
      <c r="F3535" s="12">
        <v>39.9</v>
      </c>
      <c r="G3535" s="12">
        <v>-86.6</v>
      </c>
      <c r="H3535" s="12">
        <v>5</v>
      </c>
    </row>
    <row r="3536" spans="2:8" x14ac:dyDescent="0.25">
      <c r="B3536" t="s">
        <v>9818</v>
      </c>
      <c r="C3536" t="s">
        <v>9819</v>
      </c>
      <c r="D3536" s="24" t="s">
        <v>2443</v>
      </c>
      <c r="E3536" s="24" t="s">
        <v>709</v>
      </c>
      <c r="F3536" s="12">
        <v>41.6</v>
      </c>
      <c r="G3536" s="12">
        <v>-86</v>
      </c>
      <c r="H3536" s="12">
        <v>5</v>
      </c>
    </row>
    <row r="3537" spans="2:8" x14ac:dyDescent="0.25">
      <c r="B3537" t="s">
        <v>9820</v>
      </c>
      <c r="C3537" t="s">
        <v>9821</v>
      </c>
      <c r="D3537" s="24" t="s">
        <v>2443</v>
      </c>
      <c r="E3537" s="24" t="s">
        <v>709</v>
      </c>
      <c r="F3537" s="12">
        <v>40.4</v>
      </c>
      <c r="G3537" s="12">
        <v>-85.4</v>
      </c>
      <c r="H3537" s="12">
        <v>5</v>
      </c>
    </row>
    <row r="3538" spans="2:8" x14ac:dyDescent="0.25">
      <c r="B3538" t="s">
        <v>9822</v>
      </c>
      <c r="C3538" t="s">
        <v>9823</v>
      </c>
      <c r="D3538" s="24" t="s">
        <v>2443</v>
      </c>
      <c r="E3538" s="24" t="s">
        <v>709</v>
      </c>
      <c r="F3538" s="12">
        <v>41.4</v>
      </c>
      <c r="G3538" s="12">
        <v>-87.1</v>
      </c>
      <c r="H3538" s="12">
        <v>5</v>
      </c>
    </row>
    <row r="3539" spans="2:8" x14ac:dyDescent="0.25">
      <c r="B3539" t="s">
        <v>9824</v>
      </c>
      <c r="C3539" t="s">
        <v>9825</v>
      </c>
      <c r="D3539" s="24" t="s">
        <v>2443</v>
      </c>
      <c r="E3539" s="24" t="s">
        <v>709</v>
      </c>
      <c r="F3539" s="12">
        <v>41.7</v>
      </c>
      <c r="G3539" s="12">
        <v>-84.9</v>
      </c>
      <c r="H3539" s="12">
        <v>5</v>
      </c>
    </row>
    <row r="3540" spans="2:8" x14ac:dyDescent="0.25">
      <c r="B3540" t="s">
        <v>9826</v>
      </c>
      <c r="C3540" t="s">
        <v>9827</v>
      </c>
      <c r="D3540" s="24" t="s">
        <v>2443</v>
      </c>
      <c r="E3540" s="24" t="s">
        <v>709</v>
      </c>
      <c r="F3540" s="12">
        <v>41.6</v>
      </c>
      <c r="G3540" s="12">
        <v>-85</v>
      </c>
      <c r="H3540" s="12">
        <v>5</v>
      </c>
    </row>
    <row r="3541" spans="2:8" x14ac:dyDescent="0.25">
      <c r="B3541" t="s">
        <v>9828</v>
      </c>
      <c r="C3541" t="s">
        <v>9829</v>
      </c>
      <c r="D3541" s="24" t="s">
        <v>2443</v>
      </c>
      <c r="E3541" s="24" t="s">
        <v>867</v>
      </c>
      <c r="F3541" s="12">
        <v>38.799999999999997</v>
      </c>
      <c r="G3541" s="12">
        <v>-99.2</v>
      </c>
      <c r="H3541" s="12">
        <v>5</v>
      </c>
    </row>
    <row r="3542" spans="2:8" x14ac:dyDescent="0.25">
      <c r="B3542" t="s">
        <v>9830</v>
      </c>
      <c r="C3542" t="s">
        <v>9831</v>
      </c>
      <c r="D3542" s="24" t="s">
        <v>2443</v>
      </c>
      <c r="E3542" s="24" t="s">
        <v>867</v>
      </c>
      <c r="F3542" s="12">
        <v>38.9</v>
      </c>
      <c r="G3542" s="12">
        <v>-99.3</v>
      </c>
      <c r="H3542" s="12">
        <v>5</v>
      </c>
    </row>
    <row r="3543" spans="2:8" x14ac:dyDescent="0.25">
      <c r="B3543" t="s">
        <v>9832</v>
      </c>
      <c r="C3543" t="s">
        <v>9833</v>
      </c>
      <c r="D3543" s="24" t="s">
        <v>2443</v>
      </c>
      <c r="E3543" s="24" t="s">
        <v>867</v>
      </c>
      <c r="F3543" s="12">
        <v>39.4</v>
      </c>
      <c r="G3543" s="12">
        <v>-99.4</v>
      </c>
      <c r="H3543" s="12">
        <v>5</v>
      </c>
    </row>
    <row r="3544" spans="2:8" x14ac:dyDescent="0.25">
      <c r="B3544" t="s">
        <v>9834</v>
      </c>
      <c r="C3544" t="s">
        <v>9835</v>
      </c>
      <c r="D3544" s="24" t="s">
        <v>2443</v>
      </c>
      <c r="E3544" s="24" t="s">
        <v>867</v>
      </c>
      <c r="F3544" s="12">
        <v>38.700000000000003</v>
      </c>
      <c r="G3544" s="12">
        <v>-98.9</v>
      </c>
      <c r="H3544" s="12">
        <v>5</v>
      </c>
    </row>
    <row r="3545" spans="2:8" x14ac:dyDescent="0.25">
      <c r="B3545" t="s">
        <v>9836</v>
      </c>
      <c r="C3545" t="s">
        <v>9837</v>
      </c>
      <c r="D3545" s="24" t="s">
        <v>2443</v>
      </c>
      <c r="E3545" s="24" t="s">
        <v>1134</v>
      </c>
      <c r="F3545" s="12">
        <v>46.3</v>
      </c>
      <c r="G3545" s="12">
        <v>-108.4</v>
      </c>
      <c r="H3545" s="12">
        <v>5</v>
      </c>
    </row>
    <row r="3546" spans="2:8" x14ac:dyDescent="0.25">
      <c r="B3546" t="s">
        <v>9838</v>
      </c>
      <c r="C3546" t="s">
        <v>9839</v>
      </c>
      <c r="D3546" s="24" t="s">
        <v>2443</v>
      </c>
      <c r="E3546" s="24" t="s">
        <v>1194</v>
      </c>
      <c r="F3546" s="12">
        <v>41.4</v>
      </c>
      <c r="G3546" s="12">
        <v>-96.4</v>
      </c>
      <c r="H3546" s="12">
        <v>5</v>
      </c>
    </row>
    <row r="3547" spans="2:8" x14ac:dyDescent="0.25">
      <c r="B3547" t="s">
        <v>9840</v>
      </c>
      <c r="C3547" t="s">
        <v>9841</v>
      </c>
      <c r="D3547" s="24" t="s">
        <v>2443</v>
      </c>
      <c r="E3547" s="24" t="s">
        <v>1277</v>
      </c>
      <c r="F3547" s="12">
        <v>35.1</v>
      </c>
      <c r="G3547" s="12">
        <v>-106.4</v>
      </c>
      <c r="H3547" s="12">
        <v>5</v>
      </c>
    </row>
    <row r="3548" spans="2:8" x14ac:dyDescent="0.25">
      <c r="B3548" t="s">
        <v>9842</v>
      </c>
      <c r="C3548" t="s">
        <v>9843</v>
      </c>
      <c r="D3548" s="24" t="s">
        <v>2443</v>
      </c>
      <c r="E3548" s="24" t="s">
        <v>1277</v>
      </c>
      <c r="F3548" s="12">
        <v>35.1</v>
      </c>
      <c r="G3548" s="12">
        <v>-106.4</v>
      </c>
      <c r="H3548" s="12">
        <v>5</v>
      </c>
    </row>
    <row r="3549" spans="2:8" x14ac:dyDescent="0.25">
      <c r="B3549" t="s">
        <v>9844</v>
      </c>
      <c r="C3549" t="s">
        <v>9845</v>
      </c>
      <c r="D3549" s="24" t="s">
        <v>2443</v>
      </c>
      <c r="E3549" s="24" t="s">
        <v>1277</v>
      </c>
      <c r="F3549" s="12">
        <v>35.1</v>
      </c>
      <c r="G3549" s="12">
        <v>-106.6</v>
      </c>
      <c r="H3549" s="12">
        <v>5</v>
      </c>
    </row>
    <row r="3550" spans="2:8" x14ac:dyDescent="0.25">
      <c r="B3550" t="s">
        <v>9846</v>
      </c>
      <c r="C3550" t="s">
        <v>9847</v>
      </c>
      <c r="D3550" s="24" t="s">
        <v>2443</v>
      </c>
      <c r="E3550" s="24" t="s">
        <v>1277</v>
      </c>
      <c r="F3550" s="12">
        <v>35</v>
      </c>
      <c r="G3550" s="12">
        <v>-106.6</v>
      </c>
      <c r="H3550" s="12">
        <v>5</v>
      </c>
    </row>
    <row r="3551" spans="2:8" x14ac:dyDescent="0.25">
      <c r="B3551" t="s">
        <v>9848</v>
      </c>
      <c r="C3551" t="s">
        <v>9849</v>
      </c>
      <c r="D3551" s="24" t="s">
        <v>2443</v>
      </c>
      <c r="E3551" s="24" t="s">
        <v>1277</v>
      </c>
      <c r="F3551" s="12">
        <v>33.9</v>
      </c>
      <c r="G3551" s="12">
        <v>-106.8</v>
      </c>
      <c r="H3551" s="12">
        <v>5</v>
      </c>
    </row>
    <row r="3552" spans="2:8" x14ac:dyDescent="0.25">
      <c r="B3552" t="s">
        <v>9850</v>
      </c>
      <c r="C3552" t="s">
        <v>9851</v>
      </c>
      <c r="D3552" s="24" t="s">
        <v>2443</v>
      </c>
      <c r="E3552" s="24" t="s">
        <v>1277</v>
      </c>
      <c r="F3552" s="12">
        <v>34.1</v>
      </c>
      <c r="G3552" s="12">
        <v>-106.9</v>
      </c>
      <c r="H3552" s="12">
        <v>5</v>
      </c>
    </row>
    <row r="3553" spans="2:8" x14ac:dyDescent="0.25">
      <c r="B3553" t="s">
        <v>9852</v>
      </c>
      <c r="C3553" t="s">
        <v>9853</v>
      </c>
      <c r="D3553" s="24" t="s">
        <v>2443</v>
      </c>
      <c r="E3553" s="24" t="s">
        <v>1277</v>
      </c>
      <c r="F3553" s="12">
        <v>35.5</v>
      </c>
      <c r="G3553" s="12">
        <v>-106</v>
      </c>
      <c r="H3553" s="12">
        <v>5</v>
      </c>
    </row>
    <row r="3554" spans="2:8" x14ac:dyDescent="0.25">
      <c r="B3554" t="s">
        <v>9854</v>
      </c>
      <c r="C3554" t="s">
        <v>9855</v>
      </c>
      <c r="D3554" s="24" t="s">
        <v>2443</v>
      </c>
      <c r="E3554" s="24" t="s">
        <v>1277</v>
      </c>
      <c r="F3554" s="12">
        <v>35.200000000000003</v>
      </c>
      <c r="G3554" s="12">
        <v>-106.6</v>
      </c>
      <c r="H3554" s="12">
        <v>5</v>
      </c>
    </row>
    <row r="3555" spans="2:8" x14ac:dyDescent="0.25">
      <c r="B3555" t="s">
        <v>9856</v>
      </c>
      <c r="C3555" t="s">
        <v>9857</v>
      </c>
      <c r="D3555" s="24" t="s">
        <v>2443</v>
      </c>
      <c r="E3555" s="24" t="s">
        <v>1277</v>
      </c>
      <c r="F3555" s="12">
        <v>35.299999999999997</v>
      </c>
      <c r="G3555" s="12">
        <v>-106.5</v>
      </c>
      <c r="H3555" s="12">
        <v>5</v>
      </c>
    </row>
    <row r="3556" spans="2:8" x14ac:dyDescent="0.25">
      <c r="B3556" t="s">
        <v>9858</v>
      </c>
      <c r="C3556" t="s">
        <v>9859</v>
      </c>
      <c r="D3556" s="24" t="s">
        <v>2443</v>
      </c>
      <c r="E3556" s="24" t="s">
        <v>1277</v>
      </c>
      <c r="F3556" s="12">
        <v>34.700000000000003</v>
      </c>
      <c r="G3556" s="12">
        <v>-106.6</v>
      </c>
      <c r="H3556" s="12">
        <v>5</v>
      </c>
    </row>
    <row r="3557" spans="2:8" x14ac:dyDescent="0.25">
      <c r="B3557" t="s">
        <v>9860</v>
      </c>
      <c r="C3557" t="s">
        <v>9861</v>
      </c>
      <c r="D3557" s="24" t="s">
        <v>2443</v>
      </c>
      <c r="E3557" s="24" t="s">
        <v>1301</v>
      </c>
      <c r="F3557" s="12">
        <v>42.5</v>
      </c>
      <c r="G3557" s="12">
        <v>-77.599999999999994</v>
      </c>
      <c r="H3557" s="12">
        <v>5</v>
      </c>
    </row>
    <row r="3558" spans="2:8" x14ac:dyDescent="0.25">
      <c r="B3558" t="s">
        <v>9862</v>
      </c>
      <c r="C3558" t="s">
        <v>9863</v>
      </c>
      <c r="D3558" s="24" t="s">
        <v>2443</v>
      </c>
      <c r="E3558" s="24" t="s">
        <v>1301</v>
      </c>
      <c r="F3558" s="12">
        <v>43.4</v>
      </c>
      <c r="G3558" s="12">
        <v>-75.3</v>
      </c>
      <c r="H3558" s="12">
        <v>5</v>
      </c>
    </row>
    <row r="3559" spans="2:8" x14ac:dyDescent="0.25">
      <c r="B3559" t="s">
        <v>9864</v>
      </c>
      <c r="C3559" t="s">
        <v>9865</v>
      </c>
      <c r="D3559" s="24" t="s">
        <v>2443</v>
      </c>
      <c r="E3559" s="24" t="s">
        <v>1363</v>
      </c>
      <c r="F3559" s="12">
        <v>40.700000000000003</v>
      </c>
      <c r="G3559" s="12">
        <v>-84</v>
      </c>
      <c r="H3559" s="12">
        <v>5</v>
      </c>
    </row>
    <row r="3560" spans="2:8" x14ac:dyDescent="0.25">
      <c r="B3560" t="s">
        <v>9866</v>
      </c>
      <c r="C3560" t="s">
        <v>9867</v>
      </c>
      <c r="D3560" s="24" t="s">
        <v>2443</v>
      </c>
      <c r="E3560" s="24" t="s">
        <v>1363</v>
      </c>
      <c r="F3560" s="12">
        <v>40.200000000000003</v>
      </c>
      <c r="G3560" s="12">
        <v>-84.5</v>
      </c>
      <c r="H3560" s="12">
        <v>5</v>
      </c>
    </row>
    <row r="3561" spans="2:8" x14ac:dyDescent="0.25">
      <c r="B3561" t="s">
        <v>9868</v>
      </c>
      <c r="C3561" t="s">
        <v>9869</v>
      </c>
      <c r="D3561" s="24" t="s">
        <v>2443</v>
      </c>
      <c r="E3561" s="24" t="s">
        <v>1363</v>
      </c>
      <c r="F3561" s="12">
        <v>41.6</v>
      </c>
      <c r="G3561" s="12">
        <v>-83.4</v>
      </c>
      <c r="H3561" s="12">
        <v>5</v>
      </c>
    </row>
    <row r="3562" spans="2:8" x14ac:dyDescent="0.25">
      <c r="B3562" t="s">
        <v>9870</v>
      </c>
      <c r="C3562" t="s">
        <v>9871</v>
      </c>
      <c r="D3562" s="24" t="s">
        <v>2443</v>
      </c>
      <c r="E3562" s="24" t="s">
        <v>1363</v>
      </c>
      <c r="F3562" s="12">
        <v>41.3</v>
      </c>
      <c r="G3562" s="12">
        <v>-83</v>
      </c>
      <c r="H3562" s="12">
        <v>5</v>
      </c>
    </row>
    <row r="3563" spans="2:8" x14ac:dyDescent="0.25">
      <c r="B3563" t="s">
        <v>9872</v>
      </c>
      <c r="C3563" t="s">
        <v>9873</v>
      </c>
      <c r="D3563" s="24" t="s">
        <v>2443</v>
      </c>
      <c r="E3563" s="24" t="s">
        <v>1396</v>
      </c>
      <c r="F3563" s="12">
        <v>42.1</v>
      </c>
      <c r="G3563" s="12">
        <v>-123.2</v>
      </c>
      <c r="H3563" s="12">
        <v>5</v>
      </c>
    </row>
    <row r="3564" spans="2:8" x14ac:dyDescent="0.25">
      <c r="B3564" t="s">
        <v>9874</v>
      </c>
      <c r="C3564" t="s">
        <v>9875</v>
      </c>
      <c r="D3564" s="24" t="s">
        <v>2443</v>
      </c>
      <c r="E3564" s="24" t="s">
        <v>1396</v>
      </c>
      <c r="F3564" s="12">
        <v>45.4</v>
      </c>
      <c r="G3564" s="12">
        <v>-117.3</v>
      </c>
      <c r="H3564" s="12">
        <v>5</v>
      </c>
    </row>
    <row r="3565" spans="2:8" x14ac:dyDescent="0.25">
      <c r="B3565" t="s">
        <v>9876</v>
      </c>
      <c r="C3565" t="s">
        <v>9877</v>
      </c>
      <c r="D3565" s="24" t="s">
        <v>2443</v>
      </c>
      <c r="E3565" s="24" t="s">
        <v>1457</v>
      </c>
      <c r="F3565" s="12">
        <v>43.7</v>
      </c>
      <c r="G3565" s="12">
        <v>-99.1</v>
      </c>
      <c r="H3565" s="12">
        <v>5</v>
      </c>
    </row>
    <row r="3566" spans="2:8" x14ac:dyDescent="0.25">
      <c r="B3566" t="s">
        <v>9878</v>
      </c>
      <c r="C3566" t="s">
        <v>9879</v>
      </c>
      <c r="D3566" s="24" t="s">
        <v>2443</v>
      </c>
      <c r="E3566" s="24" t="s">
        <v>1457</v>
      </c>
      <c r="F3566" s="12">
        <v>44.7</v>
      </c>
      <c r="G3566" s="12">
        <v>-96.6</v>
      </c>
      <c r="H3566" s="12">
        <v>5</v>
      </c>
    </row>
    <row r="3567" spans="2:8" x14ac:dyDescent="0.25">
      <c r="B3567" t="s">
        <v>9880</v>
      </c>
      <c r="C3567" t="s">
        <v>9881</v>
      </c>
      <c r="D3567" s="24" t="s">
        <v>2443</v>
      </c>
      <c r="E3567" s="24" t="s">
        <v>434</v>
      </c>
      <c r="F3567" s="12">
        <v>36.4</v>
      </c>
      <c r="G3567" s="12">
        <v>-87.1</v>
      </c>
      <c r="H3567" s="12">
        <v>5</v>
      </c>
    </row>
    <row r="3568" spans="2:8" x14ac:dyDescent="0.25">
      <c r="B3568" t="s">
        <v>9882</v>
      </c>
      <c r="C3568" t="s">
        <v>9883</v>
      </c>
      <c r="D3568" s="24" t="s">
        <v>2443</v>
      </c>
      <c r="E3568" s="24" t="s">
        <v>1580</v>
      </c>
      <c r="F3568" s="12">
        <v>43.8</v>
      </c>
      <c r="G3568" s="12">
        <v>-73.3</v>
      </c>
      <c r="H3568" s="12">
        <v>5</v>
      </c>
    </row>
    <row r="3569" spans="2:8" x14ac:dyDescent="0.25">
      <c r="B3569" t="s">
        <v>9884</v>
      </c>
      <c r="C3569" t="s">
        <v>9885</v>
      </c>
      <c r="D3569" s="24" t="s">
        <v>2443</v>
      </c>
      <c r="E3569" s="24" t="s">
        <v>1580</v>
      </c>
      <c r="F3569" s="12">
        <v>44.1</v>
      </c>
      <c r="G3569" s="12">
        <v>-73.099999999999994</v>
      </c>
      <c r="H3569" s="12">
        <v>5</v>
      </c>
    </row>
    <row r="3570" spans="2:8" x14ac:dyDescent="0.25">
      <c r="B3570" t="s">
        <v>9886</v>
      </c>
      <c r="C3570" t="s">
        <v>9887</v>
      </c>
      <c r="D3570" s="24" t="s">
        <v>2443</v>
      </c>
      <c r="E3570" s="24" t="s">
        <v>1580</v>
      </c>
      <c r="F3570" s="12">
        <v>43.5</v>
      </c>
      <c r="G3570" s="12">
        <v>-73.099999999999994</v>
      </c>
      <c r="H3570" s="12">
        <v>5</v>
      </c>
    </row>
    <row r="3571" spans="2:8" x14ac:dyDescent="0.25">
      <c r="B3571" t="s">
        <v>9888</v>
      </c>
      <c r="C3571" t="s">
        <v>9889</v>
      </c>
      <c r="D3571" s="24" t="s">
        <v>2443</v>
      </c>
      <c r="E3571" s="24" t="s">
        <v>1675</v>
      </c>
      <c r="F3571" s="12">
        <v>43.7</v>
      </c>
      <c r="G3571" s="12">
        <v>-89.6</v>
      </c>
      <c r="H3571" s="12">
        <v>5</v>
      </c>
    </row>
    <row r="3572" spans="2:8" x14ac:dyDescent="0.25">
      <c r="B3572" t="s">
        <v>9890</v>
      </c>
      <c r="C3572" t="s">
        <v>9891</v>
      </c>
      <c r="D3572" s="24" t="s">
        <v>2443</v>
      </c>
      <c r="E3572" s="24" t="s">
        <v>1675</v>
      </c>
      <c r="F3572" s="12">
        <v>42.6</v>
      </c>
      <c r="G3572" s="12">
        <v>-90.4</v>
      </c>
      <c r="H3572" s="12">
        <v>5</v>
      </c>
    </row>
    <row r="3573" spans="2:8" x14ac:dyDescent="0.25">
      <c r="B3573" t="s">
        <v>9892</v>
      </c>
      <c r="C3573" t="s">
        <v>9893</v>
      </c>
      <c r="D3573" s="24" t="s">
        <v>2443</v>
      </c>
      <c r="E3573" s="24" t="s">
        <v>1675</v>
      </c>
      <c r="F3573" s="12">
        <v>45.4</v>
      </c>
      <c r="G3573" s="12">
        <v>-88</v>
      </c>
      <c r="H3573" s="12">
        <v>5</v>
      </c>
    </row>
    <row r="3574" spans="2:8" x14ac:dyDescent="0.25">
      <c r="B3574" t="s">
        <v>9894</v>
      </c>
      <c r="C3574" t="s">
        <v>9895</v>
      </c>
      <c r="D3574" s="24" t="s">
        <v>2443</v>
      </c>
      <c r="E3574" s="24" t="s">
        <v>1675</v>
      </c>
      <c r="F3574" s="12">
        <v>45.3</v>
      </c>
      <c r="G3574" s="12">
        <v>-92.6</v>
      </c>
      <c r="H3574" s="12">
        <v>5</v>
      </c>
    </row>
    <row r="3575" spans="2:8" x14ac:dyDescent="0.25">
      <c r="B3575" t="s">
        <v>9896</v>
      </c>
      <c r="C3575" t="s">
        <v>9897</v>
      </c>
      <c r="D3575" s="24" t="s">
        <v>2443</v>
      </c>
      <c r="E3575" s="24" t="s">
        <v>548</v>
      </c>
      <c r="F3575" s="12">
        <v>40.5</v>
      </c>
      <c r="G3575" s="12">
        <v>-121.5</v>
      </c>
      <c r="H3575" s="12">
        <v>5</v>
      </c>
    </row>
    <row r="3576" spans="2:8" x14ac:dyDescent="0.25">
      <c r="B3576" t="s">
        <v>2971</v>
      </c>
      <c r="C3576" t="s">
        <v>2972</v>
      </c>
      <c r="D3576" s="24" t="s">
        <v>2443</v>
      </c>
      <c r="E3576" s="24" t="s">
        <v>563</v>
      </c>
      <c r="F3576" s="12">
        <v>40.1</v>
      </c>
      <c r="G3576" s="12">
        <v>-102.7</v>
      </c>
      <c r="H3576" s="12">
        <v>5</v>
      </c>
    </row>
    <row r="3577" spans="2:8" x14ac:dyDescent="0.25">
      <c r="B3577" t="s">
        <v>677</v>
      </c>
      <c r="C3577" t="s">
        <v>678</v>
      </c>
      <c r="D3577" s="24" t="s">
        <v>2443</v>
      </c>
      <c r="E3577" s="24" t="s">
        <v>648</v>
      </c>
      <c r="F3577" s="12">
        <v>42</v>
      </c>
      <c r="G3577" s="12">
        <v>-89.9</v>
      </c>
      <c r="H3577" s="12">
        <v>5</v>
      </c>
    </row>
    <row r="3578" spans="2:8" x14ac:dyDescent="0.25">
      <c r="B3578" t="s">
        <v>3653</v>
      </c>
      <c r="C3578" t="s">
        <v>3654</v>
      </c>
      <c r="D3578" s="24" t="s">
        <v>2443</v>
      </c>
      <c r="E3578" s="24" t="s">
        <v>648</v>
      </c>
      <c r="F3578" s="12">
        <v>40.5</v>
      </c>
      <c r="G3578" s="12">
        <v>-88.9</v>
      </c>
      <c r="H3578" s="12">
        <v>5</v>
      </c>
    </row>
    <row r="3579" spans="2:8" x14ac:dyDescent="0.25">
      <c r="B3579" t="s">
        <v>685</v>
      </c>
      <c r="C3579" t="s">
        <v>686</v>
      </c>
      <c r="D3579" s="24" t="s">
        <v>2443</v>
      </c>
      <c r="E3579" s="24" t="s">
        <v>648</v>
      </c>
      <c r="F3579" s="12">
        <v>41.3</v>
      </c>
      <c r="G3579" s="12">
        <v>-88.9</v>
      </c>
      <c r="H3579" s="12">
        <v>5</v>
      </c>
    </row>
    <row r="3580" spans="2:8" x14ac:dyDescent="0.25">
      <c r="B3580" t="s">
        <v>9898</v>
      </c>
      <c r="C3580" t="s">
        <v>9899</v>
      </c>
      <c r="D3580" s="24" t="s">
        <v>2443</v>
      </c>
      <c r="E3580" s="24" t="s">
        <v>749</v>
      </c>
      <c r="F3580" s="12">
        <v>42.6</v>
      </c>
      <c r="G3580" s="12">
        <v>-92.9</v>
      </c>
      <c r="H3580" s="12">
        <v>5</v>
      </c>
    </row>
    <row r="3581" spans="2:8" x14ac:dyDescent="0.25">
      <c r="B3581" t="s">
        <v>843</v>
      </c>
      <c r="C3581" t="s">
        <v>844</v>
      </c>
      <c r="D3581" s="24" t="s">
        <v>2443</v>
      </c>
      <c r="E3581" s="24" t="s">
        <v>749</v>
      </c>
      <c r="F3581" s="12">
        <v>42.3</v>
      </c>
      <c r="G3581" s="12">
        <v>-94.6</v>
      </c>
      <c r="H3581" s="12">
        <v>5</v>
      </c>
    </row>
    <row r="3582" spans="2:8" x14ac:dyDescent="0.25">
      <c r="B3582" t="s">
        <v>9900</v>
      </c>
      <c r="C3582" t="s">
        <v>9901</v>
      </c>
      <c r="D3582" s="24" t="s">
        <v>2443</v>
      </c>
      <c r="E3582" s="24" t="s">
        <v>937</v>
      </c>
      <c r="F3582" s="12">
        <v>44.4</v>
      </c>
      <c r="G3582" s="12">
        <v>-70.099999999999994</v>
      </c>
      <c r="H3582" s="12">
        <v>5</v>
      </c>
    </row>
    <row r="3583" spans="2:8" x14ac:dyDescent="0.25">
      <c r="B3583" t="s">
        <v>9902</v>
      </c>
      <c r="C3583" t="s">
        <v>9903</v>
      </c>
      <c r="D3583" s="24" t="s">
        <v>2443</v>
      </c>
      <c r="E3583" s="24" t="s">
        <v>969</v>
      </c>
      <c r="F3583" s="12">
        <v>41.9</v>
      </c>
      <c r="G3583" s="12">
        <v>-83.2</v>
      </c>
      <c r="H3583" s="12">
        <v>5</v>
      </c>
    </row>
    <row r="3584" spans="2:8" x14ac:dyDescent="0.25">
      <c r="B3584" t="s">
        <v>9904</v>
      </c>
      <c r="C3584" t="s">
        <v>9905</v>
      </c>
      <c r="D3584" s="24" t="s">
        <v>2443</v>
      </c>
      <c r="E3584" s="24" t="s">
        <v>969</v>
      </c>
      <c r="F3584" s="12">
        <v>46.1</v>
      </c>
      <c r="G3584" s="12">
        <v>-84.5</v>
      </c>
      <c r="H3584" s="12">
        <v>5</v>
      </c>
    </row>
    <row r="3585" spans="2:8" x14ac:dyDescent="0.25">
      <c r="B3585" t="s">
        <v>1016</v>
      </c>
      <c r="C3585" t="s">
        <v>1017</v>
      </c>
      <c r="D3585" s="24" t="s">
        <v>2443</v>
      </c>
      <c r="E3585" s="24" t="s">
        <v>969</v>
      </c>
      <c r="F3585" s="12">
        <v>45.1</v>
      </c>
      <c r="G3585" s="12">
        <v>-84.4</v>
      </c>
      <c r="H3585" s="12">
        <v>5</v>
      </c>
    </row>
    <row r="3586" spans="2:8" x14ac:dyDescent="0.25">
      <c r="B3586" t="s">
        <v>9906</v>
      </c>
      <c r="C3586" t="s">
        <v>9907</v>
      </c>
      <c r="D3586" s="24" t="s">
        <v>2443</v>
      </c>
      <c r="E3586" s="24" t="s">
        <v>1022</v>
      </c>
      <c r="F3586" s="12">
        <v>44.7</v>
      </c>
      <c r="G3586" s="12">
        <v>-94.3</v>
      </c>
      <c r="H3586" s="12">
        <v>5</v>
      </c>
    </row>
    <row r="3587" spans="2:8" x14ac:dyDescent="0.25">
      <c r="B3587" t="s">
        <v>2276</v>
      </c>
      <c r="C3587" t="s">
        <v>9908</v>
      </c>
      <c r="D3587" s="24" t="s">
        <v>2443</v>
      </c>
      <c r="E3587" s="24" t="s">
        <v>1022</v>
      </c>
      <c r="F3587" s="12">
        <v>44.9</v>
      </c>
      <c r="G3587" s="12">
        <v>-96</v>
      </c>
      <c r="H3587" s="12">
        <v>5</v>
      </c>
    </row>
    <row r="3588" spans="2:8" x14ac:dyDescent="0.25">
      <c r="B3588" t="s">
        <v>9909</v>
      </c>
      <c r="C3588" t="s">
        <v>9910</v>
      </c>
      <c r="D3588" s="24" t="s">
        <v>2443</v>
      </c>
      <c r="E3588" s="24" t="s">
        <v>1022</v>
      </c>
      <c r="F3588" s="12">
        <v>43.9</v>
      </c>
      <c r="G3588" s="12">
        <v>-95.9</v>
      </c>
      <c r="H3588" s="12">
        <v>5</v>
      </c>
    </row>
    <row r="3589" spans="2:8" x14ac:dyDescent="0.25">
      <c r="B3589" t="s">
        <v>9911</v>
      </c>
      <c r="C3589" t="s">
        <v>9912</v>
      </c>
      <c r="D3589" s="24" t="s">
        <v>2443</v>
      </c>
      <c r="E3589" s="24" t="s">
        <v>1134</v>
      </c>
      <c r="F3589" s="12">
        <v>45.3</v>
      </c>
      <c r="G3589" s="12">
        <v>-108.9</v>
      </c>
      <c r="H3589" s="12">
        <v>5</v>
      </c>
    </row>
    <row r="3590" spans="2:8" x14ac:dyDescent="0.25">
      <c r="B3590" t="s">
        <v>2317</v>
      </c>
      <c r="C3590" t="s">
        <v>2318</v>
      </c>
      <c r="D3590" s="24" t="s">
        <v>2443</v>
      </c>
      <c r="E3590" s="24" t="s">
        <v>1253</v>
      </c>
      <c r="F3590" s="12">
        <v>40.5</v>
      </c>
      <c r="G3590" s="12">
        <v>-116.4</v>
      </c>
      <c r="H3590" s="12">
        <v>5</v>
      </c>
    </row>
    <row r="3591" spans="2:8" x14ac:dyDescent="0.25">
      <c r="B3591" t="s">
        <v>3378</v>
      </c>
      <c r="C3591" t="s">
        <v>3379</v>
      </c>
      <c r="D3591" s="24" t="s">
        <v>2443</v>
      </c>
      <c r="E3591" s="24" t="s">
        <v>1277</v>
      </c>
      <c r="F3591" s="12">
        <v>32.9</v>
      </c>
      <c r="G3591" s="12">
        <v>-105.3</v>
      </c>
      <c r="H3591" s="12">
        <v>5</v>
      </c>
    </row>
    <row r="3592" spans="2:8" x14ac:dyDescent="0.25">
      <c r="B3592" t="s">
        <v>1306</v>
      </c>
      <c r="C3592" t="s">
        <v>1307</v>
      </c>
      <c r="D3592" s="24" t="s">
        <v>2443</v>
      </c>
      <c r="E3592" s="24" t="s">
        <v>1301</v>
      </c>
      <c r="F3592" s="12">
        <v>42.7</v>
      </c>
      <c r="G3592" s="12">
        <v>-76.599999999999994</v>
      </c>
      <c r="H3592" s="12">
        <v>5</v>
      </c>
    </row>
    <row r="3593" spans="2:8" x14ac:dyDescent="0.25">
      <c r="B3593" t="s">
        <v>1310</v>
      </c>
      <c r="C3593" t="s">
        <v>1311</v>
      </c>
      <c r="D3593" s="24" t="s">
        <v>2443</v>
      </c>
      <c r="E3593" s="24" t="s">
        <v>1301</v>
      </c>
      <c r="F3593" s="12">
        <v>42.7</v>
      </c>
      <c r="G3593" s="12">
        <v>-74.900000000000006</v>
      </c>
      <c r="H3593" s="12">
        <v>5</v>
      </c>
    </row>
    <row r="3594" spans="2:8" x14ac:dyDescent="0.25">
      <c r="B3594" t="s">
        <v>9913</v>
      </c>
      <c r="C3594" t="s">
        <v>9914</v>
      </c>
      <c r="D3594" s="24" t="s">
        <v>2443</v>
      </c>
      <c r="E3594" s="24" t="s">
        <v>1301</v>
      </c>
      <c r="F3594" s="12">
        <v>42.5</v>
      </c>
      <c r="G3594" s="12">
        <v>-77.7</v>
      </c>
      <c r="H3594" s="12">
        <v>5</v>
      </c>
    </row>
    <row r="3595" spans="2:8" x14ac:dyDescent="0.25">
      <c r="B3595" t="s">
        <v>9915</v>
      </c>
      <c r="C3595" t="s">
        <v>9916</v>
      </c>
      <c r="D3595" s="24" t="s">
        <v>2443</v>
      </c>
      <c r="E3595" s="24" t="s">
        <v>1301</v>
      </c>
      <c r="F3595" s="12">
        <v>42.7</v>
      </c>
      <c r="G3595" s="12">
        <v>-74.099999999999994</v>
      </c>
      <c r="H3595" s="12">
        <v>5</v>
      </c>
    </row>
    <row r="3596" spans="2:8" x14ac:dyDescent="0.25">
      <c r="B3596" t="s">
        <v>380</v>
      </c>
      <c r="C3596" t="s">
        <v>9917</v>
      </c>
      <c r="D3596" s="24" t="s">
        <v>2443</v>
      </c>
      <c r="E3596" s="24" t="s">
        <v>1338</v>
      </c>
      <c r="F3596" s="12">
        <v>47.1</v>
      </c>
      <c r="G3596" s="12">
        <v>-102.3</v>
      </c>
      <c r="H3596" s="12">
        <v>5</v>
      </c>
    </row>
    <row r="3597" spans="2:8" x14ac:dyDescent="0.25">
      <c r="B3597" t="s">
        <v>3105</v>
      </c>
      <c r="C3597" t="s">
        <v>3106</v>
      </c>
      <c r="D3597" s="24" t="s">
        <v>2443</v>
      </c>
      <c r="E3597" s="24" t="s">
        <v>1338</v>
      </c>
      <c r="F3597" s="12">
        <v>47.8</v>
      </c>
      <c r="G3597" s="12">
        <v>-103.2</v>
      </c>
      <c r="H3597" s="12">
        <v>5</v>
      </c>
    </row>
    <row r="3598" spans="2:8" x14ac:dyDescent="0.25">
      <c r="B3598" t="s">
        <v>3986</v>
      </c>
      <c r="C3598" t="s">
        <v>3987</v>
      </c>
      <c r="D3598" s="24" t="s">
        <v>2443</v>
      </c>
      <c r="E3598" s="24" t="s">
        <v>1363</v>
      </c>
      <c r="F3598" s="12">
        <v>40.1</v>
      </c>
      <c r="G3598" s="12">
        <v>-84.6</v>
      </c>
      <c r="H3598" s="12">
        <v>5</v>
      </c>
    </row>
    <row r="3599" spans="2:8" x14ac:dyDescent="0.25">
      <c r="B3599" t="s">
        <v>9918</v>
      </c>
      <c r="C3599" t="s">
        <v>9919</v>
      </c>
      <c r="D3599" s="24" t="s">
        <v>2443</v>
      </c>
      <c r="E3599" s="24" t="s">
        <v>1396</v>
      </c>
      <c r="F3599" s="12">
        <v>45.1</v>
      </c>
      <c r="G3599" s="12">
        <v>-117.8</v>
      </c>
      <c r="H3599" s="12">
        <v>5</v>
      </c>
    </row>
    <row r="3600" spans="2:8" x14ac:dyDescent="0.25">
      <c r="B3600" t="s">
        <v>9920</v>
      </c>
      <c r="C3600" t="s">
        <v>9921</v>
      </c>
      <c r="D3600" s="24" t="s">
        <v>2443</v>
      </c>
      <c r="E3600" s="24" t="s">
        <v>1421</v>
      </c>
      <c r="F3600" s="12">
        <v>41.5</v>
      </c>
      <c r="G3600" s="12">
        <v>-78.599999999999994</v>
      </c>
      <c r="H3600" s="12">
        <v>5</v>
      </c>
    </row>
    <row r="3601" spans="2:8" x14ac:dyDescent="0.25">
      <c r="B3601" t="s">
        <v>9922</v>
      </c>
      <c r="C3601" t="s">
        <v>9923</v>
      </c>
      <c r="D3601" s="24" t="s">
        <v>2443</v>
      </c>
      <c r="E3601" s="24" t="s">
        <v>1545</v>
      </c>
      <c r="F3601" s="12">
        <v>41.8</v>
      </c>
      <c r="G3601" s="12">
        <v>-113.4</v>
      </c>
      <c r="H3601" s="12">
        <v>5</v>
      </c>
    </row>
    <row r="3602" spans="2:8" x14ac:dyDescent="0.25">
      <c r="B3602" t="s">
        <v>2459</v>
      </c>
      <c r="C3602" t="s">
        <v>2460</v>
      </c>
      <c r="D3602" s="24" t="s">
        <v>2443</v>
      </c>
      <c r="E3602" s="24" t="s">
        <v>1545</v>
      </c>
      <c r="F3602" s="12">
        <v>41.1</v>
      </c>
      <c r="G3602" s="12">
        <v>-111.9</v>
      </c>
      <c r="H3602" s="12">
        <v>5</v>
      </c>
    </row>
    <row r="3603" spans="2:8" x14ac:dyDescent="0.25">
      <c r="B3603" t="s">
        <v>9924</v>
      </c>
      <c r="C3603" t="s">
        <v>9925</v>
      </c>
      <c r="D3603" s="24" t="s">
        <v>2443</v>
      </c>
      <c r="E3603" s="24" t="s">
        <v>1580</v>
      </c>
      <c r="F3603" s="12">
        <v>44.1</v>
      </c>
      <c r="G3603" s="12">
        <v>-73.2</v>
      </c>
      <c r="H3603" s="12">
        <v>5</v>
      </c>
    </row>
    <row r="3604" spans="2:8" x14ac:dyDescent="0.25">
      <c r="B3604" t="s">
        <v>1680</v>
      </c>
      <c r="C3604" t="s">
        <v>1681</v>
      </c>
      <c r="D3604" s="24" t="s">
        <v>2443</v>
      </c>
      <c r="E3604" s="24" t="s">
        <v>1675</v>
      </c>
      <c r="F3604" s="12">
        <v>43.4</v>
      </c>
      <c r="G3604" s="12">
        <v>-89.7</v>
      </c>
      <c r="H3604" s="12">
        <v>5</v>
      </c>
    </row>
    <row r="3605" spans="2:8" x14ac:dyDescent="0.25">
      <c r="B3605" t="s">
        <v>3363</v>
      </c>
      <c r="C3605" t="s">
        <v>3364</v>
      </c>
      <c r="D3605" s="24" t="s">
        <v>2443</v>
      </c>
      <c r="E3605" s="24" t="s">
        <v>1675</v>
      </c>
      <c r="F3605" s="12">
        <v>42.9</v>
      </c>
      <c r="G3605" s="12">
        <v>-90.1</v>
      </c>
      <c r="H3605" s="12">
        <v>5</v>
      </c>
    </row>
    <row r="3606" spans="2:8" x14ac:dyDescent="0.25">
      <c r="B3606" t="s">
        <v>1703</v>
      </c>
      <c r="C3606" t="s">
        <v>1704</v>
      </c>
      <c r="D3606" s="24" t="s">
        <v>2443</v>
      </c>
      <c r="E3606" s="24" t="s">
        <v>1675</v>
      </c>
      <c r="F3606" s="12">
        <v>43.5</v>
      </c>
      <c r="G3606" s="12">
        <v>-91.2</v>
      </c>
      <c r="H3606" s="12">
        <v>5</v>
      </c>
    </row>
    <row r="3607" spans="2:8" x14ac:dyDescent="0.25">
      <c r="B3607" t="s">
        <v>3561</v>
      </c>
      <c r="C3607" t="s">
        <v>3562</v>
      </c>
      <c r="D3607" s="24" t="s">
        <v>2443</v>
      </c>
      <c r="E3607" s="24" t="s">
        <v>1675</v>
      </c>
      <c r="F3607" s="12">
        <v>43.3</v>
      </c>
      <c r="G3607" s="12">
        <v>-89.5</v>
      </c>
      <c r="H3607" s="12">
        <v>5</v>
      </c>
    </row>
    <row r="3608" spans="2:8" x14ac:dyDescent="0.25">
      <c r="B3608" t="s">
        <v>1739</v>
      </c>
      <c r="C3608" t="s">
        <v>1740</v>
      </c>
      <c r="D3608" s="24" t="s">
        <v>2443</v>
      </c>
      <c r="E3608" s="24" t="s">
        <v>1675</v>
      </c>
      <c r="F3608" s="12">
        <v>44</v>
      </c>
      <c r="G3608" s="12">
        <v>-88.5</v>
      </c>
      <c r="H3608" s="12">
        <v>5</v>
      </c>
    </row>
    <row r="3609" spans="2:8" x14ac:dyDescent="0.25">
      <c r="B3609" t="s">
        <v>1745</v>
      </c>
      <c r="C3609" t="s">
        <v>1746</v>
      </c>
      <c r="D3609" s="24" t="s">
        <v>2443</v>
      </c>
      <c r="E3609" s="24" t="s">
        <v>1675</v>
      </c>
      <c r="F3609" s="12">
        <v>42.7</v>
      </c>
      <c r="G3609" s="12">
        <v>-87.7</v>
      </c>
      <c r="H3609" s="12">
        <v>5</v>
      </c>
    </row>
    <row r="3610" spans="2:8" x14ac:dyDescent="0.25">
      <c r="B3610" t="s">
        <v>1749</v>
      </c>
      <c r="C3610" t="s">
        <v>1750</v>
      </c>
      <c r="D3610" s="24" t="s">
        <v>2443</v>
      </c>
      <c r="E3610" s="24" t="s">
        <v>1675</v>
      </c>
      <c r="F3610" s="12">
        <v>45.4</v>
      </c>
      <c r="G3610" s="12">
        <v>-92.6</v>
      </c>
      <c r="H3610" s="12">
        <v>5</v>
      </c>
    </row>
    <row r="3611" spans="2:8" x14ac:dyDescent="0.25">
      <c r="B3611" t="s">
        <v>2588</v>
      </c>
      <c r="C3611" t="s">
        <v>2589</v>
      </c>
      <c r="D3611" s="24" t="s">
        <v>548</v>
      </c>
      <c r="E3611" s="24" t="s">
        <v>465</v>
      </c>
      <c r="F3611" s="12">
        <v>50.6</v>
      </c>
      <c r="G3611" s="12">
        <v>-116</v>
      </c>
      <c r="H3611" s="12">
        <v>4.96</v>
      </c>
    </row>
    <row r="3612" spans="2:8" x14ac:dyDescent="0.25">
      <c r="B3612" t="s">
        <v>9926</v>
      </c>
      <c r="C3612" t="s">
        <v>9927</v>
      </c>
      <c r="D3612" s="24" t="s">
        <v>2443</v>
      </c>
      <c r="E3612" s="24" t="s">
        <v>1457</v>
      </c>
      <c r="F3612" s="12">
        <v>43.7</v>
      </c>
      <c r="G3612" s="12">
        <v>-103.3</v>
      </c>
      <c r="H3612" s="12">
        <v>4.96</v>
      </c>
    </row>
    <row r="3613" spans="2:8" x14ac:dyDescent="0.25">
      <c r="B3613" t="s">
        <v>2641</v>
      </c>
      <c r="C3613" t="s">
        <v>2642</v>
      </c>
      <c r="D3613" s="24" t="s">
        <v>2443</v>
      </c>
      <c r="E3613" s="24" t="s">
        <v>563</v>
      </c>
      <c r="F3613" s="12">
        <v>40.799999999999997</v>
      </c>
      <c r="G3613" s="12">
        <v>-102.8</v>
      </c>
      <c r="H3613" s="12">
        <v>4.96</v>
      </c>
    </row>
    <row r="3614" spans="2:8" x14ac:dyDescent="0.25">
      <c r="B3614" t="s">
        <v>806</v>
      </c>
      <c r="C3614" t="s">
        <v>807</v>
      </c>
      <c r="D3614" s="24" t="s">
        <v>2443</v>
      </c>
      <c r="E3614" s="24" t="s">
        <v>749</v>
      </c>
      <c r="F3614" s="12">
        <v>42.7</v>
      </c>
      <c r="G3614" s="12">
        <v>-93.2</v>
      </c>
      <c r="H3614" s="12">
        <v>4.96</v>
      </c>
    </row>
    <row r="3615" spans="2:8" x14ac:dyDescent="0.25">
      <c r="B3615" t="s">
        <v>3161</v>
      </c>
      <c r="C3615" t="s">
        <v>3162</v>
      </c>
      <c r="D3615" s="24" t="s">
        <v>2443</v>
      </c>
      <c r="E3615" s="24" t="s">
        <v>1396</v>
      </c>
      <c r="F3615" s="12">
        <v>44.3</v>
      </c>
      <c r="G3615" s="12">
        <v>-120.8</v>
      </c>
      <c r="H3615" s="12">
        <v>4.96</v>
      </c>
    </row>
    <row r="3616" spans="2:8" x14ac:dyDescent="0.25">
      <c r="B3616" t="s">
        <v>1507</v>
      </c>
      <c r="C3616" t="s">
        <v>1508</v>
      </c>
      <c r="D3616" s="24" t="s">
        <v>2443</v>
      </c>
      <c r="E3616" s="24" t="s">
        <v>1457</v>
      </c>
      <c r="F3616" s="12">
        <v>44</v>
      </c>
      <c r="G3616" s="12">
        <v>-102.4</v>
      </c>
      <c r="H3616" s="12">
        <v>4.96</v>
      </c>
    </row>
    <row r="3617" spans="2:8" x14ac:dyDescent="0.25">
      <c r="B3617" t="s">
        <v>9928</v>
      </c>
      <c r="C3617" t="s">
        <v>9929</v>
      </c>
      <c r="D3617" s="24" t="s">
        <v>2443</v>
      </c>
      <c r="E3617" s="24" t="s">
        <v>1675</v>
      </c>
      <c r="F3617" s="12">
        <v>43</v>
      </c>
      <c r="G3617" s="12">
        <v>-88.1</v>
      </c>
      <c r="H3617" s="12">
        <v>4.96</v>
      </c>
    </row>
    <row r="3618" spans="2:8" x14ac:dyDescent="0.25">
      <c r="B3618" t="s">
        <v>2117</v>
      </c>
      <c r="C3618" t="s">
        <v>2118</v>
      </c>
      <c r="D3618" s="24" t="s">
        <v>2443</v>
      </c>
      <c r="E3618" s="24" t="s">
        <v>563</v>
      </c>
      <c r="F3618" s="12">
        <v>38.200000000000003</v>
      </c>
      <c r="G3618" s="12">
        <v>-104.4</v>
      </c>
      <c r="H3618" s="12">
        <v>4.96</v>
      </c>
    </row>
    <row r="3619" spans="2:8" x14ac:dyDescent="0.25">
      <c r="B3619" t="s">
        <v>9930</v>
      </c>
      <c r="C3619" t="s">
        <v>9931</v>
      </c>
      <c r="D3619" s="24" t="s">
        <v>2443</v>
      </c>
      <c r="E3619" s="24" t="s">
        <v>532</v>
      </c>
      <c r="F3619" s="12">
        <v>34.6</v>
      </c>
      <c r="G3619" s="12">
        <v>-112.3</v>
      </c>
      <c r="H3619" s="12">
        <v>4.92</v>
      </c>
    </row>
    <row r="3620" spans="2:8" x14ac:dyDescent="0.25">
      <c r="B3620" t="s">
        <v>9932</v>
      </c>
      <c r="C3620" t="s">
        <v>9933</v>
      </c>
      <c r="D3620" s="24" t="s">
        <v>2443</v>
      </c>
      <c r="E3620" s="24" t="s">
        <v>563</v>
      </c>
      <c r="F3620" s="12">
        <v>40</v>
      </c>
      <c r="G3620" s="12">
        <v>-105.3</v>
      </c>
      <c r="H3620" s="12">
        <v>4.92</v>
      </c>
    </row>
    <row r="3621" spans="2:8" x14ac:dyDescent="0.25">
      <c r="B3621" t="s">
        <v>9934</v>
      </c>
      <c r="C3621" t="s">
        <v>9935</v>
      </c>
      <c r="D3621" s="24" t="s">
        <v>2443</v>
      </c>
      <c r="E3621" s="24" t="s">
        <v>563</v>
      </c>
      <c r="F3621" s="12">
        <v>38.799999999999997</v>
      </c>
      <c r="G3621" s="12">
        <v>-107.5</v>
      </c>
      <c r="H3621" s="12">
        <v>4.92</v>
      </c>
    </row>
    <row r="3622" spans="2:8" x14ac:dyDescent="0.25">
      <c r="B3622" t="s">
        <v>9936</v>
      </c>
      <c r="C3622" t="s">
        <v>9937</v>
      </c>
      <c r="D3622" s="24" t="s">
        <v>2443</v>
      </c>
      <c r="E3622" s="24" t="s">
        <v>563</v>
      </c>
      <c r="F3622" s="12">
        <v>38.6</v>
      </c>
      <c r="G3622" s="12">
        <v>-107.6</v>
      </c>
      <c r="H3622" s="12">
        <v>4.92</v>
      </c>
    </row>
    <row r="3623" spans="2:8" x14ac:dyDescent="0.25">
      <c r="B3623" t="s">
        <v>9938</v>
      </c>
      <c r="C3623" t="s">
        <v>9939</v>
      </c>
      <c r="D3623" s="24" t="s">
        <v>2443</v>
      </c>
      <c r="E3623" s="24" t="s">
        <v>563</v>
      </c>
      <c r="F3623" s="12">
        <v>37.1</v>
      </c>
      <c r="G3623" s="12">
        <v>-104.5</v>
      </c>
      <c r="H3623" s="12">
        <v>4.92</v>
      </c>
    </row>
    <row r="3624" spans="2:8" x14ac:dyDescent="0.25">
      <c r="B3624" t="s">
        <v>9940</v>
      </c>
      <c r="C3624" t="s">
        <v>9941</v>
      </c>
      <c r="D3624" s="24" t="s">
        <v>2443</v>
      </c>
      <c r="E3624" s="24" t="s">
        <v>749</v>
      </c>
      <c r="F3624" s="12">
        <v>41.7</v>
      </c>
      <c r="G3624" s="12">
        <v>-93.5</v>
      </c>
      <c r="H3624" s="12">
        <v>4.92</v>
      </c>
    </row>
    <row r="3625" spans="2:8" x14ac:dyDescent="0.25">
      <c r="B3625" t="s">
        <v>9942</v>
      </c>
      <c r="C3625" t="s">
        <v>9943</v>
      </c>
      <c r="D3625" s="24" t="s">
        <v>2443</v>
      </c>
      <c r="E3625" s="24" t="s">
        <v>749</v>
      </c>
      <c r="F3625" s="12">
        <v>42.5</v>
      </c>
      <c r="G3625" s="12">
        <v>-94.1</v>
      </c>
      <c r="H3625" s="12">
        <v>4.92</v>
      </c>
    </row>
    <row r="3626" spans="2:8" x14ac:dyDescent="0.25">
      <c r="B3626" t="s">
        <v>9944</v>
      </c>
      <c r="C3626" t="s">
        <v>9945</v>
      </c>
      <c r="D3626" s="24" t="s">
        <v>2443</v>
      </c>
      <c r="E3626" s="24" t="s">
        <v>648</v>
      </c>
      <c r="F3626" s="12">
        <v>41.8</v>
      </c>
      <c r="G3626" s="12">
        <v>-89.5</v>
      </c>
      <c r="H3626" s="12">
        <v>4.92</v>
      </c>
    </row>
    <row r="3627" spans="2:8" x14ac:dyDescent="0.25">
      <c r="B3627" t="s">
        <v>9946</v>
      </c>
      <c r="C3627" t="s">
        <v>9947</v>
      </c>
      <c r="D3627" s="24" t="s">
        <v>2443</v>
      </c>
      <c r="E3627" s="24" t="s">
        <v>867</v>
      </c>
      <c r="F3627" s="12">
        <v>39.200000000000003</v>
      </c>
      <c r="G3627" s="12">
        <v>-99.3</v>
      </c>
      <c r="H3627" s="12">
        <v>4.92</v>
      </c>
    </row>
    <row r="3628" spans="2:8" x14ac:dyDescent="0.25">
      <c r="B3628" t="s">
        <v>9948</v>
      </c>
      <c r="C3628" t="s">
        <v>9949</v>
      </c>
      <c r="D3628" s="24" t="s">
        <v>2443</v>
      </c>
      <c r="E3628" s="24" t="s">
        <v>1022</v>
      </c>
      <c r="F3628" s="12">
        <v>47.5</v>
      </c>
      <c r="G3628" s="12">
        <v>-94.6</v>
      </c>
      <c r="H3628" s="12">
        <v>4.92</v>
      </c>
    </row>
    <row r="3629" spans="2:8" x14ac:dyDescent="0.25">
      <c r="B3629" t="s">
        <v>9950</v>
      </c>
      <c r="C3629" t="s">
        <v>9951</v>
      </c>
      <c r="D3629" s="24" t="s">
        <v>2443</v>
      </c>
      <c r="E3629" s="24" t="s">
        <v>1338</v>
      </c>
      <c r="F3629" s="12">
        <v>46</v>
      </c>
      <c r="G3629" s="12">
        <v>-98.6</v>
      </c>
      <c r="H3629" s="12">
        <v>4.92</v>
      </c>
    </row>
    <row r="3630" spans="2:8" x14ac:dyDescent="0.25">
      <c r="B3630" t="s">
        <v>9952</v>
      </c>
      <c r="C3630" t="s">
        <v>9953</v>
      </c>
      <c r="D3630" s="24" t="s">
        <v>2443</v>
      </c>
      <c r="E3630" s="24" t="s">
        <v>1301</v>
      </c>
      <c r="F3630" s="12">
        <v>42.5</v>
      </c>
      <c r="G3630" s="12">
        <v>-76.3</v>
      </c>
      <c r="H3630" s="12">
        <v>4.92</v>
      </c>
    </row>
    <row r="3631" spans="2:8" x14ac:dyDescent="0.25">
      <c r="B3631" t="s">
        <v>9954</v>
      </c>
      <c r="C3631" t="s">
        <v>9955</v>
      </c>
      <c r="D3631" s="24" t="s">
        <v>2443</v>
      </c>
      <c r="E3631" s="24" t="s">
        <v>1675</v>
      </c>
      <c r="F3631" s="12">
        <v>43.7</v>
      </c>
      <c r="G3631" s="12">
        <v>-88.4</v>
      </c>
      <c r="H3631" s="12">
        <v>4.92</v>
      </c>
    </row>
    <row r="3632" spans="2:8" x14ac:dyDescent="0.25">
      <c r="B3632" t="s">
        <v>9956</v>
      </c>
      <c r="C3632" t="s">
        <v>9957</v>
      </c>
      <c r="D3632" s="24" t="s">
        <v>2443</v>
      </c>
      <c r="E3632" s="24" t="s">
        <v>1675</v>
      </c>
      <c r="F3632" s="12">
        <v>44.7</v>
      </c>
      <c r="G3632" s="12">
        <v>-92.5</v>
      </c>
      <c r="H3632" s="12">
        <v>4.92</v>
      </c>
    </row>
    <row r="3633" spans="2:8" x14ac:dyDescent="0.25">
      <c r="B3633" t="s">
        <v>9958</v>
      </c>
      <c r="C3633" t="s">
        <v>9959</v>
      </c>
      <c r="D3633" s="24" t="s">
        <v>2443</v>
      </c>
      <c r="E3633" s="24" t="s">
        <v>1675</v>
      </c>
      <c r="F3633" s="12">
        <v>43.5</v>
      </c>
      <c r="G3633" s="12">
        <v>-90.7</v>
      </c>
      <c r="H3633" s="12">
        <v>4.92</v>
      </c>
    </row>
    <row r="3634" spans="2:8" x14ac:dyDescent="0.25">
      <c r="B3634" t="s">
        <v>3025</v>
      </c>
      <c r="C3634" t="s">
        <v>3026</v>
      </c>
      <c r="D3634" s="24" t="s">
        <v>2443</v>
      </c>
      <c r="E3634" s="24" t="s">
        <v>563</v>
      </c>
      <c r="F3634" s="12">
        <v>37.5</v>
      </c>
      <c r="G3634" s="12">
        <v>-106.1</v>
      </c>
      <c r="H3634" s="12">
        <v>4.92</v>
      </c>
    </row>
    <row r="3635" spans="2:8" x14ac:dyDescent="0.25">
      <c r="B3635" t="s">
        <v>9960</v>
      </c>
      <c r="C3635" t="s">
        <v>9961</v>
      </c>
      <c r="D3635" s="24" t="s">
        <v>2443</v>
      </c>
      <c r="E3635" s="24" t="s">
        <v>709</v>
      </c>
      <c r="F3635" s="12">
        <v>41.5</v>
      </c>
      <c r="G3635" s="12">
        <v>-85.1</v>
      </c>
      <c r="H3635" s="12">
        <v>4.92</v>
      </c>
    </row>
    <row r="3636" spans="2:8" x14ac:dyDescent="0.25">
      <c r="B3636" t="s">
        <v>2267</v>
      </c>
      <c r="C3636" t="s">
        <v>9962</v>
      </c>
      <c r="D3636" s="24" t="s">
        <v>2443</v>
      </c>
      <c r="E3636" s="24" t="s">
        <v>969</v>
      </c>
      <c r="F3636" s="12">
        <v>42.9</v>
      </c>
      <c r="G3636" s="12">
        <v>-85.3</v>
      </c>
      <c r="H3636" s="12">
        <v>4.92</v>
      </c>
    </row>
    <row r="3637" spans="2:8" x14ac:dyDescent="0.25">
      <c r="B3637" t="s">
        <v>3240</v>
      </c>
      <c r="C3637" t="s">
        <v>3241</v>
      </c>
      <c r="D3637" s="24" t="s">
        <v>2443</v>
      </c>
      <c r="E3637" s="24" t="s">
        <v>1457</v>
      </c>
      <c r="F3637" s="12">
        <v>45.6</v>
      </c>
      <c r="G3637" s="12">
        <v>-97</v>
      </c>
      <c r="H3637" s="12">
        <v>4.92</v>
      </c>
    </row>
    <row r="3638" spans="2:8" x14ac:dyDescent="0.25">
      <c r="B3638" t="s">
        <v>1705</v>
      </c>
      <c r="C3638" t="s">
        <v>1706</v>
      </c>
      <c r="D3638" s="24" t="s">
        <v>2443</v>
      </c>
      <c r="E3638" s="24" t="s">
        <v>1675</v>
      </c>
      <c r="F3638" s="12">
        <v>44.1</v>
      </c>
      <c r="G3638" s="12">
        <v>-89.5</v>
      </c>
      <c r="H3638" s="12">
        <v>4.92</v>
      </c>
    </row>
    <row r="3639" spans="2:8" x14ac:dyDescent="0.25">
      <c r="B3639" t="s">
        <v>9963</v>
      </c>
      <c r="C3639" t="s">
        <v>9964</v>
      </c>
      <c r="D3639" s="24" t="s">
        <v>2443</v>
      </c>
      <c r="E3639" s="24" t="s">
        <v>1338</v>
      </c>
      <c r="F3639" s="12">
        <v>47.2</v>
      </c>
      <c r="G3639" s="12">
        <v>-101.6</v>
      </c>
      <c r="H3639" s="12">
        <v>4.88</v>
      </c>
    </row>
    <row r="3640" spans="2:8" x14ac:dyDescent="0.25">
      <c r="B3640" t="s">
        <v>9965</v>
      </c>
      <c r="C3640" t="s">
        <v>9966</v>
      </c>
      <c r="D3640" s="24" t="s">
        <v>2443</v>
      </c>
      <c r="E3640" s="24" t="s">
        <v>1259</v>
      </c>
      <c r="F3640" s="12">
        <v>43.9</v>
      </c>
      <c r="G3640" s="12">
        <v>-71.2</v>
      </c>
      <c r="H3640" s="12">
        <v>4.88</v>
      </c>
    </row>
    <row r="3641" spans="2:8" x14ac:dyDescent="0.25">
      <c r="B3641" t="s">
        <v>9967</v>
      </c>
      <c r="C3641" t="s">
        <v>9968</v>
      </c>
      <c r="D3641" s="24" t="s">
        <v>2443</v>
      </c>
      <c r="E3641" s="24" t="s">
        <v>1457</v>
      </c>
      <c r="F3641" s="12">
        <v>45.6</v>
      </c>
      <c r="G3641" s="12">
        <v>-97.1</v>
      </c>
      <c r="H3641" s="12">
        <v>4.88</v>
      </c>
    </row>
    <row r="3642" spans="2:8" x14ac:dyDescent="0.25">
      <c r="B3642" t="s">
        <v>9969</v>
      </c>
      <c r="C3642" t="s">
        <v>9970</v>
      </c>
      <c r="D3642" s="24" t="s">
        <v>2443</v>
      </c>
      <c r="E3642" s="24" t="s">
        <v>1580</v>
      </c>
      <c r="F3642" s="12">
        <v>44</v>
      </c>
      <c r="G3642" s="12">
        <v>-73.099999999999994</v>
      </c>
      <c r="H3642" s="12">
        <v>4.88</v>
      </c>
    </row>
    <row r="3643" spans="2:8" x14ac:dyDescent="0.25">
      <c r="B3643" t="s">
        <v>1630</v>
      </c>
      <c r="C3643" t="s">
        <v>4062</v>
      </c>
      <c r="D3643" s="24" t="s">
        <v>2443</v>
      </c>
      <c r="E3643" s="24" t="s">
        <v>969</v>
      </c>
      <c r="F3643" s="12">
        <v>41.9</v>
      </c>
      <c r="G3643" s="12">
        <v>-83.4</v>
      </c>
      <c r="H3643" s="12">
        <v>4.88</v>
      </c>
    </row>
    <row r="3644" spans="2:8" x14ac:dyDescent="0.25">
      <c r="B3644" t="s">
        <v>9971</v>
      </c>
      <c r="C3644" t="s">
        <v>9972</v>
      </c>
      <c r="D3644" s="24" t="s">
        <v>2443</v>
      </c>
      <c r="E3644" s="24" t="s">
        <v>1194</v>
      </c>
      <c r="F3644" s="12">
        <v>40.299999999999997</v>
      </c>
      <c r="G3644" s="12">
        <v>-98.5</v>
      </c>
      <c r="H3644" s="12">
        <v>4.88</v>
      </c>
    </row>
    <row r="3645" spans="2:8" x14ac:dyDescent="0.25">
      <c r="B3645" t="s">
        <v>1205</v>
      </c>
      <c r="C3645" t="s">
        <v>1206</v>
      </c>
      <c r="D3645" s="24" t="s">
        <v>2443</v>
      </c>
      <c r="E3645" s="24" t="s">
        <v>1194</v>
      </c>
      <c r="F3645" s="12">
        <v>41.4</v>
      </c>
      <c r="G3645" s="12">
        <v>-97.3</v>
      </c>
      <c r="H3645" s="12">
        <v>4.88</v>
      </c>
    </row>
    <row r="3646" spans="2:8" x14ac:dyDescent="0.25">
      <c r="B3646" t="s">
        <v>1380</v>
      </c>
      <c r="C3646" t="s">
        <v>1381</v>
      </c>
      <c r="D3646" s="24" t="s">
        <v>2443</v>
      </c>
      <c r="E3646" s="24" t="s">
        <v>1363</v>
      </c>
      <c r="F3646" s="12">
        <v>40.9</v>
      </c>
      <c r="G3646" s="12">
        <v>-83.9</v>
      </c>
      <c r="H3646" s="12">
        <v>4.88</v>
      </c>
    </row>
    <row r="3647" spans="2:8" x14ac:dyDescent="0.25">
      <c r="B3647" t="s">
        <v>9973</v>
      </c>
      <c r="C3647" t="s">
        <v>9974</v>
      </c>
      <c r="D3647" s="24" t="s">
        <v>2443</v>
      </c>
      <c r="E3647" s="24" t="s">
        <v>563</v>
      </c>
      <c r="F3647" s="12">
        <v>40.1</v>
      </c>
      <c r="G3647" s="12">
        <v>-105.1</v>
      </c>
      <c r="H3647" s="12">
        <v>4.84</v>
      </c>
    </row>
    <row r="3648" spans="2:8" x14ac:dyDescent="0.25">
      <c r="B3648" t="s">
        <v>9975</v>
      </c>
      <c r="C3648" t="s">
        <v>9976</v>
      </c>
      <c r="D3648" s="24" t="s">
        <v>2443</v>
      </c>
      <c r="E3648" s="24" t="s">
        <v>563</v>
      </c>
      <c r="F3648" s="12">
        <v>40</v>
      </c>
      <c r="G3648" s="12">
        <v>-105.8</v>
      </c>
      <c r="H3648" s="12">
        <v>4.84</v>
      </c>
    </row>
    <row r="3649" spans="2:8" x14ac:dyDescent="0.25">
      <c r="B3649" t="s">
        <v>9977</v>
      </c>
      <c r="C3649" t="s">
        <v>9978</v>
      </c>
      <c r="D3649" s="24" t="s">
        <v>2443</v>
      </c>
      <c r="E3649" s="24" t="s">
        <v>648</v>
      </c>
      <c r="F3649" s="12">
        <v>42.4</v>
      </c>
      <c r="G3649" s="12">
        <v>-89</v>
      </c>
      <c r="H3649" s="12">
        <v>4.84</v>
      </c>
    </row>
    <row r="3650" spans="2:8" x14ac:dyDescent="0.25">
      <c r="B3650" t="s">
        <v>9979</v>
      </c>
      <c r="C3650" t="s">
        <v>9980</v>
      </c>
      <c r="D3650" s="24" t="s">
        <v>2443</v>
      </c>
      <c r="E3650" s="24" t="s">
        <v>1134</v>
      </c>
      <c r="F3650" s="12">
        <v>48.9</v>
      </c>
      <c r="G3650" s="12">
        <v>-104.8</v>
      </c>
      <c r="H3650" s="12">
        <v>4.84</v>
      </c>
    </row>
    <row r="3651" spans="2:8" x14ac:dyDescent="0.25">
      <c r="B3651" t="s">
        <v>9981</v>
      </c>
      <c r="C3651" t="s">
        <v>9982</v>
      </c>
      <c r="D3651" s="24" t="s">
        <v>2443</v>
      </c>
      <c r="E3651" s="24" t="s">
        <v>1675</v>
      </c>
      <c r="F3651" s="12">
        <v>45.1</v>
      </c>
      <c r="G3651" s="12">
        <v>-88.4</v>
      </c>
      <c r="H3651" s="12">
        <v>4.84</v>
      </c>
    </row>
    <row r="3652" spans="2:8" x14ac:dyDescent="0.25">
      <c r="B3652" t="s">
        <v>9983</v>
      </c>
      <c r="C3652" t="s">
        <v>9984</v>
      </c>
      <c r="D3652" s="24" t="s">
        <v>2443</v>
      </c>
      <c r="E3652" s="24" t="s">
        <v>1775</v>
      </c>
      <c r="F3652" s="12">
        <v>42.7</v>
      </c>
      <c r="G3652" s="12">
        <v>-106.5</v>
      </c>
      <c r="H3652" s="12">
        <v>4.84</v>
      </c>
    </row>
    <row r="3653" spans="2:8" x14ac:dyDescent="0.25">
      <c r="B3653" t="s">
        <v>521</v>
      </c>
      <c r="C3653" t="s">
        <v>461</v>
      </c>
      <c r="D3653" s="24" t="s">
        <v>548</v>
      </c>
      <c r="E3653" s="24" t="s">
        <v>522</v>
      </c>
      <c r="F3653" s="12">
        <v>44.9</v>
      </c>
      <c r="G3653" s="12">
        <v>-64.900000000000006</v>
      </c>
      <c r="H3653" s="12">
        <v>4.8</v>
      </c>
    </row>
    <row r="3654" spans="2:8" x14ac:dyDescent="0.25">
      <c r="B3654" t="s">
        <v>9985</v>
      </c>
      <c r="C3654" t="s">
        <v>9986</v>
      </c>
      <c r="D3654" s="24" t="s">
        <v>548</v>
      </c>
      <c r="E3654" s="24" t="s">
        <v>522</v>
      </c>
      <c r="F3654" s="12">
        <v>45.7</v>
      </c>
      <c r="G3654" s="12">
        <v>-61.9</v>
      </c>
      <c r="H3654" s="12">
        <v>4.8</v>
      </c>
    </row>
    <row r="3655" spans="2:8" x14ac:dyDescent="0.25">
      <c r="B3655" t="s">
        <v>9987</v>
      </c>
      <c r="C3655" t="s">
        <v>9988</v>
      </c>
      <c r="D3655" s="24" t="s">
        <v>548</v>
      </c>
      <c r="E3655" s="24" t="s">
        <v>510</v>
      </c>
      <c r="F3655" s="12">
        <v>43.1</v>
      </c>
      <c r="G3655" s="12">
        <v>-80.7</v>
      </c>
      <c r="H3655" s="12">
        <v>4.8</v>
      </c>
    </row>
    <row r="3656" spans="2:8" x14ac:dyDescent="0.25">
      <c r="B3656" t="s">
        <v>9989</v>
      </c>
      <c r="C3656" t="s">
        <v>9990</v>
      </c>
      <c r="D3656" s="24" t="s">
        <v>2443</v>
      </c>
      <c r="E3656" s="24" t="s">
        <v>532</v>
      </c>
      <c r="F3656" s="12">
        <v>34.6</v>
      </c>
      <c r="G3656" s="12">
        <v>-112.3</v>
      </c>
      <c r="H3656" s="12">
        <v>4.8</v>
      </c>
    </row>
    <row r="3657" spans="2:8" x14ac:dyDescent="0.25">
      <c r="B3657" t="s">
        <v>9991</v>
      </c>
      <c r="C3657" t="s">
        <v>9992</v>
      </c>
      <c r="D3657" s="24" t="s">
        <v>2443</v>
      </c>
      <c r="E3657" s="24" t="s">
        <v>548</v>
      </c>
      <c r="F3657" s="12">
        <v>35.700000000000003</v>
      </c>
      <c r="G3657" s="12">
        <v>-118.1</v>
      </c>
      <c r="H3657" s="12">
        <v>4.8</v>
      </c>
    </row>
    <row r="3658" spans="2:8" x14ac:dyDescent="0.25">
      <c r="B3658" t="s">
        <v>9993</v>
      </c>
      <c r="C3658" t="s">
        <v>9994</v>
      </c>
      <c r="D3658" s="24" t="s">
        <v>2443</v>
      </c>
      <c r="E3658" s="24" t="s">
        <v>563</v>
      </c>
      <c r="F3658" s="12">
        <v>39.5</v>
      </c>
      <c r="G3658" s="12">
        <v>-104.9</v>
      </c>
      <c r="H3658" s="12">
        <v>4.8</v>
      </c>
    </row>
    <row r="3659" spans="2:8" x14ac:dyDescent="0.25">
      <c r="B3659" t="s">
        <v>9995</v>
      </c>
      <c r="C3659" t="s">
        <v>9996</v>
      </c>
      <c r="D3659" s="24" t="s">
        <v>2443</v>
      </c>
      <c r="E3659" s="24" t="s">
        <v>563</v>
      </c>
      <c r="F3659" s="12">
        <v>38.799999999999997</v>
      </c>
      <c r="G3659" s="12">
        <v>-107.8</v>
      </c>
      <c r="H3659" s="12">
        <v>4.8</v>
      </c>
    </row>
    <row r="3660" spans="2:8" x14ac:dyDescent="0.25">
      <c r="B3660" t="s">
        <v>9997</v>
      </c>
      <c r="C3660" t="s">
        <v>9998</v>
      </c>
      <c r="D3660" s="24" t="s">
        <v>2443</v>
      </c>
      <c r="E3660" s="24" t="s">
        <v>563</v>
      </c>
      <c r="F3660" s="12">
        <v>39.6</v>
      </c>
      <c r="G3660" s="12">
        <v>-104.8</v>
      </c>
      <c r="H3660" s="12">
        <v>4.8</v>
      </c>
    </row>
    <row r="3661" spans="2:8" x14ac:dyDescent="0.25">
      <c r="B3661" t="s">
        <v>9999</v>
      </c>
      <c r="C3661" t="s">
        <v>10000</v>
      </c>
      <c r="D3661" s="24" t="s">
        <v>2443</v>
      </c>
      <c r="E3661" s="24" t="s">
        <v>563</v>
      </c>
      <c r="F3661" s="12">
        <v>37.4</v>
      </c>
      <c r="G3661" s="12">
        <v>-108.5</v>
      </c>
      <c r="H3661" s="12">
        <v>4.8</v>
      </c>
    </row>
    <row r="3662" spans="2:8" x14ac:dyDescent="0.25">
      <c r="B3662" t="s">
        <v>10001</v>
      </c>
      <c r="C3662" t="s">
        <v>10002</v>
      </c>
      <c r="D3662" s="24" t="s">
        <v>2443</v>
      </c>
      <c r="E3662" s="24" t="s">
        <v>563</v>
      </c>
      <c r="F3662" s="12">
        <v>37.4</v>
      </c>
      <c r="G3662" s="12">
        <v>-106.2</v>
      </c>
      <c r="H3662" s="12">
        <v>4.8</v>
      </c>
    </row>
    <row r="3663" spans="2:8" x14ac:dyDescent="0.25">
      <c r="B3663" t="s">
        <v>10003</v>
      </c>
      <c r="C3663" t="s">
        <v>10004</v>
      </c>
      <c r="D3663" s="24" t="s">
        <v>2443</v>
      </c>
      <c r="E3663" s="24" t="s">
        <v>749</v>
      </c>
      <c r="F3663" s="12">
        <v>41.7</v>
      </c>
      <c r="G3663" s="12">
        <v>-93.6</v>
      </c>
      <c r="H3663" s="12">
        <v>4.8</v>
      </c>
    </row>
    <row r="3664" spans="2:8" x14ac:dyDescent="0.25">
      <c r="B3664" t="s">
        <v>10005</v>
      </c>
      <c r="C3664" t="s">
        <v>10006</v>
      </c>
      <c r="D3664" s="24" t="s">
        <v>2443</v>
      </c>
      <c r="E3664" s="24" t="s">
        <v>749</v>
      </c>
      <c r="F3664" s="12">
        <v>41.7</v>
      </c>
      <c r="G3664" s="12">
        <v>-93.7</v>
      </c>
      <c r="H3664" s="12">
        <v>4.8</v>
      </c>
    </row>
    <row r="3665" spans="2:8" x14ac:dyDescent="0.25">
      <c r="B3665" t="s">
        <v>10007</v>
      </c>
      <c r="C3665" t="s">
        <v>10008</v>
      </c>
      <c r="D3665" s="24" t="s">
        <v>2443</v>
      </c>
      <c r="E3665" s="24" t="s">
        <v>749</v>
      </c>
      <c r="F3665" s="12">
        <v>41.6</v>
      </c>
      <c r="G3665" s="12">
        <v>-93.6</v>
      </c>
      <c r="H3665" s="12">
        <v>4.8</v>
      </c>
    </row>
    <row r="3666" spans="2:8" x14ac:dyDescent="0.25">
      <c r="B3666" t="s">
        <v>10009</v>
      </c>
      <c r="C3666" t="s">
        <v>10010</v>
      </c>
      <c r="D3666" s="24" t="s">
        <v>2443</v>
      </c>
      <c r="E3666" s="24" t="s">
        <v>648</v>
      </c>
      <c r="F3666" s="12">
        <v>41.7</v>
      </c>
      <c r="G3666" s="12">
        <v>-87.9</v>
      </c>
      <c r="H3666" s="12">
        <v>4.8</v>
      </c>
    </row>
    <row r="3667" spans="2:8" x14ac:dyDescent="0.25">
      <c r="B3667" t="s">
        <v>10011</v>
      </c>
      <c r="C3667" t="s">
        <v>10012</v>
      </c>
      <c r="D3667" s="24" t="s">
        <v>2443</v>
      </c>
      <c r="E3667" s="24" t="s">
        <v>648</v>
      </c>
      <c r="F3667" s="12">
        <v>41.7</v>
      </c>
      <c r="G3667" s="12">
        <v>-88.1</v>
      </c>
      <c r="H3667" s="12">
        <v>4.8</v>
      </c>
    </row>
    <row r="3668" spans="2:8" x14ac:dyDescent="0.25">
      <c r="B3668" t="s">
        <v>10013</v>
      </c>
      <c r="C3668" t="s">
        <v>10014</v>
      </c>
      <c r="D3668" s="24" t="s">
        <v>2443</v>
      </c>
      <c r="E3668" s="24" t="s">
        <v>969</v>
      </c>
      <c r="F3668" s="12">
        <v>46</v>
      </c>
      <c r="G3668" s="12">
        <v>-83.6</v>
      </c>
      <c r="H3668" s="12">
        <v>4.8</v>
      </c>
    </row>
    <row r="3669" spans="2:8" x14ac:dyDescent="0.25">
      <c r="B3669" t="s">
        <v>10015</v>
      </c>
      <c r="C3669" t="s">
        <v>10016</v>
      </c>
      <c r="D3669" s="24" t="s">
        <v>2443</v>
      </c>
      <c r="E3669" s="24" t="s">
        <v>1022</v>
      </c>
      <c r="F3669" s="12">
        <v>44.8</v>
      </c>
      <c r="G3669" s="12">
        <v>-94.1</v>
      </c>
      <c r="H3669" s="12">
        <v>4.8</v>
      </c>
    </row>
    <row r="3670" spans="2:8" x14ac:dyDescent="0.25">
      <c r="B3670" t="s">
        <v>10017</v>
      </c>
      <c r="C3670" t="s">
        <v>10018</v>
      </c>
      <c r="D3670" s="24" t="s">
        <v>2443</v>
      </c>
      <c r="E3670" s="24" t="s">
        <v>1081</v>
      </c>
      <c r="F3670" s="12">
        <v>38.9</v>
      </c>
      <c r="G3670" s="12">
        <v>-92.3</v>
      </c>
      <c r="H3670" s="12">
        <v>4.8</v>
      </c>
    </row>
    <row r="3671" spans="2:8" x14ac:dyDescent="0.25">
      <c r="B3671" t="s">
        <v>10019</v>
      </c>
      <c r="C3671" t="s">
        <v>10020</v>
      </c>
      <c r="D3671" s="24" t="s">
        <v>2443</v>
      </c>
      <c r="E3671" s="24" t="s">
        <v>1277</v>
      </c>
      <c r="F3671" s="12">
        <v>35.1</v>
      </c>
      <c r="G3671" s="12">
        <v>-106.4</v>
      </c>
      <c r="H3671" s="12">
        <v>4.8</v>
      </c>
    </row>
    <row r="3672" spans="2:8" x14ac:dyDescent="0.25">
      <c r="B3672" t="s">
        <v>10021</v>
      </c>
      <c r="C3672" t="s">
        <v>10022</v>
      </c>
      <c r="D3672" s="24" t="s">
        <v>2443</v>
      </c>
      <c r="E3672" s="24" t="s">
        <v>1301</v>
      </c>
      <c r="F3672" s="12">
        <v>42.2</v>
      </c>
      <c r="G3672" s="12">
        <v>-76.3</v>
      </c>
      <c r="H3672" s="12">
        <v>4.8</v>
      </c>
    </row>
    <row r="3673" spans="2:8" x14ac:dyDescent="0.25">
      <c r="B3673" t="s">
        <v>10023</v>
      </c>
      <c r="C3673" t="s">
        <v>10024</v>
      </c>
      <c r="D3673" s="24" t="s">
        <v>2443</v>
      </c>
      <c r="E3673" s="24" t="s">
        <v>1363</v>
      </c>
      <c r="F3673" s="12">
        <v>39.9</v>
      </c>
      <c r="G3673" s="12">
        <v>-84.4</v>
      </c>
      <c r="H3673" s="12">
        <v>4.8</v>
      </c>
    </row>
    <row r="3674" spans="2:8" x14ac:dyDescent="0.25">
      <c r="B3674" t="s">
        <v>10025</v>
      </c>
      <c r="C3674" t="s">
        <v>10026</v>
      </c>
      <c r="D3674" s="24" t="s">
        <v>2443</v>
      </c>
      <c r="E3674" s="24" t="s">
        <v>1675</v>
      </c>
      <c r="F3674" s="12">
        <v>44.7</v>
      </c>
      <c r="G3674" s="12">
        <v>-89</v>
      </c>
      <c r="H3674" s="12">
        <v>4.8</v>
      </c>
    </row>
    <row r="3675" spans="2:8" x14ac:dyDescent="0.25">
      <c r="B3675" t="s">
        <v>3623</v>
      </c>
      <c r="C3675" t="s">
        <v>3624</v>
      </c>
      <c r="D3675" s="24" t="s">
        <v>2443</v>
      </c>
      <c r="E3675" s="24" t="s">
        <v>648</v>
      </c>
      <c r="F3675" s="12">
        <v>42.1</v>
      </c>
      <c r="G3675" s="12">
        <v>-88.1</v>
      </c>
      <c r="H3675" s="12">
        <v>4.8</v>
      </c>
    </row>
    <row r="3676" spans="2:8" x14ac:dyDescent="0.25">
      <c r="B3676" t="s">
        <v>10027</v>
      </c>
      <c r="C3676" t="s">
        <v>10028</v>
      </c>
      <c r="D3676" s="24" t="s">
        <v>2443</v>
      </c>
      <c r="E3676" s="24" t="s">
        <v>648</v>
      </c>
      <c r="F3676" s="12">
        <v>39.9</v>
      </c>
      <c r="G3676" s="12">
        <v>-87.8</v>
      </c>
      <c r="H3676" s="12">
        <v>4.8</v>
      </c>
    </row>
    <row r="3677" spans="2:8" x14ac:dyDescent="0.25">
      <c r="B3677" t="s">
        <v>752</v>
      </c>
      <c r="C3677" t="s">
        <v>753</v>
      </c>
      <c r="D3677" s="24" t="s">
        <v>2443</v>
      </c>
      <c r="E3677" s="24" t="s">
        <v>749</v>
      </c>
      <c r="F3677" s="12">
        <v>41.6</v>
      </c>
      <c r="G3677" s="12">
        <v>-93.5</v>
      </c>
      <c r="H3677" s="12">
        <v>4.8</v>
      </c>
    </row>
    <row r="3678" spans="2:8" x14ac:dyDescent="0.25">
      <c r="B3678" t="s">
        <v>10029</v>
      </c>
      <c r="C3678" t="s">
        <v>10030</v>
      </c>
      <c r="D3678" s="24" t="s">
        <v>2443</v>
      </c>
      <c r="E3678" s="24" t="s">
        <v>969</v>
      </c>
      <c r="F3678" s="12">
        <v>43.8</v>
      </c>
      <c r="G3678" s="12">
        <v>-85.4</v>
      </c>
      <c r="H3678" s="12">
        <v>4.8</v>
      </c>
    </row>
    <row r="3679" spans="2:8" x14ac:dyDescent="0.25">
      <c r="B3679" t="s">
        <v>10031</v>
      </c>
      <c r="C3679" t="s">
        <v>10032</v>
      </c>
      <c r="D3679" s="24" t="s">
        <v>2443</v>
      </c>
      <c r="E3679" s="24" t="s">
        <v>1022</v>
      </c>
      <c r="F3679" s="12">
        <v>46.6</v>
      </c>
      <c r="G3679" s="12">
        <v>-94.1</v>
      </c>
      <c r="H3679" s="12">
        <v>4.8</v>
      </c>
    </row>
    <row r="3680" spans="2:8" x14ac:dyDescent="0.25">
      <c r="B3680" t="s">
        <v>4166</v>
      </c>
      <c r="C3680" t="s">
        <v>4167</v>
      </c>
      <c r="D3680" s="24" t="s">
        <v>2443</v>
      </c>
      <c r="E3680" s="24" t="s">
        <v>1421</v>
      </c>
      <c r="F3680" s="12">
        <v>41.7</v>
      </c>
      <c r="G3680" s="12">
        <v>-77.900000000000006</v>
      </c>
      <c r="H3680" s="12">
        <v>4.8</v>
      </c>
    </row>
    <row r="3681" spans="2:8" x14ac:dyDescent="0.25">
      <c r="B3681" t="s">
        <v>1475</v>
      </c>
      <c r="C3681" t="s">
        <v>1476</v>
      </c>
      <c r="D3681" s="24" t="s">
        <v>2443</v>
      </c>
      <c r="E3681" s="24" t="s">
        <v>1457</v>
      </c>
      <c r="F3681" s="12">
        <v>44</v>
      </c>
      <c r="G3681" s="12">
        <v>-97.5</v>
      </c>
      <c r="H3681" s="12">
        <v>4.8</v>
      </c>
    </row>
    <row r="3682" spans="2:8" x14ac:dyDescent="0.25">
      <c r="B3682" t="s">
        <v>10033</v>
      </c>
      <c r="C3682" t="s">
        <v>10034</v>
      </c>
      <c r="D3682" s="24" t="s">
        <v>2443</v>
      </c>
      <c r="E3682" s="24" t="s">
        <v>1675</v>
      </c>
      <c r="F3682" s="12">
        <v>43.1</v>
      </c>
      <c r="G3682" s="12">
        <v>-90.8</v>
      </c>
      <c r="H3682" s="12">
        <v>4.8</v>
      </c>
    </row>
    <row r="3683" spans="2:8" x14ac:dyDescent="0.25">
      <c r="B3683" t="s">
        <v>10035</v>
      </c>
      <c r="C3683" t="s">
        <v>10036</v>
      </c>
      <c r="D3683" s="24" t="s">
        <v>2443</v>
      </c>
      <c r="E3683" s="24" t="s">
        <v>1675</v>
      </c>
      <c r="F3683" s="12">
        <v>44</v>
      </c>
      <c r="G3683" s="12">
        <v>-89.2</v>
      </c>
      <c r="H3683" s="12">
        <v>4.8</v>
      </c>
    </row>
    <row r="3684" spans="2:8" x14ac:dyDescent="0.25">
      <c r="B3684" t="s">
        <v>10037</v>
      </c>
      <c r="C3684" t="s">
        <v>10038</v>
      </c>
      <c r="D3684" s="24" t="s">
        <v>548</v>
      </c>
      <c r="E3684" s="24" t="s">
        <v>506</v>
      </c>
      <c r="F3684" s="12">
        <v>50.1</v>
      </c>
      <c r="G3684" s="12">
        <v>-97.6</v>
      </c>
      <c r="H3684" s="12">
        <v>4.76</v>
      </c>
    </row>
    <row r="3685" spans="2:8" x14ac:dyDescent="0.25">
      <c r="B3685" t="s">
        <v>10039</v>
      </c>
      <c r="C3685" t="s">
        <v>10040</v>
      </c>
      <c r="D3685" s="24" t="s">
        <v>548</v>
      </c>
      <c r="E3685" s="24" t="s">
        <v>506</v>
      </c>
      <c r="F3685" s="12">
        <v>50</v>
      </c>
      <c r="G3685" s="12">
        <v>-98.1</v>
      </c>
      <c r="H3685" s="12">
        <v>4.76</v>
      </c>
    </row>
    <row r="3686" spans="2:8" x14ac:dyDescent="0.25">
      <c r="B3686" t="s">
        <v>10041</v>
      </c>
      <c r="C3686" t="s">
        <v>10042</v>
      </c>
      <c r="D3686" s="24" t="s">
        <v>2443</v>
      </c>
      <c r="E3686" s="24" t="s">
        <v>948</v>
      </c>
      <c r="F3686" s="12">
        <v>39.4</v>
      </c>
      <c r="G3686" s="12">
        <v>-79.3</v>
      </c>
      <c r="H3686" s="12">
        <v>4.76</v>
      </c>
    </row>
    <row r="3687" spans="2:8" x14ac:dyDescent="0.25">
      <c r="B3687" t="s">
        <v>10043</v>
      </c>
      <c r="C3687" t="s">
        <v>10044</v>
      </c>
      <c r="D3687" s="24" t="s">
        <v>2443</v>
      </c>
      <c r="E3687" s="24" t="s">
        <v>937</v>
      </c>
      <c r="F3687" s="12">
        <v>44.8</v>
      </c>
      <c r="G3687" s="12">
        <v>-68.900000000000006</v>
      </c>
      <c r="H3687" s="12">
        <v>4.76</v>
      </c>
    </row>
    <row r="3688" spans="2:8" x14ac:dyDescent="0.25">
      <c r="B3688" t="s">
        <v>3396</v>
      </c>
      <c r="C3688" t="s">
        <v>3397</v>
      </c>
      <c r="D3688" s="24" t="s">
        <v>2443</v>
      </c>
      <c r="E3688" s="24" t="s">
        <v>1675</v>
      </c>
      <c r="F3688" s="12">
        <v>45.9</v>
      </c>
      <c r="G3688" s="12">
        <v>-89.2</v>
      </c>
      <c r="H3688" s="12">
        <v>4.76</v>
      </c>
    </row>
    <row r="3689" spans="2:8" x14ac:dyDescent="0.25">
      <c r="B3689" t="s">
        <v>10045</v>
      </c>
      <c r="C3689" t="s">
        <v>10046</v>
      </c>
      <c r="D3689" s="24" t="s">
        <v>2443</v>
      </c>
      <c r="E3689" s="24" t="s">
        <v>1675</v>
      </c>
      <c r="F3689" s="12">
        <v>44.6</v>
      </c>
      <c r="G3689" s="12">
        <v>-87.3</v>
      </c>
      <c r="H3689" s="12">
        <v>4.76</v>
      </c>
    </row>
    <row r="3690" spans="2:8" x14ac:dyDescent="0.25">
      <c r="B3690" t="s">
        <v>10047</v>
      </c>
      <c r="C3690" t="s">
        <v>10048</v>
      </c>
      <c r="D3690" s="24" t="s">
        <v>2443</v>
      </c>
      <c r="E3690" s="24" t="s">
        <v>1675</v>
      </c>
      <c r="F3690" s="12">
        <v>44.3</v>
      </c>
      <c r="G3690" s="12">
        <v>-89.8</v>
      </c>
      <c r="H3690" s="12">
        <v>4.76</v>
      </c>
    </row>
    <row r="3691" spans="2:8" x14ac:dyDescent="0.25">
      <c r="B3691" t="s">
        <v>2966</v>
      </c>
      <c r="C3691" t="s">
        <v>2967</v>
      </c>
      <c r="D3691" s="24" t="s">
        <v>548</v>
      </c>
      <c r="E3691" s="24" t="s">
        <v>465</v>
      </c>
      <c r="F3691" s="12">
        <v>49.2</v>
      </c>
      <c r="G3691" s="12">
        <v>-121.2</v>
      </c>
      <c r="H3691" s="12">
        <v>4.72</v>
      </c>
    </row>
    <row r="3692" spans="2:8" x14ac:dyDescent="0.25">
      <c r="B3692" t="s">
        <v>4362</v>
      </c>
      <c r="C3692" t="s">
        <v>4363</v>
      </c>
      <c r="D3692" s="24" t="s">
        <v>548</v>
      </c>
      <c r="E3692" s="24" t="s">
        <v>4404</v>
      </c>
      <c r="F3692" s="12">
        <v>61</v>
      </c>
      <c r="G3692" s="12">
        <v>-137</v>
      </c>
      <c r="H3692" s="12">
        <v>4.72</v>
      </c>
    </row>
    <row r="3693" spans="2:8" x14ac:dyDescent="0.25">
      <c r="B3693" t="s">
        <v>10049</v>
      </c>
      <c r="C3693" t="s">
        <v>10050</v>
      </c>
      <c r="D3693" s="24" t="s">
        <v>548</v>
      </c>
      <c r="E3693" s="24" t="s">
        <v>506</v>
      </c>
      <c r="F3693" s="12">
        <v>49.8</v>
      </c>
      <c r="G3693" s="12">
        <v>-100.8</v>
      </c>
      <c r="H3693" s="12">
        <v>4.72</v>
      </c>
    </row>
    <row r="3694" spans="2:8" x14ac:dyDescent="0.25">
      <c r="B3694" t="s">
        <v>10051</v>
      </c>
      <c r="C3694" t="s">
        <v>10052</v>
      </c>
      <c r="D3694" s="24" t="s">
        <v>2443</v>
      </c>
      <c r="E3694" s="24" t="s">
        <v>563</v>
      </c>
      <c r="F3694" s="12">
        <v>39.5</v>
      </c>
      <c r="G3694" s="12">
        <v>-105.3</v>
      </c>
      <c r="H3694" s="12">
        <v>4.72</v>
      </c>
    </row>
    <row r="3695" spans="2:8" x14ac:dyDescent="0.25">
      <c r="B3695" t="s">
        <v>10053</v>
      </c>
      <c r="C3695" t="s">
        <v>10054</v>
      </c>
      <c r="D3695" s="24" t="s">
        <v>2443</v>
      </c>
      <c r="E3695" s="24" t="s">
        <v>629</v>
      </c>
      <c r="F3695" s="12">
        <v>42.7</v>
      </c>
      <c r="G3695" s="12">
        <v>-112.8</v>
      </c>
      <c r="H3695" s="12">
        <v>4.72</v>
      </c>
    </row>
    <row r="3696" spans="2:8" x14ac:dyDescent="0.25">
      <c r="B3696" t="s">
        <v>10055</v>
      </c>
      <c r="C3696" t="s">
        <v>10056</v>
      </c>
      <c r="D3696" s="24" t="s">
        <v>2443</v>
      </c>
      <c r="E3696" s="24" t="s">
        <v>648</v>
      </c>
      <c r="F3696" s="12">
        <v>41.9</v>
      </c>
      <c r="G3696" s="12">
        <v>-87.8</v>
      </c>
      <c r="H3696" s="12">
        <v>4.72</v>
      </c>
    </row>
    <row r="3697" spans="2:8" x14ac:dyDescent="0.25">
      <c r="B3697" t="s">
        <v>10057</v>
      </c>
      <c r="C3697" t="s">
        <v>10058</v>
      </c>
      <c r="D3697" s="24" t="s">
        <v>2443</v>
      </c>
      <c r="E3697" s="24" t="s">
        <v>648</v>
      </c>
      <c r="F3697" s="12">
        <v>40</v>
      </c>
      <c r="G3697" s="12">
        <v>-88.2</v>
      </c>
      <c r="H3697" s="12">
        <v>4.72</v>
      </c>
    </row>
    <row r="3698" spans="2:8" x14ac:dyDescent="0.25">
      <c r="B3698" t="s">
        <v>10059</v>
      </c>
      <c r="C3698" t="s">
        <v>10060</v>
      </c>
      <c r="D3698" s="24" t="s">
        <v>2443</v>
      </c>
      <c r="E3698" s="24" t="s">
        <v>709</v>
      </c>
      <c r="F3698" s="12">
        <v>41.4</v>
      </c>
      <c r="G3698" s="12">
        <v>-87.1</v>
      </c>
      <c r="H3698" s="12">
        <v>4.72</v>
      </c>
    </row>
    <row r="3699" spans="2:8" x14ac:dyDescent="0.25">
      <c r="B3699" t="s">
        <v>10061</v>
      </c>
      <c r="C3699" t="s">
        <v>10062</v>
      </c>
      <c r="D3699" s="24" t="s">
        <v>2443</v>
      </c>
      <c r="E3699" s="24" t="s">
        <v>867</v>
      </c>
      <c r="F3699" s="12">
        <v>38.6</v>
      </c>
      <c r="G3699" s="12">
        <v>-98.1</v>
      </c>
      <c r="H3699" s="12">
        <v>4.72</v>
      </c>
    </row>
    <row r="3700" spans="2:8" x14ac:dyDescent="0.25">
      <c r="B3700" t="s">
        <v>10063</v>
      </c>
      <c r="C3700" t="s">
        <v>10064</v>
      </c>
      <c r="D3700" s="24" t="s">
        <v>2443</v>
      </c>
      <c r="E3700" s="24" t="s">
        <v>1022</v>
      </c>
      <c r="F3700" s="12">
        <v>47.3</v>
      </c>
      <c r="G3700" s="12">
        <v>-93.5</v>
      </c>
      <c r="H3700" s="12">
        <v>4.72</v>
      </c>
    </row>
    <row r="3701" spans="2:8" x14ac:dyDescent="0.25">
      <c r="B3701" t="s">
        <v>10065</v>
      </c>
      <c r="C3701" t="s">
        <v>10066</v>
      </c>
      <c r="D3701" s="24" t="s">
        <v>2443</v>
      </c>
      <c r="E3701" s="24" t="s">
        <v>1259</v>
      </c>
      <c r="F3701" s="12">
        <v>44</v>
      </c>
      <c r="G3701" s="12">
        <v>-71.099999999999994</v>
      </c>
      <c r="H3701" s="12">
        <v>4.72</v>
      </c>
    </row>
    <row r="3702" spans="2:8" x14ac:dyDescent="0.25">
      <c r="B3702" t="s">
        <v>10067</v>
      </c>
      <c r="C3702" t="s">
        <v>10068</v>
      </c>
      <c r="D3702" s="24" t="s">
        <v>2443</v>
      </c>
      <c r="E3702" s="24" t="s">
        <v>1301</v>
      </c>
      <c r="F3702" s="12">
        <v>42.9</v>
      </c>
      <c r="G3702" s="12">
        <v>-73.7</v>
      </c>
      <c r="H3702" s="12">
        <v>4.72</v>
      </c>
    </row>
    <row r="3703" spans="2:8" x14ac:dyDescent="0.25">
      <c r="B3703" t="s">
        <v>10069</v>
      </c>
      <c r="C3703" t="s">
        <v>10070</v>
      </c>
      <c r="D3703" s="24" t="s">
        <v>2443</v>
      </c>
      <c r="E3703" s="24" t="s">
        <v>1301</v>
      </c>
      <c r="F3703" s="12">
        <v>42.2</v>
      </c>
      <c r="G3703" s="12">
        <v>-76.3</v>
      </c>
      <c r="H3703" s="12">
        <v>4.72</v>
      </c>
    </row>
    <row r="3704" spans="2:8" x14ac:dyDescent="0.25">
      <c r="B3704" t="s">
        <v>10071</v>
      </c>
      <c r="C3704" t="s">
        <v>10072</v>
      </c>
      <c r="D3704" s="24" t="s">
        <v>2443</v>
      </c>
      <c r="E3704" s="24" t="s">
        <v>1675</v>
      </c>
      <c r="F3704" s="12">
        <v>44.2</v>
      </c>
      <c r="G3704" s="12">
        <v>-88.3</v>
      </c>
      <c r="H3704" s="12">
        <v>4.72</v>
      </c>
    </row>
    <row r="3705" spans="2:8" x14ac:dyDescent="0.25">
      <c r="B3705" t="s">
        <v>1035</v>
      </c>
      <c r="C3705" t="s">
        <v>1036</v>
      </c>
      <c r="D3705" s="24" t="s">
        <v>2443</v>
      </c>
      <c r="E3705" s="24" t="s">
        <v>1022</v>
      </c>
      <c r="F3705" s="12">
        <v>43.7</v>
      </c>
      <c r="G3705" s="12">
        <v>-92.5</v>
      </c>
      <c r="H3705" s="12">
        <v>4.72</v>
      </c>
    </row>
    <row r="3706" spans="2:8" x14ac:dyDescent="0.25">
      <c r="B3706" t="s">
        <v>10073</v>
      </c>
      <c r="C3706" t="s">
        <v>10074</v>
      </c>
      <c r="D3706" s="24" t="s">
        <v>548</v>
      </c>
      <c r="E3706" s="24" t="s">
        <v>506</v>
      </c>
      <c r="F3706" s="12">
        <v>49.5</v>
      </c>
      <c r="G3706" s="12">
        <v>-96.6</v>
      </c>
      <c r="H3706" s="12">
        <v>4.6900000000000004</v>
      </c>
    </row>
    <row r="3707" spans="2:8" x14ac:dyDescent="0.25">
      <c r="B3707" t="s">
        <v>10075</v>
      </c>
      <c r="C3707" t="s">
        <v>10076</v>
      </c>
      <c r="D3707" s="24" t="s">
        <v>2443</v>
      </c>
      <c r="E3707" s="24" t="s">
        <v>749</v>
      </c>
      <c r="F3707" s="12">
        <v>42.4</v>
      </c>
      <c r="G3707" s="12">
        <v>-93.8</v>
      </c>
      <c r="H3707" s="12">
        <v>4.6900000000000004</v>
      </c>
    </row>
    <row r="3708" spans="2:8" x14ac:dyDescent="0.25">
      <c r="B3708" t="s">
        <v>10077</v>
      </c>
      <c r="C3708" t="s">
        <v>10078</v>
      </c>
      <c r="D3708" s="24" t="s">
        <v>2443</v>
      </c>
      <c r="E3708" s="24" t="s">
        <v>749</v>
      </c>
      <c r="F3708" s="12">
        <v>41.5</v>
      </c>
      <c r="G3708" s="12">
        <v>-90.4</v>
      </c>
      <c r="H3708" s="12">
        <v>4.6900000000000004</v>
      </c>
    </row>
    <row r="3709" spans="2:8" x14ac:dyDescent="0.25">
      <c r="B3709" t="s">
        <v>10079</v>
      </c>
      <c r="C3709" t="s">
        <v>10080</v>
      </c>
      <c r="D3709" s="24" t="s">
        <v>2443</v>
      </c>
      <c r="E3709" s="24" t="s">
        <v>629</v>
      </c>
      <c r="F3709" s="12">
        <v>42.3</v>
      </c>
      <c r="G3709" s="12">
        <v>-111.2</v>
      </c>
      <c r="H3709" s="12">
        <v>4.6900000000000004</v>
      </c>
    </row>
    <row r="3710" spans="2:8" x14ac:dyDescent="0.25">
      <c r="B3710" t="s">
        <v>10081</v>
      </c>
      <c r="C3710" t="s">
        <v>10082</v>
      </c>
      <c r="D3710" s="24" t="s">
        <v>2443</v>
      </c>
      <c r="E3710" s="24" t="s">
        <v>648</v>
      </c>
      <c r="F3710" s="12">
        <v>42.2</v>
      </c>
      <c r="G3710" s="12">
        <v>-90.2</v>
      </c>
      <c r="H3710" s="12">
        <v>4.6900000000000004</v>
      </c>
    </row>
    <row r="3711" spans="2:8" x14ac:dyDescent="0.25">
      <c r="B3711" t="s">
        <v>10083</v>
      </c>
      <c r="C3711" t="s">
        <v>10084</v>
      </c>
      <c r="D3711" s="24" t="s">
        <v>2443</v>
      </c>
      <c r="E3711" s="24" t="s">
        <v>648</v>
      </c>
      <c r="F3711" s="12">
        <v>41.7</v>
      </c>
      <c r="G3711" s="12">
        <v>-88.4</v>
      </c>
      <c r="H3711" s="12">
        <v>4.6900000000000004</v>
      </c>
    </row>
    <row r="3712" spans="2:8" x14ac:dyDescent="0.25">
      <c r="B3712" t="s">
        <v>10085</v>
      </c>
      <c r="C3712" t="s">
        <v>10086</v>
      </c>
      <c r="D3712" s="24" t="s">
        <v>2443</v>
      </c>
      <c r="E3712" s="24" t="s">
        <v>709</v>
      </c>
      <c r="F3712" s="12">
        <v>40.4</v>
      </c>
      <c r="G3712" s="12">
        <v>-86.8</v>
      </c>
      <c r="H3712" s="12">
        <v>4.6900000000000004</v>
      </c>
    </row>
    <row r="3713" spans="2:8" x14ac:dyDescent="0.25">
      <c r="B3713" t="s">
        <v>10087</v>
      </c>
      <c r="C3713" t="s">
        <v>10088</v>
      </c>
      <c r="D3713" s="24" t="s">
        <v>2443</v>
      </c>
      <c r="E3713" s="24" t="s">
        <v>709</v>
      </c>
      <c r="F3713" s="12">
        <v>41.2</v>
      </c>
      <c r="G3713" s="12">
        <v>-85.6</v>
      </c>
      <c r="H3713" s="12">
        <v>4.6900000000000004</v>
      </c>
    </row>
    <row r="3714" spans="2:8" x14ac:dyDescent="0.25">
      <c r="B3714" t="s">
        <v>10089</v>
      </c>
      <c r="C3714" t="s">
        <v>10090</v>
      </c>
      <c r="D3714" s="24" t="s">
        <v>2443</v>
      </c>
      <c r="E3714" s="24" t="s">
        <v>1363</v>
      </c>
      <c r="F3714" s="12">
        <v>41.6</v>
      </c>
      <c r="G3714" s="12">
        <v>-81.400000000000006</v>
      </c>
      <c r="H3714" s="12">
        <v>4.6900000000000004</v>
      </c>
    </row>
    <row r="3715" spans="2:8" x14ac:dyDescent="0.25">
      <c r="B3715" t="s">
        <v>10091</v>
      </c>
      <c r="C3715" t="s">
        <v>10092</v>
      </c>
      <c r="D3715" s="24" t="s">
        <v>2443</v>
      </c>
      <c r="E3715" s="24" t="s">
        <v>1363</v>
      </c>
      <c r="F3715" s="12">
        <v>41.3</v>
      </c>
      <c r="G3715" s="12">
        <v>-83.6</v>
      </c>
      <c r="H3715" s="12">
        <v>4.6900000000000004</v>
      </c>
    </row>
    <row r="3716" spans="2:8" x14ac:dyDescent="0.25">
      <c r="B3716" t="s">
        <v>10093</v>
      </c>
      <c r="C3716" t="s">
        <v>10094</v>
      </c>
      <c r="D3716" s="24" t="s">
        <v>2443</v>
      </c>
      <c r="E3716" s="24" t="s">
        <v>1457</v>
      </c>
      <c r="F3716" s="12">
        <v>44</v>
      </c>
      <c r="G3716" s="12">
        <v>-103.1</v>
      </c>
      <c r="H3716" s="12">
        <v>4.6900000000000004</v>
      </c>
    </row>
    <row r="3717" spans="2:8" x14ac:dyDescent="0.25">
      <c r="B3717" t="s">
        <v>10095</v>
      </c>
      <c r="C3717" t="s">
        <v>10096</v>
      </c>
      <c r="D3717" s="24" t="s">
        <v>2443</v>
      </c>
      <c r="E3717" s="24" t="s">
        <v>1675</v>
      </c>
      <c r="F3717" s="12">
        <v>44.4</v>
      </c>
      <c r="G3717" s="12">
        <v>-88.7</v>
      </c>
      <c r="H3717" s="12">
        <v>4.6900000000000004</v>
      </c>
    </row>
    <row r="3718" spans="2:8" x14ac:dyDescent="0.25">
      <c r="B3718" t="s">
        <v>10097</v>
      </c>
      <c r="C3718" t="s">
        <v>10098</v>
      </c>
      <c r="D3718" s="24" t="s">
        <v>2443</v>
      </c>
      <c r="E3718" s="24" t="s">
        <v>1675</v>
      </c>
      <c r="F3718" s="12">
        <v>42.8</v>
      </c>
      <c r="G3718" s="12">
        <v>-88.5</v>
      </c>
      <c r="H3718" s="12">
        <v>4.6900000000000004</v>
      </c>
    </row>
    <row r="3719" spans="2:8" x14ac:dyDescent="0.25">
      <c r="B3719" t="s">
        <v>1150</v>
      </c>
      <c r="C3719" t="s">
        <v>1151</v>
      </c>
      <c r="D3719" s="24" t="s">
        <v>2443</v>
      </c>
      <c r="E3719" s="24" t="s">
        <v>1134</v>
      </c>
      <c r="F3719" s="12">
        <v>45.3</v>
      </c>
      <c r="G3719" s="12">
        <v>-111.7</v>
      </c>
      <c r="H3719" s="12">
        <v>4.6900000000000004</v>
      </c>
    </row>
    <row r="3720" spans="2:8" x14ac:dyDescent="0.25">
      <c r="B3720" t="s">
        <v>1543</v>
      </c>
      <c r="C3720" t="s">
        <v>1544</v>
      </c>
      <c r="D3720" s="24" t="s">
        <v>2443</v>
      </c>
      <c r="E3720" s="24" t="s">
        <v>1545</v>
      </c>
      <c r="F3720" s="12">
        <v>40.299999999999997</v>
      </c>
      <c r="G3720" s="12">
        <v>-110.2</v>
      </c>
      <c r="H3720" s="12">
        <v>4.6900000000000004</v>
      </c>
    </row>
    <row r="3721" spans="2:8" x14ac:dyDescent="0.25">
      <c r="B3721" t="s">
        <v>1862</v>
      </c>
      <c r="C3721" t="s">
        <v>1863</v>
      </c>
      <c r="D3721" s="24" t="s">
        <v>2443</v>
      </c>
      <c r="E3721" s="24" t="s">
        <v>937</v>
      </c>
      <c r="F3721" s="12">
        <v>44.7</v>
      </c>
      <c r="G3721" s="12">
        <v>-68.8</v>
      </c>
      <c r="H3721" s="12">
        <v>4.6900000000000004</v>
      </c>
    </row>
    <row r="3722" spans="2:8" x14ac:dyDescent="0.25">
      <c r="B3722" t="s">
        <v>2141</v>
      </c>
      <c r="C3722" t="s">
        <v>2142</v>
      </c>
      <c r="D3722" s="24" t="s">
        <v>2443</v>
      </c>
      <c r="E3722" s="24" t="s">
        <v>648</v>
      </c>
      <c r="F3722" s="12">
        <v>39.799999999999997</v>
      </c>
      <c r="G3722" s="12">
        <v>-89.6</v>
      </c>
      <c r="H3722" s="12">
        <v>4.6900000000000004</v>
      </c>
    </row>
    <row r="3723" spans="2:8" x14ac:dyDescent="0.25">
      <c r="B3723" t="s">
        <v>10099</v>
      </c>
      <c r="C3723" t="s">
        <v>10100</v>
      </c>
      <c r="D3723" s="24" t="s">
        <v>548</v>
      </c>
      <c r="E3723" s="24" t="s">
        <v>510</v>
      </c>
      <c r="F3723" s="12">
        <v>42.6</v>
      </c>
      <c r="G3723" s="12">
        <v>-80.400000000000006</v>
      </c>
      <c r="H3723" s="12">
        <v>4.6500000000000004</v>
      </c>
    </row>
    <row r="3724" spans="2:8" x14ac:dyDescent="0.25">
      <c r="B3724" t="s">
        <v>10101</v>
      </c>
      <c r="C3724" t="s">
        <v>10102</v>
      </c>
      <c r="D3724" s="24" t="s">
        <v>2443</v>
      </c>
      <c r="E3724" s="24" t="s">
        <v>969</v>
      </c>
      <c r="F3724" s="12">
        <v>43.4</v>
      </c>
      <c r="G3724" s="12">
        <v>-84</v>
      </c>
      <c r="H3724" s="12">
        <v>4.6500000000000004</v>
      </c>
    </row>
    <row r="3725" spans="2:8" x14ac:dyDescent="0.25">
      <c r="B3725" t="s">
        <v>10103</v>
      </c>
      <c r="C3725" t="s">
        <v>10104</v>
      </c>
      <c r="D3725" s="24" t="s">
        <v>2443</v>
      </c>
      <c r="E3725" s="24" t="s">
        <v>1457</v>
      </c>
      <c r="F3725" s="12">
        <v>45.4</v>
      </c>
      <c r="G3725" s="12">
        <v>-99.6</v>
      </c>
      <c r="H3725" s="12">
        <v>4.6500000000000004</v>
      </c>
    </row>
    <row r="3726" spans="2:8" x14ac:dyDescent="0.25">
      <c r="B3726" t="s">
        <v>1648</v>
      </c>
      <c r="C3726" t="s">
        <v>1649</v>
      </c>
      <c r="D3726" s="24" t="s">
        <v>2443</v>
      </c>
      <c r="E3726" s="24" t="s">
        <v>1650</v>
      </c>
      <c r="F3726" s="12">
        <v>39.200000000000003</v>
      </c>
      <c r="G3726" s="12">
        <v>-79.3</v>
      </c>
      <c r="H3726" s="12">
        <v>4.6500000000000004</v>
      </c>
    </row>
    <row r="3727" spans="2:8" x14ac:dyDescent="0.25">
      <c r="B3727" t="s">
        <v>1741</v>
      </c>
      <c r="C3727" t="s">
        <v>1742</v>
      </c>
      <c r="D3727" s="24" t="s">
        <v>2443</v>
      </c>
      <c r="E3727" s="24" t="s">
        <v>1675</v>
      </c>
      <c r="F3727" s="12">
        <v>43.5</v>
      </c>
      <c r="G3727" s="12">
        <v>-89.4</v>
      </c>
      <c r="H3727" s="12">
        <v>4.6500000000000004</v>
      </c>
    </row>
    <row r="3728" spans="2:8" x14ac:dyDescent="0.25">
      <c r="B3728" t="s">
        <v>10105</v>
      </c>
      <c r="C3728" t="s">
        <v>10106</v>
      </c>
      <c r="D3728" s="24" t="s">
        <v>2443</v>
      </c>
      <c r="E3728" s="24" t="s">
        <v>1194</v>
      </c>
      <c r="F3728" s="12">
        <v>41.1</v>
      </c>
      <c r="G3728" s="12">
        <v>-96.9</v>
      </c>
      <c r="H3728" s="12">
        <v>4.6100000000000003</v>
      </c>
    </row>
    <row r="3729" spans="2:8" x14ac:dyDescent="0.25">
      <c r="B3729" t="s">
        <v>10107</v>
      </c>
      <c r="C3729" t="s">
        <v>10108</v>
      </c>
      <c r="D3729" s="24" t="s">
        <v>2443</v>
      </c>
      <c r="E3729" s="24" t="s">
        <v>709</v>
      </c>
      <c r="F3729" s="12">
        <v>39.9</v>
      </c>
      <c r="G3729" s="12">
        <v>-86.1</v>
      </c>
      <c r="H3729" s="12">
        <v>4.6100000000000003</v>
      </c>
    </row>
    <row r="3730" spans="2:8" x14ac:dyDescent="0.25">
      <c r="B3730" t="s">
        <v>10109</v>
      </c>
      <c r="C3730" t="s">
        <v>10110</v>
      </c>
      <c r="D3730" s="24" t="s">
        <v>2443</v>
      </c>
      <c r="E3730" s="24" t="s">
        <v>969</v>
      </c>
      <c r="F3730" s="12">
        <v>41.7</v>
      </c>
      <c r="G3730" s="12">
        <v>-84.7</v>
      </c>
      <c r="H3730" s="12">
        <v>4.6100000000000003</v>
      </c>
    </row>
    <row r="3731" spans="2:8" x14ac:dyDescent="0.25">
      <c r="B3731" t="s">
        <v>10111</v>
      </c>
      <c r="C3731" t="s">
        <v>10112</v>
      </c>
      <c r="D3731" s="24" t="s">
        <v>2443</v>
      </c>
      <c r="E3731" s="24" t="s">
        <v>1277</v>
      </c>
      <c r="F3731" s="12">
        <v>32.700000000000003</v>
      </c>
      <c r="G3731" s="12">
        <v>-105.8</v>
      </c>
      <c r="H3731" s="12">
        <v>4.6100000000000003</v>
      </c>
    </row>
    <row r="3732" spans="2:8" x14ac:dyDescent="0.25">
      <c r="B3732" t="s">
        <v>10113</v>
      </c>
      <c r="C3732" t="s">
        <v>10114</v>
      </c>
      <c r="D3732" s="24" t="s">
        <v>2443</v>
      </c>
      <c r="E3732" s="24" t="s">
        <v>1301</v>
      </c>
      <c r="F3732" s="12">
        <v>43.2</v>
      </c>
      <c r="G3732" s="12">
        <v>-75.2</v>
      </c>
      <c r="H3732" s="12">
        <v>4.6100000000000003</v>
      </c>
    </row>
    <row r="3733" spans="2:8" x14ac:dyDescent="0.25">
      <c r="B3733" t="s">
        <v>10115</v>
      </c>
      <c r="C3733" t="s">
        <v>10116</v>
      </c>
      <c r="D3733" s="24" t="s">
        <v>2443</v>
      </c>
      <c r="E3733" s="24" t="s">
        <v>1421</v>
      </c>
      <c r="F3733" s="12">
        <v>40.700000000000003</v>
      </c>
      <c r="G3733" s="12">
        <v>-79.900000000000006</v>
      </c>
      <c r="H3733" s="12">
        <v>4.6100000000000003</v>
      </c>
    </row>
    <row r="3734" spans="2:8" x14ac:dyDescent="0.25">
      <c r="B3734" t="s">
        <v>10117</v>
      </c>
      <c r="C3734" t="s">
        <v>10118</v>
      </c>
      <c r="D3734" s="24" t="s">
        <v>2443</v>
      </c>
      <c r="E3734" s="24" t="s">
        <v>1675</v>
      </c>
      <c r="F3734" s="12">
        <v>42.7</v>
      </c>
      <c r="G3734" s="12">
        <v>-90.4</v>
      </c>
      <c r="H3734" s="12">
        <v>4.6100000000000003</v>
      </c>
    </row>
    <row r="3735" spans="2:8" x14ac:dyDescent="0.25">
      <c r="B3735" t="s">
        <v>10119</v>
      </c>
      <c r="C3735" t="s">
        <v>10120</v>
      </c>
      <c r="D3735" s="24" t="s">
        <v>2443</v>
      </c>
      <c r="E3735" s="24" t="s">
        <v>648</v>
      </c>
      <c r="F3735" s="12">
        <v>40</v>
      </c>
      <c r="G3735" s="12">
        <v>-88.7</v>
      </c>
      <c r="H3735" s="12">
        <v>4.6100000000000003</v>
      </c>
    </row>
    <row r="3736" spans="2:8" x14ac:dyDescent="0.25">
      <c r="B3736" t="s">
        <v>10121</v>
      </c>
      <c r="C3736" t="s">
        <v>10122</v>
      </c>
      <c r="D3736" s="24" t="s">
        <v>2443</v>
      </c>
      <c r="E3736" s="24" t="s">
        <v>867</v>
      </c>
      <c r="F3736" s="12">
        <v>38.6</v>
      </c>
      <c r="G3736" s="12">
        <v>-100.1</v>
      </c>
      <c r="H3736" s="12">
        <v>4.6100000000000003</v>
      </c>
    </row>
    <row r="3737" spans="2:8" x14ac:dyDescent="0.25">
      <c r="B3737" t="s">
        <v>10123</v>
      </c>
      <c r="C3737" t="s">
        <v>10124</v>
      </c>
      <c r="D3737" s="24" t="s">
        <v>2443</v>
      </c>
      <c r="E3737" s="24" t="s">
        <v>969</v>
      </c>
      <c r="F3737" s="12">
        <v>42.6</v>
      </c>
      <c r="G3737" s="12">
        <v>-85.7</v>
      </c>
      <c r="H3737" s="12">
        <v>4.6100000000000003</v>
      </c>
    </row>
    <row r="3738" spans="2:8" x14ac:dyDescent="0.25">
      <c r="B3738" t="s">
        <v>1386</v>
      </c>
      <c r="C3738" t="s">
        <v>1387</v>
      </c>
      <c r="D3738" s="24" t="s">
        <v>2443</v>
      </c>
      <c r="E3738" s="24" t="s">
        <v>1363</v>
      </c>
      <c r="F3738" s="12">
        <v>41.5</v>
      </c>
      <c r="G3738" s="12">
        <v>-84.1</v>
      </c>
      <c r="H3738" s="12">
        <v>4.6100000000000003</v>
      </c>
    </row>
    <row r="3739" spans="2:8" x14ac:dyDescent="0.25">
      <c r="B3739" t="s">
        <v>1822</v>
      </c>
      <c r="C3739" t="s">
        <v>1823</v>
      </c>
      <c r="D3739" s="24" t="s">
        <v>2443</v>
      </c>
      <c r="E3739" s="24" t="s">
        <v>1650</v>
      </c>
      <c r="F3739" s="12">
        <v>38.799999999999997</v>
      </c>
      <c r="G3739" s="12">
        <v>-79.8</v>
      </c>
      <c r="H3739" s="12">
        <v>4.6100000000000003</v>
      </c>
    </row>
    <row r="3740" spans="2:8" x14ac:dyDescent="0.25">
      <c r="B3740" t="s">
        <v>2429</v>
      </c>
      <c r="C3740" t="s">
        <v>2430</v>
      </c>
      <c r="D3740" s="24" t="s">
        <v>2443</v>
      </c>
      <c r="E3740" s="24" t="s">
        <v>1253</v>
      </c>
      <c r="F3740" s="12">
        <v>40.6</v>
      </c>
      <c r="G3740" s="12">
        <v>-116.8</v>
      </c>
      <c r="H3740" s="12">
        <v>4.6100000000000003</v>
      </c>
    </row>
    <row r="3741" spans="2:8" x14ac:dyDescent="0.25">
      <c r="B3741" t="s">
        <v>2433</v>
      </c>
      <c r="C3741" t="s">
        <v>2434</v>
      </c>
      <c r="D3741" s="24" t="s">
        <v>2443</v>
      </c>
      <c r="E3741" s="24" t="s">
        <v>532</v>
      </c>
      <c r="F3741" s="12">
        <v>34.200000000000003</v>
      </c>
      <c r="G3741" s="12">
        <v>-111.3</v>
      </c>
      <c r="H3741" s="12">
        <v>4.6100000000000003</v>
      </c>
    </row>
    <row r="3742" spans="2:8" x14ac:dyDescent="0.25">
      <c r="B3742" t="s">
        <v>3341</v>
      </c>
      <c r="C3742" t="s">
        <v>3342</v>
      </c>
      <c r="D3742" s="24" t="s">
        <v>548</v>
      </c>
      <c r="E3742" s="24" t="s">
        <v>494</v>
      </c>
      <c r="F3742" s="12">
        <v>52.9</v>
      </c>
      <c r="G3742" s="12">
        <v>-111</v>
      </c>
      <c r="H3742" s="12">
        <v>4.57</v>
      </c>
    </row>
    <row r="3743" spans="2:8" x14ac:dyDescent="0.25">
      <c r="B3743" t="s">
        <v>10125</v>
      </c>
      <c r="C3743" t="s">
        <v>10126</v>
      </c>
      <c r="D3743" s="24" t="s">
        <v>2443</v>
      </c>
      <c r="E3743" s="24" t="s">
        <v>648</v>
      </c>
      <c r="F3743" s="12">
        <v>41.7</v>
      </c>
      <c r="G3743" s="12">
        <v>-88.1</v>
      </c>
      <c r="H3743" s="12">
        <v>4.57</v>
      </c>
    </row>
    <row r="3744" spans="2:8" x14ac:dyDescent="0.25">
      <c r="B3744" t="s">
        <v>10127</v>
      </c>
      <c r="C3744" t="s">
        <v>10128</v>
      </c>
      <c r="D3744" s="24" t="s">
        <v>2443</v>
      </c>
      <c r="E3744" s="24" t="s">
        <v>648</v>
      </c>
      <c r="F3744" s="12">
        <v>40</v>
      </c>
      <c r="G3744" s="12">
        <v>-89.2</v>
      </c>
      <c r="H3744" s="12">
        <v>4.57</v>
      </c>
    </row>
    <row r="3745" spans="2:8" x14ac:dyDescent="0.25">
      <c r="B3745" t="s">
        <v>10129</v>
      </c>
      <c r="C3745" t="s">
        <v>10130</v>
      </c>
      <c r="D3745" s="24" t="s">
        <v>2443</v>
      </c>
      <c r="E3745" s="24" t="s">
        <v>709</v>
      </c>
      <c r="F3745" s="12">
        <v>40.4</v>
      </c>
      <c r="G3745" s="12">
        <v>-85.5</v>
      </c>
      <c r="H3745" s="12">
        <v>4.57</v>
      </c>
    </row>
    <row r="3746" spans="2:8" x14ac:dyDescent="0.25">
      <c r="B3746" t="s">
        <v>10131</v>
      </c>
      <c r="C3746" t="s">
        <v>10132</v>
      </c>
      <c r="D3746" s="24" t="s">
        <v>2443</v>
      </c>
      <c r="E3746" s="24" t="s">
        <v>1022</v>
      </c>
      <c r="F3746" s="12">
        <v>48</v>
      </c>
      <c r="G3746" s="12">
        <v>-95.9</v>
      </c>
      <c r="H3746" s="12">
        <v>4.57</v>
      </c>
    </row>
    <row r="3747" spans="2:8" x14ac:dyDescent="0.25">
      <c r="B3747" t="s">
        <v>10133</v>
      </c>
      <c r="C3747" t="s">
        <v>10134</v>
      </c>
      <c r="D3747" s="24" t="s">
        <v>2443</v>
      </c>
      <c r="E3747" s="24" t="s">
        <v>1545</v>
      </c>
      <c r="F3747" s="12">
        <v>37.6</v>
      </c>
      <c r="G3747" s="12">
        <v>-113.5</v>
      </c>
      <c r="H3747" s="12">
        <v>4.57</v>
      </c>
    </row>
    <row r="3748" spans="2:8" x14ac:dyDescent="0.25">
      <c r="B3748" t="s">
        <v>10135</v>
      </c>
      <c r="C3748" t="s">
        <v>10136</v>
      </c>
      <c r="D3748" s="24" t="s">
        <v>2443</v>
      </c>
      <c r="E3748" s="24" t="s">
        <v>563</v>
      </c>
      <c r="F3748" s="12">
        <v>37.4</v>
      </c>
      <c r="G3748" s="12">
        <v>-105.8</v>
      </c>
      <c r="H3748" s="12">
        <v>4.57</v>
      </c>
    </row>
    <row r="3749" spans="2:8" x14ac:dyDescent="0.25">
      <c r="B3749" t="s">
        <v>10137</v>
      </c>
      <c r="C3749" t="s">
        <v>10138</v>
      </c>
      <c r="D3749" s="24" t="s">
        <v>2443</v>
      </c>
      <c r="E3749" s="24" t="s">
        <v>953</v>
      </c>
      <c r="F3749" s="12">
        <v>42.7</v>
      </c>
      <c r="G3749" s="12">
        <v>-72.8</v>
      </c>
      <c r="H3749" s="12">
        <v>4.57</v>
      </c>
    </row>
    <row r="3750" spans="2:8" x14ac:dyDescent="0.25">
      <c r="B3750" t="s">
        <v>2159</v>
      </c>
      <c r="C3750" t="s">
        <v>2160</v>
      </c>
      <c r="D3750" s="24" t="s">
        <v>2443</v>
      </c>
      <c r="E3750" s="24" t="s">
        <v>648</v>
      </c>
      <c r="F3750" s="12">
        <v>42.1</v>
      </c>
      <c r="G3750" s="12">
        <v>-89</v>
      </c>
      <c r="H3750" s="12">
        <v>4.57</v>
      </c>
    </row>
    <row r="3751" spans="2:8" x14ac:dyDescent="0.25">
      <c r="B3751" t="s">
        <v>10139</v>
      </c>
      <c r="C3751" t="s">
        <v>10140</v>
      </c>
      <c r="D3751" s="24" t="s">
        <v>2443</v>
      </c>
      <c r="E3751" s="24" t="s">
        <v>563</v>
      </c>
      <c r="F3751" s="12">
        <v>39.9</v>
      </c>
      <c r="G3751" s="12">
        <v>-105.1</v>
      </c>
      <c r="H3751" s="12">
        <v>4.53</v>
      </c>
    </row>
    <row r="3752" spans="2:8" x14ac:dyDescent="0.25">
      <c r="B3752" t="s">
        <v>10141</v>
      </c>
      <c r="C3752" t="s">
        <v>10142</v>
      </c>
      <c r="D3752" s="24" t="s">
        <v>2443</v>
      </c>
      <c r="E3752" s="24" t="s">
        <v>563</v>
      </c>
      <c r="F3752" s="12">
        <v>38.4</v>
      </c>
      <c r="G3752" s="12">
        <v>-105.2</v>
      </c>
      <c r="H3752" s="12">
        <v>4.53</v>
      </c>
    </row>
    <row r="3753" spans="2:8" x14ac:dyDescent="0.25">
      <c r="B3753" t="s">
        <v>10143</v>
      </c>
      <c r="C3753" t="s">
        <v>10144</v>
      </c>
      <c r="D3753" s="24" t="s">
        <v>2443</v>
      </c>
      <c r="E3753" s="24" t="s">
        <v>563</v>
      </c>
      <c r="F3753" s="12">
        <v>38.4</v>
      </c>
      <c r="G3753" s="12">
        <v>-105.2</v>
      </c>
      <c r="H3753" s="12">
        <v>4.53</v>
      </c>
    </row>
    <row r="3754" spans="2:8" x14ac:dyDescent="0.25">
      <c r="B3754" t="s">
        <v>10145</v>
      </c>
      <c r="C3754" t="s">
        <v>10146</v>
      </c>
      <c r="D3754" s="24" t="s">
        <v>2443</v>
      </c>
      <c r="E3754" s="24" t="s">
        <v>563</v>
      </c>
      <c r="F3754" s="12">
        <v>40.799999999999997</v>
      </c>
      <c r="G3754" s="12">
        <v>-102.9</v>
      </c>
      <c r="H3754" s="12">
        <v>4.53</v>
      </c>
    </row>
    <row r="3755" spans="2:8" x14ac:dyDescent="0.25">
      <c r="B3755" t="s">
        <v>10147</v>
      </c>
      <c r="C3755" t="s">
        <v>10148</v>
      </c>
      <c r="D3755" s="24" t="s">
        <v>2443</v>
      </c>
      <c r="E3755" s="24" t="s">
        <v>563</v>
      </c>
      <c r="F3755" s="12">
        <v>40.4</v>
      </c>
      <c r="G3755" s="12">
        <v>-105</v>
      </c>
      <c r="H3755" s="12">
        <v>4.53</v>
      </c>
    </row>
    <row r="3756" spans="2:8" x14ac:dyDescent="0.25">
      <c r="B3756" t="s">
        <v>10149</v>
      </c>
      <c r="C3756" t="s">
        <v>10150</v>
      </c>
      <c r="D3756" s="24" t="s">
        <v>2443</v>
      </c>
      <c r="E3756" s="24" t="s">
        <v>749</v>
      </c>
      <c r="F3756" s="12">
        <v>43</v>
      </c>
      <c r="G3756" s="12">
        <v>-92.3</v>
      </c>
      <c r="H3756" s="12">
        <v>4.53</v>
      </c>
    </row>
    <row r="3757" spans="2:8" x14ac:dyDescent="0.25">
      <c r="B3757" t="s">
        <v>10151</v>
      </c>
      <c r="C3757" t="s">
        <v>10152</v>
      </c>
      <c r="D3757" s="24" t="s">
        <v>2443</v>
      </c>
      <c r="E3757" s="24" t="s">
        <v>749</v>
      </c>
      <c r="F3757" s="12">
        <v>41.7</v>
      </c>
      <c r="G3757" s="12">
        <v>-91.6</v>
      </c>
      <c r="H3757" s="12">
        <v>4.53</v>
      </c>
    </row>
    <row r="3758" spans="2:8" x14ac:dyDescent="0.25">
      <c r="B3758" t="s">
        <v>10153</v>
      </c>
      <c r="C3758" t="s">
        <v>10154</v>
      </c>
      <c r="D3758" s="24" t="s">
        <v>2443</v>
      </c>
      <c r="E3758" s="24" t="s">
        <v>749</v>
      </c>
      <c r="F3758" s="12">
        <v>41.6</v>
      </c>
      <c r="G3758" s="12">
        <v>-90.3</v>
      </c>
      <c r="H3758" s="12">
        <v>4.53</v>
      </c>
    </row>
    <row r="3759" spans="2:8" x14ac:dyDescent="0.25">
      <c r="B3759" t="s">
        <v>10155</v>
      </c>
      <c r="C3759" t="s">
        <v>10156</v>
      </c>
      <c r="D3759" s="24" t="s">
        <v>2443</v>
      </c>
      <c r="E3759" s="24" t="s">
        <v>648</v>
      </c>
      <c r="F3759" s="12">
        <v>41.6</v>
      </c>
      <c r="G3759" s="12">
        <v>-88.6</v>
      </c>
      <c r="H3759" s="12">
        <v>4.53</v>
      </c>
    </row>
    <row r="3760" spans="2:8" x14ac:dyDescent="0.25">
      <c r="B3760" t="s">
        <v>10157</v>
      </c>
      <c r="C3760" t="s">
        <v>10158</v>
      </c>
      <c r="D3760" s="24" t="s">
        <v>2443</v>
      </c>
      <c r="E3760" s="24" t="s">
        <v>709</v>
      </c>
      <c r="F3760" s="12">
        <v>41.1</v>
      </c>
      <c r="G3760" s="12">
        <v>-87</v>
      </c>
      <c r="H3760" s="12">
        <v>4.53</v>
      </c>
    </row>
    <row r="3761" spans="2:8" x14ac:dyDescent="0.25">
      <c r="B3761" t="s">
        <v>10159</v>
      </c>
      <c r="C3761" t="s">
        <v>10160</v>
      </c>
      <c r="D3761" s="24" t="s">
        <v>2443</v>
      </c>
      <c r="E3761" s="24" t="s">
        <v>709</v>
      </c>
      <c r="F3761" s="12">
        <v>41.7</v>
      </c>
      <c r="G3761" s="12">
        <v>-86.8</v>
      </c>
      <c r="H3761" s="12">
        <v>4.53</v>
      </c>
    </row>
    <row r="3762" spans="2:8" x14ac:dyDescent="0.25">
      <c r="B3762" t="s">
        <v>10161</v>
      </c>
      <c r="C3762" t="s">
        <v>10162</v>
      </c>
      <c r="D3762" s="24" t="s">
        <v>2443</v>
      </c>
      <c r="E3762" s="24" t="s">
        <v>709</v>
      </c>
      <c r="F3762" s="12">
        <v>41.3</v>
      </c>
      <c r="G3762" s="12">
        <v>-85.4</v>
      </c>
      <c r="H3762" s="12">
        <v>4.53</v>
      </c>
    </row>
    <row r="3763" spans="2:8" x14ac:dyDescent="0.25">
      <c r="B3763" t="s">
        <v>10163</v>
      </c>
      <c r="C3763" t="s">
        <v>10164</v>
      </c>
      <c r="D3763" s="24" t="s">
        <v>2443</v>
      </c>
      <c r="E3763" s="24" t="s">
        <v>709</v>
      </c>
      <c r="F3763" s="12">
        <v>40</v>
      </c>
      <c r="G3763" s="12">
        <v>-85.1</v>
      </c>
      <c r="H3763" s="12">
        <v>4.53</v>
      </c>
    </row>
    <row r="3764" spans="2:8" x14ac:dyDescent="0.25">
      <c r="B3764" t="s">
        <v>10165</v>
      </c>
      <c r="C3764" t="s">
        <v>10166</v>
      </c>
      <c r="D3764" s="24" t="s">
        <v>2443</v>
      </c>
      <c r="E3764" s="24" t="s">
        <v>709</v>
      </c>
      <c r="F3764" s="12">
        <v>40.799999999999997</v>
      </c>
      <c r="G3764" s="12">
        <v>-85.2</v>
      </c>
      <c r="H3764" s="12">
        <v>4.53</v>
      </c>
    </row>
    <row r="3765" spans="2:8" x14ac:dyDescent="0.25">
      <c r="B3765" t="s">
        <v>10167</v>
      </c>
      <c r="C3765" t="s">
        <v>10168</v>
      </c>
      <c r="D3765" s="24" t="s">
        <v>2443</v>
      </c>
      <c r="E3765" s="24" t="s">
        <v>969</v>
      </c>
      <c r="F3765" s="12">
        <v>41.8</v>
      </c>
      <c r="G3765" s="12">
        <v>-83.3</v>
      </c>
      <c r="H3765" s="12">
        <v>4.53</v>
      </c>
    </row>
    <row r="3766" spans="2:8" x14ac:dyDescent="0.25">
      <c r="B3766" t="s">
        <v>10169</v>
      </c>
      <c r="C3766" t="s">
        <v>10170</v>
      </c>
      <c r="D3766" s="24" t="s">
        <v>2443</v>
      </c>
      <c r="E3766" s="24" t="s">
        <v>969</v>
      </c>
      <c r="F3766" s="12">
        <v>43.3</v>
      </c>
      <c r="G3766" s="12">
        <v>-84.9</v>
      </c>
      <c r="H3766" s="12">
        <v>4.53</v>
      </c>
    </row>
    <row r="3767" spans="2:8" x14ac:dyDescent="0.25">
      <c r="B3767" t="s">
        <v>10171</v>
      </c>
      <c r="C3767" t="s">
        <v>10172</v>
      </c>
      <c r="D3767" s="24" t="s">
        <v>2443</v>
      </c>
      <c r="E3767" s="24" t="s">
        <v>1022</v>
      </c>
      <c r="F3767" s="12">
        <v>45</v>
      </c>
      <c r="G3767" s="12">
        <v>-94</v>
      </c>
      <c r="H3767" s="12">
        <v>4.53</v>
      </c>
    </row>
    <row r="3768" spans="2:8" x14ac:dyDescent="0.25">
      <c r="B3768" t="s">
        <v>10173</v>
      </c>
      <c r="C3768" t="s">
        <v>10174</v>
      </c>
      <c r="D3768" s="24" t="s">
        <v>2443</v>
      </c>
      <c r="E3768" s="24" t="s">
        <v>1134</v>
      </c>
      <c r="F3768" s="12">
        <v>46.4</v>
      </c>
      <c r="G3768" s="12">
        <v>-105.8</v>
      </c>
      <c r="H3768" s="12">
        <v>4.53</v>
      </c>
    </row>
    <row r="3769" spans="2:8" x14ac:dyDescent="0.25">
      <c r="B3769" t="s">
        <v>10175</v>
      </c>
      <c r="C3769" t="s">
        <v>10176</v>
      </c>
      <c r="D3769" s="24" t="s">
        <v>2443</v>
      </c>
      <c r="E3769" s="24" t="s">
        <v>1338</v>
      </c>
      <c r="F3769" s="12">
        <v>47.2</v>
      </c>
      <c r="G3769" s="12">
        <v>-101.6</v>
      </c>
      <c r="H3769" s="12">
        <v>4.53</v>
      </c>
    </row>
    <row r="3770" spans="2:8" x14ac:dyDescent="0.25">
      <c r="B3770" t="s">
        <v>10177</v>
      </c>
      <c r="C3770" t="s">
        <v>10178</v>
      </c>
      <c r="D3770" s="24" t="s">
        <v>2443</v>
      </c>
      <c r="E3770" s="24" t="s">
        <v>1421</v>
      </c>
      <c r="F3770" s="12">
        <v>40.700000000000003</v>
      </c>
      <c r="G3770" s="12">
        <v>-80</v>
      </c>
      <c r="H3770" s="12">
        <v>4.53</v>
      </c>
    </row>
    <row r="3771" spans="2:8" x14ac:dyDescent="0.25">
      <c r="B3771" t="s">
        <v>10179</v>
      </c>
      <c r="C3771" t="s">
        <v>10180</v>
      </c>
      <c r="D3771" s="24" t="s">
        <v>2443</v>
      </c>
      <c r="E3771" s="24" t="s">
        <v>1457</v>
      </c>
      <c r="F3771" s="12">
        <v>42.8</v>
      </c>
      <c r="G3771" s="12">
        <v>-98</v>
      </c>
      <c r="H3771" s="12">
        <v>4.53</v>
      </c>
    </row>
    <row r="3772" spans="2:8" x14ac:dyDescent="0.25">
      <c r="B3772" t="s">
        <v>10181</v>
      </c>
      <c r="C3772" t="s">
        <v>10182</v>
      </c>
      <c r="D3772" s="24" t="s">
        <v>2443</v>
      </c>
      <c r="E3772" s="24" t="s">
        <v>1457</v>
      </c>
      <c r="F3772" s="12">
        <v>43.4</v>
      </c>
      <c r="G3772" s="12">
        <v>-104</v>
      </c>
      <c r="H3772" s="12">
        <v>4.53</v>
      </c>
    </row>
    <row r="3773" spans="2:8" x14ac:dyDescent="0.25">
      <c r="B3773" t="s">
        <v>10183</v>
      </c>
      <c r="C3773" t="s">
        <v>10184</v>
      </c>
      <c r="D3773" s="24" t="s">
        <v>2443</v>
      </c>
      <c r="E3773" s="24" t="s">
        <v>1545</v>
      </c>
      <c r="F3773" s="12">
        <v>37.9</v>
      </c>
      <c r="G3773" s="12">
        <v>-111.4</v>
      </c>
      <c r="H3773" s="12">
        <v>4.53</v>
      </c>
    </row>
    <row r="3774" spans="2:8" x14ac:dyDescent="0.25">
      <c r="B3774" t="s">
        <v>3808</v>
      </c>
      <c r="C3774" t="s">
        <v>3809</v>
      </c>
      <c r="D3774" s="24" t="s">
        <v>2443</v>
      </c>
      <c r="E3774" s="24" t="s">
        <v>709</v>
      </c>
      <c r="F3774" s="12">
        <v>40.200000000000003</v>
      </c>
      <c r="G3774" s="12">
        <v>-86.1</v>
      </c>
      <c r="H3774" s="12">
        <v>4.53</v>
      </c>
    </row>
    <row r="3775" spans="2:8" x14ac:dyDescent="0.25">
      <c r="B3775" t="s">
        <v>10185</v>
      </c>
      <c r="C3775" t="s">
        <v>10186</v>
      </c>
      <c r="D3775" s="24" t="s">
        <v>2443</v>
      </c>
      <c r="E3775" s="24" t="s">
        <v>749</v>
      </c>
      <c r="F3775" s="12">
        <v>42</v>
      </c>
      <c r="G3775" s="12">
        <v>-92.4</v>
      </c>
      <c r="H3775" s="12">
        <v>4.53</v>
      </c>
    </row>
    <row r="3776" spans="2:8" x14ac:dyDescent="0.25">
      <c r="B3776" t="s">
        <v>10187</v>
      </c>
      <c r="C3776" t="s">
        <v>10188</v>
      </c>
      <c r="D3776" s="24" t="s">
        <v>2443</v>
      </c>
      <c r="E3776" s="24" t="s">
        <v>749</v>
      </c>
      <c r="F3776" s="12">
        <v>42.9</v>
      </c>
      <c r="G3776" s="12">
        <v>-92.5</v>
      </c>
      <c r="H3776" s="12">
        <v>4.53</v>
      </c>
    </row>
    <row r="3777" spans="2:8" x14ac:dyDescent="0.25">
      <c r="B3777" t="s">
        <v>841</v>
      </c>
      <c r="C3777" t="s">
        <v>842</v>
      </c>
      <c r="D3777" s="24" t="s">
        <v>2443</v>
      </c>
      <c r="E3777" s="24" t="s">
        <v>749</v>
      </c>
      <c r="F3777" s="12">
        <v>43.4</v>
      </c>
      <c r="G3777" s="12">
        <v>-96.1</v>
      </c>
      <c r="H3777" s="12">
        <v>4.53</v>
      </c>
    </row>
    <row r="3778" spans="2:8" x14ac:dyDescent="0.25">
      <c r="B3778" t="s">
        <v>3365</v>
      </c>
      <c r="C3778" t="s">
        <v>3366</v>
      </c>
      <c r="D3778" s="24" t="s">
        <v>2443</v>
      </c>
      <c r="E3778" s="24" t="s">
        <v>1022</v>
      </c>
      <c r="F3778" s="12">
        <v>45.8</v>
      </c>
      <c r="G3778" s="12">
        <v>-93.3</v>
      </c>
      <c r="H3778" s="12">
        <v>4.53</v>
      </c>
    </row>
    <row r="3779" spans="2:8" x14ac:dyDescent="0.25">
      <c r="B3779" t="s">
        <v>3372</v>
      </c>
      <c r="C3779" t="s">
        <v>3373</v>
      </c>
      <c r="D3779" s="24" t="s">
        <v>2443</v>
      </c>
      <c r="E3779" s="24" t="s">
        <v>1022</v>
      </c>
      <c r="F3779" s="12">
        <v>46.4</v>
      </c>
      <c r="G3779" s="12">
        <v>-95.5</v>
      </c>
      <c r="H3779" s="12">
        <v>4.53</v>
      </c>
    </row>
    <row r="3780" spans="2:8" x14ac:dyDescent="0.25">
      <c r="B3780" t="s">
        <v>10189</v>
      </c>
      <c r="C3780" t="s">
        <v>10190</v>
      </c>
      <c r="D3780" s="24" t="s">
        <v>2443</v>
      </c>
      <c r="E3780" s="24" t="s">
        <v>1194</v>
      </c>
      <c r="F3780" s="12">
        <v>40.9</v>
      </c>
      <c r="G3780" s="12">
        <v>-97.5</v>
      </c>
      <c r="H3780" s="12">
        <v>4.53</v>
      </c>
    </row>
    <row r="3781" spans="2:8" x14ac:dyDescent="0.25">
      <c r="B3781" t="s">
        <v>10191</v>
      </c>
      <c r="C3781" t="s">
        <v>10192</v>
      </c>
      <c r="D3781" s="24" t="s">
        <v>2443</v>
      </c>
      <c r="E3781" s="24" t="s">
        <v>1301</v>
      </c>
      <c r="F3781" s="12">
        <v>42.4</v>
      </c>
      <c r="G3781" s="12">
        <v>-76.7</v>
      </c>
      <c r="H3781" s="12">
        <v>4.53</v>
      </c>
    </row>
    <row r="3782" spans="2:8" x14ac:dyDescent="0.25">
      <c r="B3782" t="s">
        <v>2341</v>
      </c>
      <c r="C3782" t="s">
        <v>3791</v>
      </c>
      <c r="D3782" s="24" t="s">
        <v>2443</v>
      </c>
      <c r="E3782" s="24" t="s">
        <v>1363</v>
      </c>
      <c r="F3782" s="12">
        <v>41.5</v>
      </c>
      <c r="G3782" s="12">
        <v>-84.6</v>
      </c>
      <c r="H3782" s="12">
        <v>4.53</v>
      </c>
    </row>
    <row r="3783" spans="2:8" x14ac:dyDescent="0.25">
      <c r="B3783" t="s">
        <v>1711</v>
      </c>
      <c r="C3783" t="s">
        <v>1712</v>
      </c>
      <c r="D3783" s="24" t="s">
        <v>2443</v>
      </c>
      <c r="E3783" s="24" t="s">
        <v>1675</v>
      </c>
      <c r="F3783" s="12">
        <v>43</v>
      </c>
      <c r="G3783" s="12">
        <v>-88.8</v>
      </c>
      <c r="H3783" s="12">
        <v>4.53</v>
      </c>
    </row>
    <row r="3784" spans="2:8" x14ac:dyDescent="0.25">
      <c r="B3784" t="s">
        <v>10193</v>
      </c>
      <c r="C3784" t="s">
        <v>10194</v>
      </c>
      <c r="D3784" s="24" t="s">
        <v>548</v>
      </c>
      <c r="E3784" s="24" t="s">
        <v>497</v>
      </c>
      <c r="F3784" s="12">
        <v>51.9</v>
      </c>
      <c r="G3784" s="12">
        <v>-106.4</v>
      </c>
      <c r="H3784" s="12">
        <v>4.49</v>
      </c>
    </row>
    <row r="3785" spans="2:8" x14ac:dyDescent="0.25">
      <c r="B3785" t="s">
        <v>10195</v>
      </c>
      <c r="C3785" t="s">
        <v>10196</v>
      </c>
      <c r="D3785" s="24" t="s">
        <v>2443</v>
      </c>
      <c r="E3785" s="24" t="s">
        <v>532</v>
      </c>
      <c r="F3785" s="12">
        <v>34.6</v>
      </c>
      <c r="G3785" s="12">
        <v>-112.4</v>
      </c>
      <c r="H3785" s="12">
        <v>4.49</v>
      </c>
    </row>
    <row r="3786" spans="2:8" x14ac:dyDescent="0.25">
      <c r="B3786" t="s">
        <v>10197</v>
      </c>
      <c r="C3786" t="s">
        <v>10198</v>
      </c>
      <c r="D3786" s="24" t="s">
        <v>2443</v>
      </c>
      <c r="E3786" s="24" t="s">
        <v>548</v>
      </c>
      <c r="F3786" s="12">
        <v>34.200000000000003</v>
      </c>
      <c r="G3786" s="12">
        <v>-117.1</v>
      </c>
      <c r="H3786" s="12">
        <v>4.49</v>
      </c>
    </row>
    <row r="3787" spans="2:8" x14ac:dyDescent="0.25">
      <c r="B3787" t="s">
        <v>10199</v>
      </c>
      <c r="C3787" t="s">
        <v>10200</v>
      </c>
      <c r="D3787" s="24" t="s">
        <v>2443</v>
      </c>
      <c r="E3787" s="24" t="s">
        <v>563</v>
      </c>
      <c r="F3787" s="12">
        <v>38.9</v>
      </c>
      <c r="G3787" s="12">
        <v>-104.6</v>
      </c>
      <c r="H3787" s="12">
        <v>4.49</v>
      </c>
    </row>
    <row r="3788" spans="2:8" x14ac:dyDescent="0.25">
      <c r="B3788" t="s">
        <v>10201</v>
      </c>
      <c r="C3788" t="s">
        <v>10202</v>
      </c>
      <c r="D3788" s="24" t="s">
        <v>2443</v>
      </c>
      <c r="E3788" s="24" t="s">
        <v>563</v>
      </c>
      <c r="F3788" s="12">
        <v>37.6</v>
      </c>
      <c r="G3788" s="12">
        <v>-104.9</v>
      </c>
      <c r="H3788" s="12">
        <v>4.49</v>
      </c>
    </row>
    <row r="3789" spans="2:8" x14ac:dyDescent="0.25">
      <c r="B3789" t="s">
        <v>10203</v>
      </c>
      <c r="C3789" t="s">
        <v>10204</v>
      </c>
      <c r="D3789" s="24" t="s">
        <v>2443</v>
      </c>
      <c r="E3789" s="24" t="s">
        <v>563</v>
      </c>
      <c r="F3789" s="12">
        <v>37.4</v>
      </c>
      <c r="G3789" s="12">
        <v>-108.6</v>
      </c>
      <c r="H3789" s="12">
        <v>4.49</v>
      </c>
    </row>
    <row r="3790" spans="2:8" x14ac:dyDescent="0.25">
      <c r="B3790" t="s">
        <v>10205</v>
      </c>
      <c r="C3790" t="s">
        <v>10206</v>
      </c>
      <c r="D3790" s="24" t="s">
        <v>2443</v>
      </c>
      <c r="E3790" s="24" t="s">
        <v>563</v>
      </c>
      <c r="F3790" s="12">
        <v>38</v>
      </c>
      <c r="G3790" s="12">
        <v>-103.6</v>
      </c>
      <c r="H3790" s="12">
        <v>4.49</v>
      </c>
    </row>
    <row r="3791" spans="2:8" x14ac:dyDescent="0.25">
      <c r="B3791" t="s">
        <v>10207</v>
      </c>
      <c r="C3791" t="s">
        <v>10208</v>
      </c>
      <c r="D3791" s="24" t="s">
        <v>2443</v>
      </c>
      <c r="E3791" s="24" t="s">
        <v>563</v>
      </c>
      <c r="F3791" s="12">
        <v>38.4</v>
      </c>
      <c r="G3791" s="12">
        <v>-104.6</v>
      </c>
      <c r="H3791" s="12">
        <v>4.49</v>
      </c>
    </row>
    <row r="3792" spans="2:8" x14ac:dyDescent="0.25">
      <c r="B3792" t="s">
        <v>10209</v>
      </c>
      <c r="C3792" t="s">
        <v>10210</v>
      </c>
      <c r="D3792" s="24" t="s">
        <v>2443</v>
      </c>
      <c r="E3792" s="24" t="s">
        <v>749</v>
      </c>
      <c r="F3792" s="12">
        <v>43</v>
      </c>
      <c r="G3792" s="12">
        <v>-92.3</v>
      </c>
      <c r="H3792" s="12">
        <v>4.49</v>
      </c>
    </row>
    <row r="3793" spans="2:8" x14ac:dyDescent="0.25">
      <c r="B3793" t="s">
        <v>10211</v>
      </c>
      <c r="C3793" t="s">
        <v>10212</v>
      </c>
      <c r="D3793" s="24" t="s">
        <v>2443</v>
      </c>
      <c r="E3793" s="24" t="s">
        <v>648</v>
      </c>
      <c r="F3793" s="12">
        <v>41.7</v>
      </c>
      <c r="G3793" s="12">
        <v>-87.8</v>
      </c>
      <c r="H3793" s="12">
        <v>4.49</v>
      </c>
    </row>
    <row r="3794" spans="2:8" x14ac:dyDescent="0.25">
      <c r="B3794" t="s">
        <v>10213</v>
      </c>
      <c r="C3794" t="s">
        <v>10214</v>
      </c>
      <c r="D3794" s="24" t="s">
        <v>2443</v>
      </c>
      <c r="E3794" s="24" t="s">
        <v>648</v>
      </c>
      <c r="F3794" s="12">
        <v>39.200000000000003</v>
      </c>
      <c r="G3794" s="12">
        <v>-89.9</v>
      </c>
      <c r="H3794" s="12">
        <v>4.49</v>
      </c>
    </row>
    <row r="3795" spans="2:8" x14ac:dyDescent="0.25">
      <c r="B3795" t="s">
        <v>10215</v>
      </c>
      <c r="C3795" t="s">
        <v>10216</v>
      </c>
      <c r="D3795" s="24" t="s">
        <v>2443</v>
      </c>
      <c r="E3795" s="24" t="s">
        <v>709</v>
      </c>
      <c r="F3795" s="12">
        <v>41.4</v>
      </c>
      <c r="G3795" s="12">
        <v>-85.9</v>
      </c>
      <c r="H3795" s="12">
        <v>4.49</v>
      </c>
    </row>
    <row r="3796" spans="2:8" x14ac:dyDescent="0.25">
      <c r="B3796" t="s">
        <v>10217</v>
      </c>
      <c r="C3796" t="s">
        <v>10218</v>
      </c>
      <c r="D3796" s="24" t="s">
        <v>2443</v>
      </c>
      <c r="E3796" s="24" t="s">
        <v>709</v>
      </c>
      <c r="F3796" s="12">
        <v>40.799999999999997</v>
      </c>
      <c r="G3796" s="12">
        <v>-85.5</v>
      </c>
      <c r="H3796" s="12">
        <v>4.49</v>
      </c>
    </row>
    <row r="3797" spans="2:8" x14ac:dyDescent="0.25">
      <c r="B3797" t="s">
        <v>10219</v>
      </c>
      <c r="C3797" t="s">
        <v>10220</v>
      </c>
      <c r="D3797" s="24" t="s">
        <v>2443</v>
      </c>
      <c r="E3797" s="24" t="s">
        <v>709</v>
      </c>
      <c r="F3797" s="12">
        <v>41.2</v>
      </c>
      <c r="G3797" s="12">
        <v>-87.2</v>
      </c>
      <c r="H3797" s="12">
        <v>4.49</v>
      </c>
    </row>
    <row r="3798" spans="2:8" x14ac:dyDescent="0.25">
      <c r="B3798" t="s">
        <v>10221</v>
      </c>
      <c r="C3798" t="s">
        <v>10222</v>
      </c>
      <c r="D3798" s="24" t="s">
        <v>2443</v>
      </c>
      <c r="E3798" s="24" t="s">
        <v>709</v>
      </c>
      <c r="F3798" s="12">
        <v>41.4</v>
      </c>
      <c r="G3798" s="12">
        <v>-87</v>
      </c>
      <c r="H3798" s="12">
        <v>4.49</v>
      </c>
    </row>
    <row r="3799" spans="2:8" x14ac:dyDescent="0.25">
      <c r="B3799" t="s">
        <v>10223</v>
      </c>
      <c r="C3799" t="s">
        <v>10224</v>
      </c>
      <c r="D3799" s="24" t="s">
        <v>2443</v>
      </c>
      <c r="E3799" s="24" t="s">
        <v>709</v>
      </c>
      <c r="F3799" s="12">
        <v>41.4</v>
      </c>
      <c r="G3799" s="12">
        <v>-87</v>
      </c>
      <c r="H3799" s="12">
        <v>4.49</v>
      </c>
    </row>
    <row r="3800" spans="2:8" x14ac:dyDescent="0.25">
      <c r="B3800" t="s">
        <v>10225</v>
      </c>
      <c r="C3800" t="s">
        <v>10226</v>
      </c>
      <c r="D3800" s="24" t="s">
        <v>2443</v>
      </c>
      <c r="E3800" s="24" t="s">
        <v>709</v>
      </c>
      <c r="F3800" s="12">
        <v>41.5</v>
      </c>
      <c r="G3800" s="12">
        <v>-85</v>
      </c>
      <c r="H3800" s="12">
        <v>4.49</v>
      </c>
    </row>
    <row r="3801" spans="2:8" x14ac:dyDescent="0.25">
      <c r="B3801" t="s">
        <v>10227</v>
      </c>
      <c r="C3801" t="s">
        <v>10228</v>
      </c>
      <c r="D3801" s="24" t="s">
        <v>2443</v>
      </c>
      <c r="E3801" s="24" t="s">
        <v>867</v>
      </c>
      <c r="F3801" s="12">
        <v>39</v>
      </c>
      <c r="G3801" s="12">
        <v>-99.2</v>
      </c>
      <c r="H3801" s="12">
        <v>4.49</v>
      </c>
    </row>
    <row r="3802" spans="2:8" x14ac:dyDescent="0.25">
      <c r="B3802" t="s">
        <v>10229</v>
      </c>
      <c r="C3802" t="s">
        <v>10230</v>
      </c>
      <c r="D3802" s="24" t="s">
        <v>2443</v>
      </c>
      <c r="E3802" s="24" t="s">
        <v>969</v>
      </c>
      <c r="F3802" s="12">
        <v>42.4</v>
      </c>
      <c r="G3802" s="12">
        <v>-85.7</v>
      </c>
      <c r="H3802" s="12">
        <v>4.49</v>
      </c>
    </row>
    <row r="3803" spans="2:8" x14ac:dyDescent="0.25">
      <c r="B3803" t="s">
        <v>10231</v>
      </c>
      <c r="C3803" t="s">
        <v>10232</v>
      </c>
      <c r="D3803" s="24" t="s">
        <v>2443</v>
      </c>
      <c r="E3803" s="24" t="s">
        <v>1022</v>
      </c>
      <c r="F3803" s="12">
        <v>46.5</v>
      </c>
      <c r="G3803" s="12">
        <v>-94.1</v>
      </c>
      <c r="H3803" s="12">
        <v>4.49</v>
      </c>
    </row>
    <row r="3804" spans="2:8" x14ac:dyDescent="0.25">
      <c r="B3804" t="s">
        <v>10233</v>
      </c>
      <c r="C3804" t="s">
        <v>10234</v>
      </c>
      <c r="D3804" s="24" t="s">
        <v>2443</v>
      </c>
      <c r="E3804" s="24" t="s">
        <v>1134</v>
      </c>
      <c r="F3804" s="12">
        <v>46.9</v>
      </c>
      <c r="G3804" s="12">
        <v>-114</v>
      </c>
      <c r="H3804" s="12">
        <v>4.49</v>
      </c>
    </row>
    <row r="3805" spans="2:8" x14ac:dyDescent="0.25">
      <c r="B3805" t="s">
        <v>10235</v>
      </c>
      <c r="C3805" t="s">
        <v>10236</v>
      </c>
      <c r="D3805" s="24" t="s">
        <v>2443</v>
      </c>
      <c r="E3805" s="24" t="s">
        <v>1338</v>
      </c>
      <c r="F3805" s="12">
        <v>46</v>
      </c>
      <c r="G3805" s="12">
        <v>-100.9</v>
      </c>
      <c r="H3805" s="12">
        <v>4.49</v>
      </c>
    </row>
    <row r="3806" spans="2:8" x14ac:dyDescent="0.25">
      <c r="B3806" t="s">
        <v>10237</v>
      </c>
      <c r="C3806" t="s">
        <v>10238</v>
      </c>
      <c r="D3806" s="24" t="s">
        <v>2443</v>
      </c>
      <c r="E3806" s="24" t="s">
        <v>1277</v>
      </c>
      <c r="F3806" s="12">
        <v>35.799999999999997</v>
      </c>
      <c r="G3806" s="12">
        <v>-106.1</v>
      </c>
      <c r="H3806" s="12">
        <v>4.49</v>
      </c>
    </row>
    <row r="3807" spans="2:8" x14ac:dyDescent="0.25">
      <c r="B3807" t="s">
        <v>10239</v>
      </c>
      <c r="C3807" t="s">
        <v>10240</v>
      </c>
      <c r="D3807" s="24" t="s">
        <v>2443</v>
      </c>
      <c r="E3807" s="24" t="s">
        <v>1277</v>
      </c>
      <c r="F3807" s="12">
        <v>36.200000000000003</v>
      </c>
      <c r="G3807" s="12">
        <v>-105.8</v>
      </c>
      <c r="H3807" s="12">
        <v>4.49</v>
      </c>
    </row>
    <row r="3808" spans="2:8" x14ac:dyDescent="0.25">
      <c r="B3808" t="s">
        <v>10241</v>
      </c>
      <c r="C3808" t="s">
        <v>10242</v>
      </c>
      <c r="D3808" s="24" t="s">
        <v>2443</v>
      </c>
      <c r="E3808" s="24" t="s">
        <v>1277</v>
      </c>
      <c r="F3808" s="12">
        <v>34.1</v>
      </c>
      <c r="G3808" s="12">
        <v>-107.2</v>
      </c>
      <c r="H3808" s="12">
        <v>4.49</v>
      </c>
    </row>
    <row r="3809" spans="2:8" x14ac:dyDescent="0.25">
      <c r="B3809" t="s">
        <v>10243</v>
      </c>
      <c r="C3809" t="s">
        <v>10244</v>
      </c>
      <c r="D3809" s="24" t="s">
        <v>2443</v>
      </c>
      <c r="E3809" s="24" t="s">
        <v>1301</v>
      </c>
      <c r="F3809" s="12">
        <v>42.5</v>
      </c>
      <c r="G3809" s="12">
        <v>-76.8</v>
      </c>
      <c r="H3809" s="12">
        <v>4.49</v>
      </c>
    </row>
    <row r="3810" spans="2:8" x14ac:dyDescent="0.25">
      <c r="B3810" t="s">
        <v>10245</v>
      </c>
      <c r="C3810" t="s">
        <v>10246</v>
      </c>
      <c r="D3810" s="24" t="s">
        <v>2443</v>
      </c>
      <c r="E3810" s="24" t="s">
        <v>1301</v>
      </c>
      <c r="F3810" s="12">
        <v>43.3</v>
      </c>
      <c r="G3810" s="12">
        <v>-73.599999999999994</v>
      </c>
      <c r="H3810" s="12">
        <v>4.49</v>
      </c>
    </row>
    <row r="3811" spans="2:8" x14ac:dyDescent="0.25">
      <c r="B3811" t="s">
        <v>9866</v>
      </c>
      <c r="C3811" t="s">
        <v>10247</v>
      </c>
      <c r="D3811" s="24" t="s">
        <v>2443</v>
      </c>
      <c r="E3811" s="24" t="s">
        <v>1363</v>
      </c>
      <c r="F3811" s="12">
        <v>40.200000000000003</v>
      </c>
      <c r="G3811" s="12">
        <v>-84.5</v>
      </c>
      <c r="H3811" s="12">
        <v>4.49</v>
      </c>
    </row>
    <row r="3812" spans="2:8" x14ac:dyDescent="0.25">
      <c r="B3812" t="s">
        <v>10248</v>
      </c>
      <c r="C3812" t="s">
        <v>10249</v>
      </c>
      <c r="D3812" s="24" t="s">
        <v>2443</v>
      </c>
      <c r="E3812" s="24" t="s">
        <v>1421</v>
      </c>
      <c r="F3812" s="12">
        <v>41.8</v>
      </c>
      <c r="G3812" s="12">
        <v>-78.099999999999994</v>
      </c>
      <c r="H3812" s="12">
        <v>4.49</v>
      </c>
    </row>
    <row r="3813" spans="2:8" x14ac:dyDescent="0.25">
      <c r="B3813" t="s">
        <v>10250</v>
      </c>
      <c r="C3813" t="s">
        <v>10251</v>
      </c>
      <c r="D3813" s="24" t="s">
        <v>2443</v>
      </c>
      <c r="E3813" s="24" t="s">
        <v>1421</v>
      </c>
      <c r="F3813" s="12">
        <v>41.5</v>
      </c>
      <c r="G3813" s="12">
        <v>-79.8</v>
      </c>
      <c r="H3813" s="12">
        <v>4.49</v>
      </c>
    </row>
    <row r="3814" spans="2:8" x14ac:dyDescent="0.25">
      <c r="B3814" t="s">
        <v>10252</v>
      </c>
      <c r="C3814" t="s">
        <v>10253</v>
      </c>
      <c r="D3814" s="24" t="s">
        <v>2443</v>
      </c>
      <c r="E3814" s="24" t="s">
        <v>1457</v>
      </c>
      <c r="F3814" s="12">
        <v>44.2</v>
      </c>
      <c r="G3814" s="12">
        <v>-96.8</v>
      </c>
      <c r="H3814" s="12">
        <v>4.49</v>
      </c>
    </row>
    <row r="3815" spans="2:8" x14ac:dyDescent="0.25">
      <c r="B3815" t="s">
        <v>10254</v>
      </c>
      <c r="C3815" t="s">
        <v>10255</v>
      </c>
      <c r="D3815" s="24" t="s">
        <v>2443</v>
      </c>
      <c r="E3815" s="24" t="s">
        <v>1457</v>
      </c>
      <c r="F3815" s="12">
        <v>44.4</v>
      </c>
      <c r="G3815" s="12">
        <v>-96.6</v>
      </c>
      <c r="H3815" s="12">
        <v>4.49</v>
      </c>
    </row>
    <row r="3816" spans="2:8" x14ac:dyDescent="0.25">
      <c r="B3816" t="s">
        <v>10256</v>
      </c>
      <c r="C3816" t="s">
        <v>10257</v>
      </c>
      <c r="D3816" s="24" t="s">
        <v>2443</v>
      </c>
      <c r="E3816" s="24" t="s">
        <v>1457</v>
      </c>
      <c r="F3816" s="12">
        <v>45.3</v>
      </c>
      <c r="G3816" s="12">
        <v>-102.8</v>
      </c>
      <c r="H3816" s="12">
        <v>4.49</v>
      </c>
    </row>
    <row r="3817" spans="2:8" x14ac:dyDescent="0.25">
      <c r="B3817" t="s">
        <v>10258</v>
      </c>
      <c r="C3817" t="s">
        <v>10259</v>
      </c>
      <c r="D3817" s="24" t="s">
        <v>2443</v>
      </c>
      <c r="E3817" s="24" t="s">
        <v>1545</v>
      </c>
      <c r="F3817" s="12">
        <v>38.5</v>
      </c>
      <c r="G3817" s="12">
        <v>-109.4</v>
      </c>
      <c r="H3817" s="12">
        <v>4.49</v>
      </c>
    </row>
    <row r="3818" spans="2:8" x14ac:dyDescent="0.25">
      <c r="B3818" t="s">
        <v>10260</v>
      </c>
      <c r="C3818" t="s">
        <v>10261</v>
      </c>
      <c r="D3818" s="24" t="s">
        <v>2443</v>
      </c>
      <c r="E3818" s="24" t="s">
        <v>1675</v>
      </c>
      <c r="F3818" s="12">
        <v>45.1</v>
      </c>
      <c r="G3818" s="12">
        <v>-88.4</v>
      </c>
      <c r="H3818" s="12">
        <v>4.49</v>
      </c>
    </row>
    <row r="3819" spans="2:8" x14ac:dyDescent="0.25">
      <c r="B3819" t="s">
        <v>10262</v>
      </c>
      <c r="C3819" t="s">
        <v>10263</v>
      </c>
      <c r="D3819" s="24" t="s">
        <v>2443</v>
      </c>
      <c r="E3819" s="24" t="s">
        <v>1775</v>
      </c>
      <c r="F3819" s="12">
        <v>41.3</v>
      </c>
      <c r="G3819" s="12">
        <v>-105.5</v>
      </c>
      <c r="H3819" s="12">
        <v>4.49</v>
      </c>
    </row>
    <row r="3820" spans="2:8" x14ac:dyDescent="0.25">
      <c r="B3820" t="s">
        <v>10264</v>
      </c>
      <c r="C3820" t="s">
        <v>10265</v>
      </c>
      <c r="D3820" s="24" t="s">
        <v>2443</v>
      </c>
      <c r="E3820" s="24" t="s">
        <v>1775</v>
      </c>
      <c r="F3820" s="12">
        <v>43.9</v>
      </c>
      <c r="G3820" s="12">
        <v>-108</v>
      </c>
      <c r="H3820" s="12">
        <v>4.49</v>
      </c>
    </row>
    <row r="3821" spans="2:8" x14ac:dyDescent="0.25">
      <c r="B3821" t="s">
        <v>533</v>
      </c>
      <c r="C3821" t="s">
        <v>534</v>
      </c>
      <c r="D3821" s="24" t="s">
        <v>2443</v>
      </c>
      <c r="E3821" s="24" t="s">
        <v>532</v>
      </c>
      <c r="F3821" s="12">
        <v>34.5</v>
      </c>
      <c r="G3821" s="12">
        <v>-112.4</v>
      </c>
      <c r="H3821" s="12">
        <v>4.49</v>
      </c>
    </row>
    <row r="3822" spans="2:8" x14ac:dyDescent="0.25">
      <c r="B3822" t="s">
        <v>10266</v>
      </c>
      <c r="C3822" t="s">
        <v>10267</v>
      </c>
      <c r="D3822" s="24" t="s">
        <v>2443</v>
      </c>
      <c r="E3822" s="24" t="s">
        <v>548</v>
      </c>
      <c r="F3822" s="12">
        <v>32.799999999999997</v>
      </c>
      <c r="G3822" s="12">
        <v>-116.4</v>
      </c>
      <c r="H3822" s="12">
        <v>4.49</v>
      </c>
    </row>
    <row r="3823" spans="2:8" x14ac:dyDescent="0.25">
      <c r="B3823" t="s">
        <v>3339</v>
      </c>
      <c r="C3823" t="s">
        <v>3340</v>
      </c>
      <c r="D3823" s="24" t="s">
        <v>2443</v>
      </c>
      <c r="E3823" s="24" t="s">
        <v>563</v>
      </c>
      <c r="F3823" s="12">
        <v>40</v>
      </c>
      <c r="G3823" s="12">
        <v>-106.2</v>
      </c>
      <c r="H3823" s="12">
        <v>4.49</v>
      </c>
    </row>
    <row r="3824" spans="2:8" x14ac:dyDescent="0.25">
      <c r="B3824" t="s">
        <v>657</v>
      </c>
      <c r="C3824" t="s">
        <v>658</v>
      </c>
      <c r="D3824" s="24" t="s">
        <v>2443</v>
      </c>
      <c r="E3824" s="24" t="s">
        <v>648</v>
      </c>
      <c r="F3824" s="12">
        <v>39.799999999999997</v>
      </c>
      <c r="G3824" s="12">
        <v>-88.9</v>
      </c>
      <c r="H3824" s="12">
        <v>4.49</v>
      </c>
    </row>
    <row r="3825" spans="2:8" x14ac:dyDescent="0.25">
      <c r="B3825" t="s">
        <v>10268</v>
      </c>
      <c r="C3825" t="s">
        <v>10269</v>
      </c>
      <c r="D3825" s="24" t="s">
        <v>2443</v>
      </c>
      <c r="E3825" s="24" t="s">
        <v>648</v>
      </c>
      <c r="F3825" s="12">
        <v>40</v>
      </c>
      <c r="G3825" s="12">
        <v>-89.2</v>
      </c>
      <c r="H3825" s="12">
        <v>4.49</v>
      </c>
    </row>
    <row r="3826" spans="2:8" x14ac:dyDescent="0.25">
      <c r="B3826" t="s">
        <v>1020</v>
      </c>
      <c r="C3826" t="s">
        <v>1021</v>
      </c>
      <c r="D3826" s="24" t="s">
        <v>2443</v>
      </c>
      <c r="E3826" s="24" t="s">
        <v>1022</v>
      </c>
      <c r="F3826" s="12">
        <v>43.6</v>
      </c>
      <c r="G3826" s="12">
        <v>-93.3</v>
      </c>
      <c r="H3826" s="12">
        <v>4.49</v>
      </c>
    </row>
    <row r="3827" spans="2:8" x14ac:dyDescent="0.25">
      <c r="B3827" t="s">
        <v>1064</v>
      </c>
      <c r="C3827" t="s">
        <v>1065</v>
      </c>
      <c r="D3827" s="24" t="s">
        <v>2443</v>
      </c>
      <c r="E3827" s="24" t="s">
        <v>1022</v>
      </c>
      <c r="F3827" s="12">
        <v>43.6</v>
      </c>
      <c r="G3827" s="12">
        <v>-92</v>
      </c>
      <c r="H3827" s="12">
        <v>4.49</v>
      </c>
    </row>
    <row r="3828" spans="2:8" x14ac:dyDescent="0.25">
      <c r="B3828" t="s">
        <v>3174</v>
      </c>
      <c r="C3828" t="s">
        <v>3175</v>
      </c>
      <c r="D3828" s="24" t="s">
        <v>2443</v>
      </c>
      <c r="E3828" s="24" t="s">
        <v>1338</v>
      </c>
      <c r="F3828" s="12">
        <v>46.5</v>
      </c>
      <c r="G3828" s="12">
        <v>-101.8</v>
      </c>
      <c r="H3828" s="12">
        <v>4.49</v>
      </c>
    </row>
    <row r="3829" spans="2:8" x14ac:dyDescent="0.25">
      <c r="B3829" t="s">
        <v>10270</v>
      </c>
      <c r="C3829" t="s">
        <v>10271</v>
      </c>
      <c r="D3829" s="24" t="s">
        <v>2443</v>
      </c>
      <c r="E3829" s="24" t="s">
        <v>1363</v>
      </c>
      <c r="F3829" s="12">
        <v>41.4</v>
      </c>
      <c r="G3829" s="12">
        <v>-83.2</v>
      </c>
      <c r="H3829" s="12">
        <v>4.49</v>
      </c>
    </row>
    <row r="3830" spans="2:8" x14ac:dyDescent="0.25">
      <c r="B3830" t="s">
        <v>10272</v>
      </c>
      <c r="C3830" t="s">
        <v>10273</v>
      </c>
      <c r="D3830" s="24" t="s">
        <v>2443</v>
      </c>
      <c r="E3830" s="24" t="s">
        <v>1396</v>
      </c>
      <c r="F3830" s="12">
        <v>45.5</v>
      </c>
      <c r="G3830" s="12">
        <v>-118.4</v>
      </c>
      <c r="H3830" s="12">
        <v>4.49</v>
      </c>
    </row>
    <row r="3831" spans="2:8" x14ac:dyDescent="0.25">
      <c r="B3831" t="s">
        <v>3695</v>
      </c>
      <c r="C3831" t="s">
        <v>3696</v>
      </c>
      <c r="D3831" s="24" t="s">
        <v>2443</v>
      </c>
      <c r="E3831" s="24" t="s">
        <v>1675</v>
      </c>
      <c r="F3831" s="12">
        <v>43.1</v>
      </c>
      <c r="G3831" s="12">
        <v>-89.8</v>
      </c>
      <c r="H3831" s="12">
        <v>4.49</v>
      </c>
    </row>
    <row r="3832" spans="2:8" x14ac:dyDescent="0.25">
      <c r="B3832" t="s">
        <v>1733</v>
      </c>
      <c r="C3832" t="s">
        <v>1734</v>
      </c>
      <c r="D3832" s="24" t="s">
        <v>2443</v>
      </c>
      <c r="E3832" s="24" t="s">
        <v>1675</v>
      </c>
      <c r="F3832" s="12">
        <v>43.7</v>
      </c>
      <c r="G3832" s="12">
        <v>-89.3</v>
      </c>
      <c r="H3832" s="12">
        <v>4.49</v>
      </c>
    </row>
    <row r="3833" spans="2:8" x14ac:dyDescent="0.25">
      <c r="B3833" t="s">
        <v>10274</v>
      </c>
      <c r="C3833" t="s">
        <v>10275</v>
      </c>
      <c r="D3833" s="24" t="s">
        <v>548</v>
      </c>
      <c r="E3833" s="24" t="s">
        <v>510</v>
      </c>
      <c r="F3833" s="12">
        <v>42.5</v>
      </c>
      <c r="G3833" s="12">
        <v>-80.5</v>
      </c>
      <c r="H3833" s="12">
        <v>4.45</v>
      </c>
    </row>
    <row r="3834" spans="2:8" x14ac:dyDescent="0.25">
      <c r="B3834" t="s">
        <v>10276</v>
      </c>
      <c r="C3834" t="s">
        <v>10277</v>
      </c>
      <c r="D3834" s="24" t="s">
        <v>2443</v>
      </c>
      <c r="E3834" s="24" t="s">
        <v>749</v>
      </c>
      <c r="F3834" s="12">
        <v>42.3</v>
      </c>
      <c r="G3834" s="12">
        <v>-91.3</v>
      </c>
      <c r="H3834" s="12">
        <v>4.45</v>
      </c>
    </row>
    <row r="3835" spans="2:8" x14ac:dyDescent="0.25">
      <c r="B3835" t="s">
        <v>863</v>
      </c>
      <c r="C3835" t="s">
        <v>864</v>
      </c>
      <c r="D3835" s="24" t="s">
        <v>2443</v>
      </c>
      <c r="E3835" s="24" t="s">
        <v>749</v>
      </c>
      <c r="F3835" s="12">
        <v>42.4</v>
      </c>
      <c r="G3835" s="12">
        <v>-93.7</v>
      </c>
      <c r="H3835" s="12">
        <v>4.45</v>
      </c>
    </row>
    <row r="3836" spans="2:8" x14ac:dyDescent="0.25">
      <c r="B3836" t="s">
        <v>1047</v>
      </c>
      <c r="C3836" t="s">
        <v>1048</v>
      </c>
      <c r="D3836" s="24" t="s">
        <v>2443</v>
      </c>
      <c r="E3836" s="24" t="s">
        <v>1022</v>
      </c>
      <c r="F3836" s="12">
        <v>45.9</v>
      </c>
      <c r="G3836" s="12">
        <v>-94.8</v>
      </c>
      <c r="H3836" s="12">
        <v>4.45</v>
      </c>
    </row>
    <row r="3837" spans="2:8" x14ac:dyDescent="0.25">
      <c r="B3837" t="s">
        <v>1909</v>
      </c>
      <c r="C3837" t="s">
        <v>3420</v>
      </c>
      <c r="D3837" s="24" t="s">
        <v>548</v>
      </c>
      <c r="E3837" s="24" t="s">
        <v>506</v>
      </c>
      <c r="F3837" s="12">
        <v>50</v>
      </c>
      <c r="G3837" s="12">
        <v>-97.8</v>
      </c>
      <c r="H3837" s="12">
        <v>4.41</v>
      </c>
    </row>
    <row r="3838" spans="2:8" x14ac:dyDescent="0.25">
      <c r="B3838" t="s">
        <v>10278</v>
      </c>
      <c r="C3838" t="s">
        <v>10279</v>
      </c>
      <c r="D3838" s="24" t="s">
        <v>548</v>
      </c>
      <c r="E3838" s="24" t="s">
        <v>4403</v>
      </c>
      <c r="F3838" s="12">
        <v>45.8</v>
      </c>
      <c r="G3838" s="12">
        <v>-64.5</v>
      </c>
      <c r="H3838" s="12">
        <v>4.41</v>
      </c>
    </row>
    <row r="3839" spans="2:8" x14ac:dyDescent="0.25">
      <c r="B3839" t="s">
        <v>10280</v>
      </c>
      <c r="C3839" t="s">
        <v>10281</v>
      </c>
      <c r="D3839" s="24" t="s">
        <v>2443</v>
      </c>
      <c r="E3839" s="24" t="s">
        <v>532</v>
      </c>
      <c r="F3839" s="12">
        <v>34.6</v>
      </c>
      <c r="G3839" s="12">
        <v>-112.4</v>
      </c>
      <c r="H3839" s="12">
        <v>4.41</v>
      </c>
    </row>
    <row r="3840" spans="2:8" x14ac:dyDescent="0.25">
      <c r="B3840" t="s">
        <v>10282</v>
      </c>
      <c r="C3840" t="s">
        <v>10283</v>
      </c>
      <c r="D3840" s="24" t="s">
        <v>2443</v>
      </c>
      <c r="E3840" s="24" t="s">
        <v>548</v>
      </c>
      <c r="F3840" s="12">
        <v>40.4</v>
      </c>
      <c r="G3840" s="12">
        <v>-123.5</v>
      </c>
      <c r="H3840" s="12">
        <v>4.41</v>
      </c>
    </row>
    <row r="3841" spans="2:8" x14ac:dyDescent="0.25">
      <c r="B3841" t="s">
        <v>10284</v>
      </c>
      <c r="C3841" t="s">
        <v>10285</v>
      </c>
      <c r="D3841" s="24" t="s">
        <v>2443</v>
      </c>
      <c r="E3841" s="24" t="s">
        <v>563</v>
      </c>
      <c r="F3841" s="12">
        <v>40.799999999999997</v>
      </c>
      <c r="G3841" s="12">
        <v>-105.4</v>
      </c>
      <c r="H3841" s="12">
        <v>4.41</v>
      </c>
    </row>
    <row r="3842" spans="2:8" x14ac:dyDescent="0.25">
      <c r="B3842" t="s">
        <v>10286</v>
      </c>
      <c r="C3842" t="s">
        <v>10287</v>
      </c>
      <c r="D3842" s="24" t="s">
        <v>2443</v>
      </c>
      <c r="E3842" s="24" t="s">
        <v>563</v>
      </c>
      <c r="F3842" s="12">
        <v>40.6</v>
      </c>
      <c r="G3842" s="12">
        <v>-102.6</v>
      </c>
      <c r="H3842" s="12">
        <v>4.41</v>
      </c>
    </row>
    <row r="3843" spans="2:8" x14ac:dyDescent="0.25">
      <c r="B3843" t="s">
        <v>10288</v>
      </c>
      <c r="C3843" t="s">
        <v>10289</v>
      </c>
      <c r="D3843" s="24" t="s">
        <v>2443</v>
      </c>
      <c r="E3843" s="24" t="s">
        <v>648</v>
      </c>
      <c r="F3843" s="12">
        <v>40</v>
      </c>
      <c r="G3843" s="12">
        <v>-87.9</v>
      </c>
      <c r="H3843" s="12">
        <v>4.41</v>
      </c>
    </row>
    <row r="3844" spans="2:8" x14ac:dyDescent="0.25">
      <c r="B3844" t="s">
        <v>10290</v>
      </c>
      <c r="C3844" t="s">
        <v>10291</v>
      </c>
      <c r="D3844" s="24" t="s">
        <v>2443</v>
      </c>
      <c r="E3844" s="24" t="s">
        <v>648</v>
      </c>
      <c r="F3844" s="12">
        <v>40</v>
      </c>
      <c r="G3844" s="12">
        <v>-88.2</v>
      </c>
      <c r="H3844" s="12">
        <v>4.41</v>
      </c>
    </row>
    <row r="3845" spans="2:8" x14ac:dyDescent="0.25">
      <c r="B3845" t="s">
        <v>10292</v>
      </c>
      <c r="C3845" t="s">
        <v>10293</v>
      </c>
      <c r="D3845" s="24" t="s">
        <v>2443</v>
      </c>
      <c r="E3845" s="24" t="s">
        <v>709</v>
      </c>
      <c r="F3845" s="12">
        <v>40.4</v>
      </c>
      <c r="G3845" s="12">
        <v>-85.3</v>
      </c>
      <c r="H3845" s="12">
        <v>4.41</v>
      </c>
    </row>
    <row r="3846" spans="2:8" x14ac:dyDescent="0.25">
      <c r="B3846" t="s">
        <v>10294</v>
      </c>
      <c r="C3846" t="s">
        <v>10295</v>
      </c>
      <c r="D3846" s="24" t="s">
        <v>2443</v>
      </c>
      <c r="E3846" s="24" t="s">
        <v>709</v>
      </c>
      <c r="F3846" s="12">
        <v>41.4</v>
      </c>
      <c r="G3846" s="12">
        <v>-86.8</v>
      </c>
      <c r="H3846" s="12">
        <v>4.41</v>
      </c>
    </row>
    <row r="3847" spans="2:8" x14ac:dyDescent="0.25">
      <c r="B3847" t="s">
        <v>10296</v>
      </c>
      <c r="C3847" t="s">
        <v>10297</v>
      </c>
      <c r="D3847" s="24" t="s">
        <v>2443</v>
      </c>
      <c r="E3847" s="24" t="s">
        <v>709</v>
      </c>
      <c r="F3847" s="12">
        <v>40</v>
      </c>
      <c r="G3847" s="12">
        <v>-85.6</v>
      </c>
      <c r="H3847" s="12">
        <v>4.41</v>
      </c>
    </row>
    <row r="3848" spans="2:8" x14ac:dyDescent="0.25">
      <c r="B3848" t="s">
        <v>10298</v>
      </c>
      <c r="C3848" t="s">
        <v>10299</v>
      </c>
      <c r="D3848" s="24" t="s">
        <v>2443</v>
      </c>
      <c r="E3848" s="24" t="s">
        <v>1022</v>
      </c>
      <c r="F3848" s="12">
        <v>45.8</v>
      </c>
      <c r="G3848" s="12">
        <v>-95.8</v>
      </c>
      <c r="H3848" s="12">
        <v>4.41</v>
      </c>
    </row>
    <row r="3849" spans="2:8" x14ac:dyDescent="0.25">
      <c r="B3849" t="s">
        <v>10300</v>
      </c>
      <c r="C3849" t="s">
        <v>10301</v>
      </c>
      <c r="D3849" s="24" t="s">
        <v>2443</v>
      </c>
      <c r="E3849" s="24" t="s">
        <v>1259</v>
      </c>
      <c r="F3849" s="12">
        <v>43.2</v>
      </c>
      <c r="G3849" s="12">
        <v>-72.3</v>
      </c>
      <c r="H3849" s="12">
        <v>4.41</v>
      </c>
    </row>
    <row r="3850" spans="2:8" x14ac:dyDescent="0.25">
      <c r="B3850" t="s">
        <v>10302</v>
      </c>
      <c r="C3850" t="s">
        <v>10303</v>
      </c>
      <c r="D3850" s="24" t="s">
        <v>2443</v>
      </c>
      <c r="E3850" s="24" t="s">
        <v>1363</v>
      </c>
      <c r="F3850" s="12">
        <v>39.6</v>
      </c>
      <c r="G3850" s="12">
        <v>-84.1</v>
      </c>
      <c r="H3850" s="12">
        <v>4.41</v>
      </c>
    </row>
    <row r="3851" spans="2:8" x14ac:dyDescent="0.25">
      <c r="B3851" t="s">
        <v>10304</v>
      </c>
      <c r="C3851" t="s">
        <v>10305</v>
      </c>
      <c r="D3851" s="24" t="s">
        <v>2443</v>
      </c>
      <c r="E3851" s="24" t="s">
        <v>1363</v>
      </c>
      <c r="F3851" s="12">
        <v>40.6</v>
      </c>
      <c r="G3851" s="12">
        <v>-82.5</v>
      </c>
      <c r="H3851" s="12">
        <v>4.41</v>
      </c>
    </row>
    <row r="3852" spans="2:8" x14ac:dyDescent="0.25">
      <c r="B3852" t="s">
        <v>10306</v>
      </c>
      <c r="C3852" t="s">
        <v>10307</v>
      </c>
      <c r="D3852" s="24" t="s">
        <v>2443</v>
      </c>
      <c r="E3852" s="24" t="s">
        <v>1396</v>
      </c>
      <c r="F3852" s="12">
        <v>42.1</v>
      </c>
      <c r="G3852" s="12">
        <v>-122.6</v>
      </c>
      <c r="H3852" s="12">
        <v>4.41</v>
      </c>
    </row>
    <row r="3853" spans="2:8" x14ac:dyDescent="0.25">
      <c r="B3853" t="s">
        <v>10308</v>
      </c>
      <c r="C3853" t="s">
        <v>10309</v>
      </c>
      <c r="D3853" s="24" t="s">
        <v>2443</v>
      </c>
      <c r="E3853" s="24" t="s">
        <v>1675</v>
      </c>
      <c r="F3853" s="12">
        <v>42.5</v>
      </c>
      <c r="G3853" s="12">
        <v>-90.3</v>
      </c>
      <c r="H3853" s="12">
        <v>4.41</v>
      </c>
    </row>
    <row r="3854" spans="2:8" x14ac:dyDescent="0.25">
      <c r="B3854" t="s">
        <v>10310</v>
      </c>
      <c r="C3854" t="s">
        <v>10311</v>
      </c>
      <c r="D3854" s="24" t="s">
        <v>2443</v>
      </c>
      <c r="E3854" s="24" t="s">
        <v>1675</v>
      </c>
      <c r="F3854" s="12">
        <v>42.9</v>
      </c>
      <c r="G3854" s="12">
        <v>-88.2</v>
      </c>
      <c r="H3854" s="12">
        <v>4.41</v>
      </c>
    </row>
    <row r="3855" spans="2:8" x14ac:dyDescent="0.25">
      <c r="B3855" t="s">
        <v>10312</v>
      </c>
      <c r="C3855" t="s">
        <v>10313</v>
      </c>
      <c r="D3855" s="24" t="s">
        <v>2443</v>
      </c>
      <c r="E3855" s="24" t="s">
        <v>648</v>
      </c>
      <c r="F3855" s="12">
        <v>41.8</v>
      </c>
      <c r="G3855" s="12">
        <v>-88</v>
      </c>
      <c r="H3855" s="12">
        <v>4.41</v>
      </c>
    </row>
    <row r="3856" spans="2:8" x14ac:dyDescent="0.25">
      <c r="B3856" t="s">
        <v>10314</v>
      </c>
      <c r="C3856" t="s">
        <v>10315</v>
      </c>
      <c r="D3856" s="24" t="s">
        <v>2443</v>
      </c>
      <c r="E3856" s="24" t="s">
        <v>749</v>
      </c>
      <c r="F3856" s="12">
        <v>41.6</v>
      </c>
      <c r="G3856" s="12">
        <v>-90.5</v>
      </c>
      <c r="H3856" s="12">
        <v>4.41</v>
      </c>
    </row>
    <row r="3857" spans="2:8" x14ac:dyDescent="0.25">
      <c r="B3857" t="s">
        <v>3873</v>
      </c>
      <c r="C3857" t="s">
        <v>3874</v>
      </c>
      <c r="D3857" s="24" t="s">
        <v>2443</v>
      </c>
      <c r="E3857" s="24" t="s">
        <v>937</v>
      </c>
      <c r="F3857" s="12">
        <v>45</v>
      </c>
      <c r="G3857" s="12">
        <v>-67.099999999999994</v>
      </c>
      <c r="H3857" s="12">
        <v>4.41</v>
      </c>
    </row>
    <row r="3858" spans="2:8" x14ac:dyDescent="0.25">
      <c r="B3858" t="s">
        <v>10316</v>
      </c>
      <c r="C3858" t="s">
        <v>10317</v>
      </c>
      <c r="D3858" s="24" t="s">
        <v>2443</v>
      </c>
      <c r="E3858" s="24" t="s">
        <v>1022</v>
      </c>
      <c r="F3858" s="12">
        <v>46</v>
      </c>
      <c r="G3858" s="12">
        <v>-93.6</v>
      </c>
      <c r="H3858" s="12">
        <v>4.41</v>
      </c>
    </row>
    <row r="3859" spans="2:8" x14ac:dyDescent="0.25">
      <c r="B3859" t="s">
        <v>10318</v>
      </c>
      <c r="C3859" t="s">
        <v>10319</v>
      </c>
      <c r="D3859" s="24" t="s">
        <v>2443</v>
      </c>
      <c r="E3859" s="24" t="s">
        <v>1363</v>
      </c>
      <c r="F3859" s="12">
        <v>41.1</v>
      </c>
      <c r="G3859" s="12">
        <v>-81.400000000000006</v>
      </c>
      <c r="H3859" s="12">
        <v>4.41</v>
      </c>
    </row>
    <row r="3860" spans="2:8" x14ac:dyDescent="0.25">
      <c r="B3860" t="s">
        <v>10320</v>
      </c>
      <c r="C3860" t="s">
        <v>10321</v>
      </c>
      <c r="D3860" s="24" t="s">
        <v>2443</v>
      </c>
      <c r="E3860" s="24" t="s">
        <v>1457</v>
      </c>
      <c r="F3860" s="12">
        <v>45.7</v>
      </c>
      <c r="G3860" s="12">
        <v>-102.7</v>
      </c>
      <c r="H3860" s="12">
        <v>4.41</v>
      </c>
    </row>
    <row r="3861" spans="2:8" x14ac:dyDescent="0.25">
      <c r="B3861" t="s">
        <v>3913</v>
      </c>
      <c r="C3861" t="s">
        <v>3914</v>
      </c>
      <c r="D3861" s="24" t="s">
        <v>2443</v>
      </c>
      <c r="E3861" s="24" t="s">
        <v>1800</v>
      </c>
      <c r="F3861" s="12">
        <v>58.3</v>
      </c>
      <c r="G3861" s="12">
        <v>-134.1</v>
      </c>
      <c r="H3861" s="12">
        <v>4.41</v>
      </c>
    </row>
    <row r="3862" spans="2:8" x14ac:dyDescent="0.25">
      <c r="B3862" t="s">
        <v>10322</v>
      </c>
      <c r="C3862" t="s">
        <v>10323</v>
      </c>
      <c r="D3862" s="24" t="s">
        <v>548</v>
      </c>
      <c r="E3862" s="24" t="s">
        <v>522</v>
      </c>
      <c r="F3862" s="12">
        <v>45.3</v>
      </c>
      <c r="G3862" s="12">
        <v>-63.2</v>
      </c>
      <c r="H3862" s="12">
        <v>4.37</v>
      </c>
    </row>
    <row r="3863" spans="2:8" x14ac:dyDescent="0.25">
      <c r="B3863" t="s">
        <v>10324</v>
      </c>
      <c r="C3863" t="s">
        <v>10325</v>
      </c>
      <c r="D3863" s="24" t="s">
        <v>548</v>
      </c>
      <c r="E3863" s="24" t="s">
        <v>497</v>
      </c>
      <c r="F3863" s="12">
        <v>53.1</v>
      </c>
      <c r="G3863" s="12">
        <v>-105.7</v>
      </c>
      <c r="H3863" s="12">
        <v>4.37</v>
      </c>
    </row>
    <row r="3864" spans="2:8" x14ac:dyDescent="0.25">
      <c r="B3864" t="s">
        <v>10326</v>
      </c>
      <c r="C3864" t="s">
        <v>10327</v>
      </c>
      <c r="D3864" s="24" t="s">
        <v>2443</v>
      </c>
      <c r="E3864" s="24" t="s">
        <v>563</v>
      </c>
      <c r="F3864" s="12">
        <v>38.4</v>
      </c>
      <c r="G3864" s="12">
        <v>-105</v>
      </c>
      <c r="H3864" s="12">
        <v>4.37</v>
      </c>
    </row>
    <row r="3865" spans="2:8" x14ac:dyDescent="0.25">
      <c r="B3865" t="s">
        <v>10328</v>
      </c>
      <c r="C3865" t="s">
        <v>10329</v>
      </c>
      <c r="D3865" s="24" t="s">
        <v>2443</v>
      </c>
      <c r="E3865" s="24" t="s">
        <v>709</v>
      </c>
      <c r="F3865" s="12">
        <v>41.5</v>
      </c>
      <c r="G3865" s="12">
        <v>-87.5</v>
      </c>
      <c r="H3865" s="12">
        <v>4.37</v>
      </c>
    </row>
    <row r="3866" spans="2:8" x14ac:dyDescent="0.25">
      <c r="B3866" t="s">
        <v>10330</v>
      </c>
      <c r="C3866" t="s">
        <v>10331</v>
      </c>
      <c r="D3866" s="24" t="s">
        <v>2443</v>
      </c>
      <c r="E3866" s="24" t="s">
        <v>1277</v>
      </c>
      <c r="F3866" s="12">
        <v>35.799999999999997</v>
      </c>
      <c r="G3866" s="12">
        <v>-103.2</v>
      </c>
      <c r="H3866" s="12">
        <v>4.37</v>
      </c>
    </row>
    <row r="3867" spans="2:8" x14ac:dyDescent="0.25">
      <c r="B3867" t="s">
        <v>10332</v>
      </c>
      <c r="C3867" t="s">
        <v>10333</v>
      </c>
      <c r="D3867" s="24" t="s">
        <v>2443</v>
      </c>
      <c r="E3867" s="24" t="s">
        <v>1675</v>
      </c>
      <c r="F3867" s="12">
        <v>44.9</v>
      </c>
      <c r="G3867" s="12">
        <v>-91.3</v>
      </c>
      <c r="H3867" s="12">
        <v>4.37</v>
      </c>
    </row>
    <row r="3868" spans="2:8" x14ac:dyDescent="0.25">
      <c r="B3868" t="s">
        <v>10334</v>
      </c>
      <c r="C3868" t="s">
        <v>10335</v>
      </c>
      <c r="D3868" s="24" t="s">
        <v>2443</v>
      </c>
      <c r="E3868" s="24" t="s">
        <v>563</v>
      </c>
      <c r="F3868" s="12">
        <v>38.200000000000003</v>
      </c>
      <c r="G3868" s="12">
        <v>-104.5</v>
      </c>
      <c r="H3868" s="12">
        <v>4.37</v>
      </c>
    </row>
    <row r="3869" spans="2:8" x14ac:dyDescent="0.25">
      <c r="B3869" t="s">
        <v>10336</v>
      </c>
      <c r="C3869" t="s">
        <v>10337</v>
      </c>
      <c r="D3869" s="24" t="s">
        <v>2443</v>
      </c>
      <c r="E3869" s="24" t="s">
        <v>969</v>
      </c>
      <c r="F3869" s="12">
        <v>41.9</v>
      </c>
      <c r="G3869" s="12">
        <v>-84.6</v>
      </c>
      <c r="H3869" s="12">
        <v>4.37</v>
      </c>
    </row>
    <row r="3870" spans="2:8" x14ac:dyDescent="0.25">
      <c r="B3870" t="s">
        <v>2818</v>
      </c>
      <c r="C3870" t="s">
        <v>2819</v>
      </c>
      <c r="D3870" s="24" t="s">
        <v>548</v>
      </c>
      <c r="E3870" s="24" t="s">
        <v>465</v>
      </c>
      <c r="F3870" s="12">
        <v>50.6</v>
      </c>
      <c r="G3870" s="12">
        <v>-120.2</v>
      </c>
      <c r="H3870" s="12">
        <v>4.33</v>
      </c>
    </row>
    <row r="3871" spans="2:8" x14ac:dyDescent="0.25">
      <c r="B3871" t="s">
        <v>10338</v>
      </c>
      <c r="C3871" t="s">
        <v>10339</v>
      </c>
      <c r="D3871" s="24" t="s">
        <v>548</v>
      </c>
      <c r="E3871" s="24" t="s">
        <v>510</v>
      </c>
      <c r="F3871" s="12">
        <v>43.1</v>
      </c>
      <c r="G3871" s="12">
        <v>-80</v>
      </c>
      <c r="H3871" s="12">
        <v>4.33</v>
      </c>
    </row>
    <row r="3872" spans="2:8" x14ac:dyDescent="0.25">
      <c r="B3872" t="s">
        <v>10340</v>
      </c>
      <c r="C3872" t="s">
        <v>10341</v>
      </c>
      <c r="D3872" s="24" t="s">
        <v>2443</v>
      </c>
      <c r="E3872" s="24" t="s">
        <v>532</v>
      </c>
      <c r="F3872" s="12">
        <v>34.4</v>
      </c>
      <c r="G3872" s="12">
        <v>-110.1</v>
      </c>
      <c r="H3872" s="12">
        <v>4.33</v>
      </c>
    </row>
    <row r="3873" spans="2:8" x14ac:dyDescent="0.25">
      <c r="B3873" t="s">
        <v>10342</v>
      </c>
      <c r="C3873" t="s">
        <v>10343</v>
      </c>
      <c r="D3873" s="24" t="s">
        <v>2443</v>
      </c>
      <c r="E3873" s="24" t="s">
        <v>563</v>
      </c>
      <c r="F3873" s="12">
        <v>38.6</v>
      </c>
      <c r="G3873" s="12">
        <v>-106.9</v>
      </c>
      <c r="H3873" s="12">
        <v>4.33</v>
      </c>
    </row>
    <row r="3874" spans="2:8" x14ac:dyDescent="0.25">
      <c r="B3874" t="s">
        <v>10344</v>
      </c>
      <c r="C3874" t="s">
        <v>10345</v>
      </c>
      <c r="D3874" s="24" t="s">
        <v>2443</v>
      </c>
      <c r="E3874" s="24" t="s">
        <v>563</v>
      </c>
      <c r="F3874" s="12">
        <v>37.5</v>
      </c>
      <c r="G3874" s="12">
        <v>-106.1</v>
      </c>
      <c r="H3874" s="12">
        <v>4.33</v>
      </c>
    </row>
    <row r="3875" spans="2:8" x14ac:dyDescent="0.25">
      <c r="B3875" t="s">
        <v>10346</v>
      </c>
      <c r="C3875" t="s">
        <v>10347</v>
      </c>
      <c r="D3875" s="24" t="s">
        <v>2443</v>
      </c>
      <c r="E3875" s="24" t="s">
        <v>749</v>
      </c>
      <c r="F3875" s="12">
        <v>41.9</v>
      </c>
      <c r="G3875" s="12">
        <v>-91.8</v>
      </c>
      <c r="H3875" s="12">
        <v>4.33</v>
      </c>
    </row>
    <row r="3876" spans="2:8" x14ac:dyDescent="0.25">
      <c r="B3876" t="s">
        <v>10348</v>
      </c>
      <c r="C3876" t="s">
        <v>10349</v>
      </c>
      <c r="D3876" s="24" t="s">
        <v>2443</v>
      </c>
      <c r="E3876" s="24" t="s">
        <v>749</v>
      </c>
      <c r="F3876" s="12">
        <v>41.9</v>
      </c>
      <c r="G3876" s="12">
        <v>-93.4</v>
      </c>
      <c r="H3876" s="12">
        <v>4.33</v>
      </c>
    </row>
    <row r="3877" spans="2:8" x14ac:dyDescent="0.25">
      <c r="B3877" t="s">
        <v>10350</v>
      </c>
      <c r="C3877" t="s">
        <v>10351</v>
      </c>
      <c r="D3877" s="24" t="s">
        <v>2443</v>
      </c>
      <c r="E3877" s="24" t="s">
        <v>749</v>
      </c>
      <c r="F3877" s="12">
        <v>41.6</v>
      </c>
      <c r="G3877" s="12">
        <v>-90.5</v>
      </c>
      <c r="H3877" s="12">
        <v>4.33</v>
      </c>
    </row>
    <row r="3878" spans="2:8" x14ac:dyDescent="0.25">
      <c r="B3878" t="s">
        <v>10352</v>
      </c>
      <c r="C3878" t="s">
        <v>10353</v>
      </c>
      <c r="D3878" s="24" t="s">
        <v>2443</v>
      </c>
      <c r="E3878" s="24" t="s">
        <v>648</v>
      </c>
      <c r="F3878" s="12">
        <v>41.4</v>
      </c>
      <c r="G3878" s="12">
        <v>-87.9</v>
      </c>
      <c r="H3878" s="12">
        <v>4.33</v>
      </c>
    </row>
    <row r="3879" spans="2:8" x14ac:dyDescent="0.25">
      <c r="B3879" t="s">
        <v>10354</v>
      </c>
      <c r="C3879" t="s">
        <v>10355</v>
      </c>
      <c r="D3879" s="24" t="s">
        <v>2443</v>
      </c>
      <c r="E3879" s="24" t="s">
        <v>709</v>
      </c>
      <c r="F3879" s="12">
        <v>41.2</v>
      </c>
      <c r="G3879" s="12">
        <v>-85.7</v>
      </c>
      <c r="H3879" s="12">
        <v>4.33</v>
      </c>
    </row>
    <row r="3880" spans="2:8" x14ac:dyDescent="0.25">
      <c r="B3880" t="s">
        <v>10356</v>
      </c>
      <c r="C3880" t="s">
        <v>10357</v>
      </c>
      <c r="D3880" s="24" t="s">
        <v>2443</v>
      </c>
      <c r="E3880" s="24" t="s">
        <v>969</v>
      </c>
      <c r="F3880" s="12">
        <v>41.7</v>
      </c>
      <c r="G3880" s="12">
        <v>-83.7</v>
      </c>
      <c r="H3880" s="12">
        <v>4.33</v>
      </c>
    </row>
    <row r="3881" spans="2:8" x14ac:dyDescent="0.25">
      <c r="B3881" t="s">
        <v>10358</v>
      </c>
      <c r="C3881" t="s">
        <v>10359</v>
      </c>
      <c r="D3881" s="24" t="s">
        <v>2443</v>
      </c>
      <c r="E3881" s="24" t="s">
        <v>1022</v>
      </c>
      <c r="F3881" s="12">
        <v>45.8</v>
      </c>
      <c r="G3881" s="12">
        <v>-95.6</v>
      </c>
      <c r="H3881" s="12">
        <v>4.33</v>
      </c>
    </row>
    <row r="3882" spans="2:8" x14ac:dyDescent="0.25">
      <c r="B3882" t="s">
        <v>10360</v>
      </c>
      <c r="C3882" t="s">
        <v>10361</v>
      </c>
      <c r="D3882" s="24" t="s">
        <v>2443</v>
      </c>
      <c r="E3882" s="24" t="s">
        <v>1277</v>
      </c>
      <c r="F3882" s="12">
        <v>35.1</v>
      </c>
      <c r="G3882" s="12">
        <v>-107.8</v>
      </c>
      <c r="H3882" s="12">
        <v>4.33</v>
      </c>
    </row>
    <row r="3883" spans="2:8" x14ac:dyDescent="0.25">
      <c r="B3883" t="s">
        <v>10362</v>
      </c>
      <c r="C3883" t="s">
        <v>10363</v>
      </c>
      <c r="D3883" s="24" t="s">
        <v>2443</v>
      </c>
      <c r="E3883" s="24" t="s">
        <v>1301</v>
      </c>
      <c r="F3883" s="12">
        <v>42.1</v>
      </c>
      <c r="G3883" s="12">
        <v>-76</v>
      </c>
      <c r="H3883" s="12">
        <v>4.33</v>
      </c>
    </row>
    <row r="3884" spans="2:8" x14ac:dyDescent="0.25">
      <c r="B3884" t="s">
        <v>10364</v>
      </c>
      <c r="C3884" t="s">
        <v>10365</v>
      </c>
      <c r="D3884" s="24" t="s">
        <v>2443</v>
      </c>
      <c r="E3884" s="24" t="s">
        <v>1363</v>
      </c>
      <c r="F3884" s="12">
        <v>41.4</v>
      </c>
      <c r="G3884" s="12">
        <v>-81.7</v>
      </c>
      <c r="H3884" s="12">
        <v>4.33</v>
      </c>
    </row>
    <row r="3885" spans="2:8" x14ac:dyDescent="0.25">
      <c r="B3885" t="s">
        <v>10366</v>
      </c>
      <c r="C3885" t="s">
        <v>10367</v>
      </c>
      <c r="D3885" s="24" t="s">
        <v>2443</v>
      </c>
      <c r="E3885" s="24" t="s">
        <v>1421</v>
      </c>
      <c r="F3885" s="12">
        <v>40.299999999999997</v>
      </c>
      <c r="G3885" s="12">
        <v>-79.5</v>
      </c>
      <c r="H3885" s="12">
        <v>4.33</v>
      </c>
    </row>
    <row r="3886" spans="2:8" x14ac:dyDescent="0.25">
      <c r="B3886" t="s">
        <v>10368</v>
      </c>
      <c r="C3886" t="s">
        <v>10369</v>
      </c>
      <c r="D3886" s="24" t="s">
        <v>2443</v>
      </c>
      <c r="E3886" s="24" t="s">
        <v>1457</v>
      </c>
      <c r="F3886" s="12">
        <v>44.3</v>
      </c>
      <c r="G3886" s="12">
        <v>-98.2</v>
      </c>
      <c r="H3886" s="12">
        <v>4.33</v>
      </c>
    </row>
    <row r="3887" spans="2:8" x14ac:dyDescent="0.25">
      <c r="B3887" t="s">
        <v>10370</v>
      </c>
      <c r="C3887" t="s">
        <v>10371</v>
      </c>
      <c r="D3887" s="24" t="s">
        <v>2443</v>
      </c>
      <c r="E3887" s="24" t="s">
        <v>1457</v>
      </c>
      <c r="F3887" s="12">
        <v>44.8</v>
      </c>
      <c r="G3887" s="12">
        <v>-99.4</v>
      </c>
      <c r="H3887" s="12">
        <v>4.33</v>
      </c>
    </row>
    <row r="3888" spans="2:8" x14ac:dyDescent="0.25">
      <c r="B3888" t="s">
        <v>3051</v>
      </c>
      <c r="C3888" t="s">
        <v>3052</v>
      </c>
      <c r="D3888" s="24" t="s">
        <v>2443</v>
      </c>
      <c r="E3888" s="24" t="s">
        <v>1457</v>
      </c>
      <c r="F3888" s="12">
        <v>44</v>
      </c>
      <c r="G3888" s="12">
        <v>-98.9</v>
      </c>
      <c r="H3888" s="12">
        <v>4.33</v>
      </c>
    </row>
    <row r="3889" spans="2:8" x14ac:dyDescent="0.25">
      <c r="B3889" t="s">
        <v>10372</v>
      </c>
      <c r="C3889" t="s">
        <v>10373</v>
      </c>
      <c r="D3889" s="24" t="s">
        <v>2443</v>
      </c>
      <c r="E3889" s="24" t="s">
        <v>1457</v>
      </c>
      <c r="F3889" s="12">
        <v>43.7</v>
      </c>
      <c r="G3889" s="12">
        <v>-98</v>
      </c>
      <c r="H3889" s="12">
        <v>4.33</v>
      </c>
    </row>
    <row r="3890" spans="2:8" x14ac:dyDescent="0.25">
      <c r="B3890" t="s">
        <v>10374</v>
      </c>
      <c r="C3890" t="s">
        <v>10375</v>
      </c>
      <c r="D3890" s="24" t="s">
        <v>2443</v>
      </c>
      <c r="E3890" s="24" t="s">
        <v>1586</v>
      </c>
      <c r="F3890" s="12">
        <v>37</v>
      </c>
      <c r="G3890" s="12">
        <v>-82.3</v>
      </c>
      <c r="H3890" s="12">
        <v>4.33</v>
      </c>
    </row>
    <row r="3891" spans="2:8" x14ac:dyDescent="0.25">
      <c r="B3891" t="s">
        <v>1719</v>
      </c>
      <c r="C3891" t="s">
        <v>1720</v>
      </c>
      <c r="D3891" s="24" t="s">
        <v>2443</v>
      </c>
      <c r="E3891" s="24" t="s">
        <v>1675</v>
      </c>
      <c r="F3891" s="12">
        <v>44</v>
      </c>
      <c r="G3891" s="12">
        <v>-87.6</v>
      </c>
      <c r="H3891" s="12">
        <v>4.33</v>
      </c>
    </row>
    <row r="3892" spans="2:8" x14ac:dyDescent="0.25">
      <c r="B3892" t="s">
        <v>1759</v>
      </c>
      <c r="C3892" t="s">
        <v>1760</v>
      </c>
      <c r="D3892" s="24" t="s">
        <v>2443</v>
      </c>
      <c r="E3892" s="24" t="s">
        <v>1675</v>
      </c>
      <c r="F3892" s="12">
        <v>43.9</v>
      </c>
      <c r="G3892" s="12">
        <v>-91.4</v>
      </c>
      <c r="H3892" s="12">
        <v>4.33</v>
      </c>
    </row>
    <row r="3893" spans="2:8" x14ac:dyDescent="0.25">
      <c r="B3893" t="s">
        <v>2983</v>
      </c>
      <c r="C3893" t="s">
        <v>2984</v>
      </c>
      <c r="D3893" s="24" t="s">
        <v>2443</v>
      </c>
      <c r="E3893" s="24" t="s">
        <v>1457</v>
      </c>
      <c r="F3893" s="12">
        <v>43.7</v>
      </c>
      <c r="G3893" s="12">
        <v>-98</v>
      </c>
      <c r="H3893" s="12">
        <v>4.33</v>
      </c>
    </row>
    <row r="3894" spans="2:8" x14ac:dyDescent="0.25">
      <c r="B3894" t="s">
        <v>10376</v>
      </c>
      <c r="C3894" t="s">
        <v>10377</v>
      </c>
      <c r="D3894" s="24" t="s">
        <v>548</v>
      </c>
      <c r="E3894" s="24" t="s">
        <v>506</v>
      </c>
      <c r="F3894" s="12">
        <v>49.9</v>
      </c>
      <c r="G3894" s="12">
        <v>-97</v>
      </c>
      <c r="H3894" s="12">
        <v>4.29</v>
      </c>
    </row>
    <row r="3895" spans="2:8" x14ac:dyDescent="0.25">
      <c r="B3895" t="s">
        <v>10378</v>
      </c>
      <c r="C3895" t="s">
        <v>10379</v>
      </c>
      <c r="D3895" s="24" t="s">
        <v>548</v>
      </c>
      <c r="E3895" s="24" t="s">
        <v>497</v>
      </c>
      <c r="F3895" s="12">
        <v>52</v>
      </c>
      <c r="G3895" s="12">
        <v>-106.6</v>
      </c>
      <c r="H3895" s="12">
        <v>4.29</v>
      </c>
    </row>
    <row r="3896" spans="2:8" x14ac:dyDescent="0.25">
      <c r="B3896" t="s">
        <v>10380</v>
      </c>
      <c r="C3896" t="s">
        <v>10381</v>
      </c>
      <c r="D3896" s="24" t="s">
        <v>2443</v>
      </c>
      <c r="E3896" s="24" t="s">
        <v>563</v>
      </c>
      <c r="F3896" s="12">
        <v>39</v>
      </c>
      <c r="G3896" s="12">
        <v>-104.5</v>
      </c>
      <c r="H3896" s="12">
        <v>4.29</v>
      </c>
    </row>
    <row r="3897" spans="2:8" x14ac:dyDescent="0.25">
      <c r="B3897" t="s">
        <v>10382</v>
      </c>
      <c r="C3897" t="s">
        <v>10383</v>
      </c>
      <c r="D3897" s="24" t="s">
        <v>2443</v>
      </c>
      <c r="E3897" s="24" t="s">
        <v>749</v>
      </c>
      <c r="F3897" s="12">
        <v>41.7</v>
      </c>
      <c r="G3897" s="12">
        <v>-91.4</v>
      </c>
      <c r="H3897" s="12">
        <v>4.29</v>
      </c>
    </row>
    <row r="3898" spans="2:8" x14ac:dyDescent="0.25">
      <c r="B3898" t="s">
        <v>10384</v>
      </c>
      <c r="C3898" t="s">
        <v>10385</v>
      </c>
      <c r="D3898" s="24" t="s">
        <v>2443</v>
      </c>
      <c r="E3898" s="24" t="s">
        <v>749</v>
      </c>
      <c r="F3898" s="12">
        <v>41.9</v>
      </c>
      <c r="G3898" s="12">
        <v>-91.7</v>
      </c>
      <c r="H3898" s="12">
        <v>4.29</v>
      </c>
    </row>
    <row r="3899" spans="2:8" x14ac:dyDescent="0.25">
      <c r="B3899" t="s">
        <v>10386</v>
      </c>
      <c r="C3899" t="s">
        <v>10387</v>
      </c>
      <c r="D3899" s="24" t="s">
        <v>2443</v>
      </c>
      <c r="E3899" s="24" t="s">
        <v>648</v>
      </c>
      <c r="F3899" s="12">
        <v>40</v>
      </c>
      <c r="G3899" s="12">
        <v>-88.1</v>
      </c>
      <c r="H3899" s="12">
        <v>4.29</v>
      </c>
    </row>
    <row r="3900" spans="2:8" x14ac:dyDescent="0.25">
      <c r="B3900" t="s">
        <v>10388</v>
      </c>
      <c r="C3900" t="s">
        <v>10389</v>
      </c>
      <c r="D3900" s="24" t="s">
        <v>2443</v>
      </c>
      <c r="E3900" s="24" t="s">
        <v>709</v>
      </c>
      <c r="F3900" s="12">
        <v>40.299999999999997</v>
      </c>
      <c r="G3900" s="12">
        <v>-86.8</v>
      </c>
      <c r="H3900" s="12">
        <v>4.29</v>
      </c>
    </row>
    <row r="3901" spans="2:8" x14ac:dyDescent="0.25">
      <c r="B3901" t="s">
        <v>10390</v>
      </c>
      <c r="C3901" t="s">
        <v>10391</v>
      </c>
      <c r="D3901" s="24" t="s">
        <v>2443</v>
      </c>
      <c r="E3901" s="24" t="s">
        <v>937</v>
      </c>
      <c r="F3901" s="12">
        <v>44.9</v>
      </c>
      <c r="G3901" s="12">
        <v>-69.7</v>
      </c>
      <c r="H3901" s="12">
        <v>4.29</v>
      </c>
    </row>
    <row r="3902" spans="2:8" x14ac:dyDescent="0.25">
      <c r="B3902" t="s">
        <v>10392</v>
      </c>
      <c r="C3902" t="s">
        <v>10393</v>
      </c>
      <c r="D3902" s="24" t="s">
        <v>2443</v>
      </c>
      <c r="E3902" s="24" t="s">
        <v>1081</v>
      </c>
      <c r="F3902" s="12">
        <v>39</v>
      </c>
      <c r="G3902" s="12">
        <v>-91.4</v>
      </c>
      <c r="H3902" s="12">
        <v>4.29</v>
      </c>
    </row>
    <row r="3903" spans="2:8" x14ac:dyDescent="0.25">
      <c r="B3903" t="s">
        <v>10394</v>
      </c>
      <c r="C3903" t="s">
        <v>10395</v>
      </c>
      <c r="D3903" s="24" t="s">
        <v>2443</v>
      </c>
      <c r="E3903" s="24" t="s">
        <v>1134</v>
      </c>
      <c r="F3903" s="12">
        <v>45.7</v>
      </c>
      <c r="G3903" s="12">
        <v>-107.6</v>
      </c>
      <c r="H3903" s="12">
        <v>4.29</v>
      </c>
    </row>
    <row r="3904" spans="2:8" x14ac:dyDescent="0.25">
      <c r="B3904" t="s">
        <v>10396</v>
      </c>
      <c r="C3904" t="s">
        <v>10397</v>
      </c>
      <c r="D3904" s="24" t="s">
        <v>2443</v>
      </c>
      <c r="E3904" s="24" t="s">
        <v>1259</v>
      </c>
      <c r="F3904" s="12">
        <v>43.8</v>
      </c>
      <c r="G3904" s="12">
        <v>-71.099999999999994</v>
      </c>
      <c r="H3904" s="12">
        <v>4.29</v>
      </c>
    </row>
    <row r="3905" spans="2:8" x14ac:dyDescent="0.25">
      <c r="B3905" t="s">
        <v>10398</v>
      </c>
      <c r="C3905" t="s">
        <v>10399</v>
      </c>
      <c r="D3905" s="24" t="s">
        <v>2443</v>
      </c>
      <c r="E3905" s="24" t="s">
        <v>1277</v>
      </c>
      <c r="F3905" s="12">
        <v>35.299999999999997</v>
      </c>
      <c r="G3905" s="12">
        <v>-106.5</v>
      </c>
      <c r="H3905" s="12">
        <v>4.29</v>
      </c>
    </row>
    <row r="3906" spans="2:8" x14ac:dyDescent="0.25">
      <c r="B3906" t="s">
        <v>10400</v>
      </c>
      <c r="C3906" t="s">
        <v>10401</v>
      </c>
      <c r="D3906" s="24" t="s">
        <v>2443</v>
      </c>
      <c r="E3906" s="24" t="s">
        <v>1253</v>
      </c>
      <c r="F3906" s="12">
        <v>39.5</v>
      </c>
      <c r="G3906" s="12">
        <v>-119.8</v>
      </c>
      <c r="H3906" s="12">
        <v>4.29</v>
      </c>
    </row>
    <row r="3907" spans="2:8" x14ac:dyDescent="0.25">
      <c r="B3907" t="s">
        <v>10402</v>
      </c>
      <c r="C3907" t="s">
        <v>10403</v>
      </c>
      <c r="D3907" s="24" t="s">
        <v>2443</v>
      </c>
      <c r="E3907" s="24" t="s">
        <v>1253</v>
      </c>
      <c r="F3907" s="12">
        <v>39.6</v>
      </c>
      <c r="G3907" s="12">
        <v>-119.7</v>
      </c>
      <c r="H3907" s="12">
        <v>4.29</v>
      </c>
    </row>
    <row r="3908" spans="2:8" x14ac:dyDescent="0.25">
      <c r="B3908" t="s">
        <v>10404</v>
      </c>
      <c r="C3908" t="s">
        <v>10405</v>
      </c>
      <c r="D3908" s="24" t="s">
        <v>2443</v>
      </c>
      <c r="E3908" s="24" t="s">
        <v>1457</v>
      </c>
      <c r="F3908" s="12">
        <v>43.1</v>
      </c>
      <c r="G3908" s="12">
        <v>-99.4</v>
      </c>
      <c r="H3908" s="12">
        <v>4.29</v>
      </c>
    </row>
    <row r="3909" spans="2:8" x14ac:dyDescent="0.25">
      <c r="B3909" t="s">
        <v>10406</v>
      </c>
      <c r="C3909" t="s">
        <v>10407</v>
      </c>
      <c r="D3909" s="24" t="s">
        <v>2443</v>
      </c>
      <c r="E3909" s="24" t="s">
        <v>1675</v>
      </c>
      <c r="F3909" s="12">
        <v>43</v>
      </c>
      <c r="G3909" s="12">
        <v>-89.4</v>
      </c>
      <c r="H3909" s="12">
        <v>4.29</v>
      </c>
    </row>
    <row r="3910" spans="2:8" x14ac:dyDescent="0.25">
      <c r="B3910" t="s">
        <v>587</v>
      </c>
      <c r="C3910" t="s">
        <v>588</v>
      </c>
      <c r="D3910" s="24" t="s">
        <v>2443</v>
      </c>
      <c r="E3910" s="24" t="s">
        <v>563</v>
      </c>
      <c r="F3910" s="12">
        <v>39</v>
      </c>
      <c r="G3910" s="12">
        <v>-108.4</v>
      </c>
      <c r="H3910" s="12">
        <v>4.29</v>
      </c>
    </row>
    <row r="3911" spans="2:8" x14ac:dyDescent="0.25">
      <c r="B3911" t="s">
        <v>812</v>
      </c>
      <c r="C3911" t="s">
        <v>813</v>
      </c>
      <c r="D3911" s="24" t="s">
        <v>2443</v>
      </c>
      <c r="E3911" s="24" t="s">
        <v>749</v>
      </c>
      <c r="F3911" s="12">
        <v>42.5</v>
      </c>
      <c r="G3911" s="12">
        <v>-93.2</v>
      </c>
      <c r="H3911" s="12">
        <v>4.29</v>
      </c>
    </row>
    <row r="3912" spans="2:8" x14ac:dyDescent="0.25">
      <c r="B3912" t="s">
        <v>1158</v>
      </c>
      <c r="C3912" t="s">
        <v>1159</v>
      </c>
      <c r="D3912" s="24" t="s">
        <v>2443</v>
      </c>
      <c r="E3912" s="24" t="s">
        <v>1134</v>
      </c>
      <c r="F3912" s="12">
        <v>45.9</v>
      </c>
      <c r="G3912" s="12">
        <v>-108.2</v>
      </c>
      <c r="H3912" s="12">
        <v>4.29</v>
      </c>
    </row>
    <row r="3913" spans="2:8" x14ac:dyDescent="0.25">
      <c r="B3913" t="s">
        <v>3188</v>
      </c>
      <c r="C3913" t="s">
        <v>3189</v>
      </c>
      <c r="D3913" s="24" t="s">
        <v>2443</v>
      </c>
      <c r="E3913" s="24" t="s">
        <v>1338</v>
      </c>
      <c r="F3913" s="12">
        <v>47.6</v>
      </c>
      <c r="G3913" s="12">
        <v>-101.4</v>
      </c>
      <c r="H3913" s="12">
        <v>4.29</v>
      </c>
    </row>
    <row r="3914" spans="2:8" x14ac:dyDescent="0.25">
      <c r="B3914" t="s">
        <v>1372</v>
      </c>
      <c r="C3914" t="s">
        <v>1373</v>
      </c>
      <c r="D3914" s="24" t="s">
        <v>2443</v>
      </c>
      <c r="E3914" s="24" t="s">
        <v>1363</v>
      </c>
      <c r="F3914" s="12">
        <v>40.700000000000003</v>
      </c>
      <c r="G3914" s="12">
        <v>-84.1</v>
      </c>
      <c r="H3914" s="12">
        <v>4.29</v>
      </c>
    </row>
    <row r="3915" spans="2:8" x14ac:dyDescent="0.25">
      <c r="B3915" t="s">
        <v>4331</v>
      </c>
      <c r="C3915" t="s">
        <v>4332</v>
      </c>
      <c r="D3915" s="24" t="s">
        <v>2443</v>
      </c>
      <c r="E3915" s="24" t="s">
        <v>1421</v>
      </c>
      <c r="F3915" s="12">
        <v>41.7</v>
      </c>
      <c r="G3915" s="12">
        <v>-75.400000000000006</v>
      </c>
      <c r="H3915" s="12">
        <v>4.29</v>
      </c>
    </row>
    <row r="3916" spans="2:8" x14ac:dyDescent="0.25">
      <c r="B3916" t="s">
        <v>2670</v>
      </c>
      <c r="C3916" t="s">
        <v>2671</v>
      </c>
      <c r="D3916" s="24" t="s">
        <v>548</v>
      </c>
      <c r="E3916" s="24" t="s">
        <v>465</v>
      </c>
      <c r="F3916" s="12">
        <v>49.5</v>
      </c>
      <c r="G3916" s="12">
        <v>-117.4</v>
      </c>
      <c r="H3916" s="12">
        <v>4.25</v>
      </c>
    </row>
    <row r="3917" spans="2:8" x14ac:dyDescent="0.25">
      <c r="B3917" t="s">
        <v>10408</v>
      </c>
      <c r="C3917" t="s">
        <v>10409</v>
      </c>
      <c r="D3917" s="24" t="s">
        <v>2443</v>
      </c>
      <c r="E3917" s="24" t="s">
        <v>648</v>
      </c>
      <c r="F3917" s="12">
        <v>41.5</v>
      </c>
      <c r="G3917" s="12">
        <v>-87.9</v>
      </c>
      <c r="H3917" s="12">
        <v>4.25</v>
      </c>
    </row>
    <row r="3918" spans="2:8" x14ac:dyDescent="0.25">
      <c r="B3918" t="s">
        <v>10410</v>
      </c>
      <c r="C3918" t="s">
        <v>10411</v>
      </c>
      <c r="D3918" s="24" t="s">
        <v>2443</v>
      </c>
      <c r="E3918" s="24" t="s">
        <v>1259</v>
      </c>
      <c r="F3918" s="12">
        <v>43.5</v>
      </c>
      <c r="G3918" s="12">
        <v>-71.7</v>
      </c>
      <c r="H3918" s="12">
        <v>4.25</v>
      </c>
    </row>
    <row r="3919" spans="2:8" x14ac:dyDescent="0.25">
      <c r="B3919" t="s">
        <v>10412</v>
      </c>
      <c r="C3919" t="s">
        <v>10413</v>
      </c>
      <c r="D3919" s="24" t="s">
        <v>2443</v>
      </c>
      <c r="E3919" s="24" t="s">
        <v>1301</v>
      </c>
      <c r="F3919" s="12">
        <v>42.6</v>
      </c>
      <c r="G3919" s="12">
        <v>-75.3</v>
      </c>
      <c r="H3919" s="12">
        <v>4.25</v>
      </c>
    </row>
    <row r="3920" spans="2:8" x14ac:dyDescent="0.25">
      <c r="B3920" t="s">
        <v>10414</v>
      </c>
      <c r="C3920" t="s">
        <v>10415</v>
      </c>
      <c r="D3920" s="24" t="s">
        <v>2443</v>
      </c>
      <c r="E3920" s="24" t="s">
        <v>1675</v>
      </c>
      <c r="F3920" s="12">
        <v>43.1</v>
      </c>
      <c r="G3920" s="12">
        <v>-90.4</v>
      </c>
      <c r="H3920" s="12">
        <v>4.25</v>
      </c>
    </row>
    <row r="3921" spans="2:8" x14ac:dyDescent="0.25">
      <c r="B3921" t="s">
        <v>1357</v>
      </c>
      <c r="C3921" t="s">
        <v>1358</v>
      </c>
      <c r="D3921" s="24" t="s">
        <v>2443</v>
      </c>
      <c r="E3921" s="24" t="s">
        <v>1338</v>
      </c>
      <c r="F3921" s="12">
        <v>47.4</v>
      </c>
      <c r="G3921" s="12">
        <v>-101.1</v>
      </c>
      <c r="H3921" s="12">
        <v>4.25</v>
      </c>
    </row>
    <row r="3922" spans="2:8" x14ac:dyDescent="0.25">
      <c r="B3922" t="s">
        <v>10416</v>
      </c>
      <c r="C3922" t="s">
        <v>10417</v>
      </c>
      <c r="D3922" s="24" t="s">
        <v>548</v>
      </c>
      <c r="E3922" s="24" t="s">
        <v>2197</v>
      </c>
      <c r="F3922" s="12">
        <v>46.2</v>
      </c>
      <c r="G3922" s="12">
        <v>-63</v>
      </c>
      <c r="H3922" s="12">
        <v>4.21</v>
      </c>
    </row>
    <row r="3923" spans="2:8" x14ac:dyDescent="0.25">
      <c r="B3923" t="s">
        <v>10418</v>
      </c>
      <c r="C3923" t="s">
        <v>10419</v>
      </c>
      <c r="D3923" s="24" t="s">
        <v>2443</v>
      </c>
      <c r="E3923" s="24" t="s">
        <v>532</v>
      </c>
      <c r="F3923" s="12">
        <v>34.299999999999997</v>
      </c>
      <c r="G3923" s="12">
        <v>-110.5</v>
      </c>
      <c r="H3923" s="12">
        <v>4.21</v>
      </c>
    </row>
    <row r="3924" spans="2:8" x14ac:dyDescent="0.25">
      <c r="B3924" t="s">
        <v>10420</v>
      </c>
      <c r="C3924" t="s">
        <v>10421</v>
      </c>
      <c r="D3924" s="24" t="s">
        <v>2443</v>
      </c>
      <c r="E3924" s="24" t="s">
        <v>532</v>
      </c>
      <c r="F3924" s="12">
        <v>34.6</v>
      </c>
      <c r="G3924" s="12">
        <v>-112.3</v>
      </c>
      <c r="H3924" s="12">
        <v>4.21</v>
      </c>
    </row>
    <row r="3925" spans="2:8" x14ac:dyDescent="0.25">
      <c r="B3925" t="s">
        <v>10422</v>
      </c>
      <c r="C3925" t="s">
        <v>10423</v>
      </c>
      <c r="D3925" s="24" t="s">
        <v>2443</v>
      </c>
      <c r="E3925" s="24" t="s">
        <v>563</v>
      </c>
      <c r="F3925" s="12">
        <v>37.200000000000003</v>
      </c>
      <c r="G3925" s="12">
        <v>-107.8</v>
      </c>
      <c r="H3925" s="12">
        <v>4.21</v>
      </c>
    </row>
    <row r="3926" spans="2:8" x14ac:dyDescent="0.25">
      <c r="B3926" t="s">
        <v>10424</v>
      </c>
      <c r="C3926" t="s">
        <v>10425</v>
      </c>
      <c r="D3926" s="24" t="s">
        <v>2443</v>
      </c>
      <c r="E3926" s="24" t="s">
        <v>749</v>
      </c>
      <c r="F3926" s="12">
        <v>41.6</v>
      </c>
      <c r="G3926" s="12">
        <v>-93.8</v>
      </c>
      <c r="H3926" s="12">
        <v>4.21</v>
      </c>
    </row>
    <row r="3927" spans="2:8" x14ac:dyDescent="0.25">
      <c r="B3927" t="s">
        <v>10426</v>
      </c>
      <c r="C3927" t="s">
        <v>10427</v>
      </c>
      <c r="D3927" s="24" t="s">
        <v>2443</v>
      </c>
      <c r="E3927" s="24" t="s">
        <v>749</v>
      </c>
      <c r="F3927" s="12">
        <v>41.7</v>
      </c>
      <c r="G3927" s="12">
        <v>-94.3</v>
      </c>
      <c r="H3927" s="12">
        <v>4.21</v>
      </c>
    </row>
    <row r="3928" spans="2:8" x14ac:dyDescent="0.25">
      <c r="B3928" t="s">
        <v>10428</v>
      </c>
      <c r="C3928" t="s">
        <v>10429</v>
      </c>
      <c r="D3928" s="24" t="s">
        <v>2443</v>
      </c>
      <c r="E3928" s="24" t="s">
        <v>629</v>
      </c>
      <c r="F3928" s="12">
        <v>43.6</v>
      </c>
      <c r="G3928" s="12">
        <v>-111.8</v>
      </c>
      <c r="H3928" s="12">
        <v>4.21</v>
      </c>
    </row>
    <row r="3929" spans="2:8" x14ac:dyDescent="0.25">
      <c r="B3929" t="s">
        <v>10430</v>
      </c>
      <c r="C3929" t="s">
        <v>10431</v>
      </c>
      <c r="D3929" s="24" t="s">
        <v>2443</v>
      </c>
      <c r="E3929" s="24" t="s">
        <v>629</v>
      </c>
      <c r="F3929" s="12">
        <v>45.5</v>
      </c>
      <c r="G3929" s="12">
        <v>-116.3</v>
      </c>
      <c r="H3929" s="12">
        <v>4.21</v>
      </c>
    </row>
    <row r="3930" spans="2:8" x14ac:dyDescent="0.25">
      <c r="B3930" t="s">
        <v>10432</v>
      </c>
      <c r="C3930" t="s">
        <v>10433</v>
      </c>
      <c r="D3930" s="24" t="s">
        <v>2443</v>
      </c>
      <c r="E3930" s="24" t="s">
        <v>648</v>
      </c>
      <c r="F3930" s="12">
        <v>41.5</v>
      </c>
      <c r="G3930" s="12">
        <v>-88.2</v>
      </c>
      <c r="H3930" s="12">
        <v>4.21</v>
      </c>
    </row>
    <row r="3931" spans="2:8" x14ac:dyDescent="0.25">
      <c r="B3931" t="s">
        <v>10434</v>
      </c>
      <c r="C3931" t="s">
        <v>10435</v>
      </c>
      <c r="D3931" s="24" t="s">
        <v>2443</v>
      </c>
      <c r="E3931" s="24" t="s">
        <v>648</v>
      </c>
      <c r="F3931" s="12">
        <v>41.5</v>
      </c>
      <c r="G3931" s="12">
        <v>-88.1</v>
      </c>
      <c r="H3931" s="12">
        <v>4.21</v>
      </c>
    </row>
    <row r="3932" spans="2:8" x14ac:dyDescent="0.25">
      <c r="B3932" t="s">
        <v>10436</v>
      </c>
      <c r="C3932" t="s">
        <v>10437</v>
      </c>
      <c r="D3932" s="24" t="s">
        <v>2443</v>
      </c>
      <c r="E3932" s="24" t="s">
        <v>648</v>
      </c>
      <c r="F3932" s="12">
        <v>41.7</v>
      </c>
      <c r="G3932" s="12">
        <v>-88.1</v>
      </c>
      <c r="H3932" s="12">
        <v>4.21</v>
      </c>
    </row>
    <row r="3933" spans="2:8" x14ac:dyDescent="0.25">
      <c r="B3933" t="s">
        <v>10438</v>
      </c>
      <c r="C3933" t="s">
        <v>10439</v>
      </c>
      <c r="D3933" s="24" t="s">
        <v>2443</v>
      </c>
      <c r="E3933" s="24" t="s">
        <v>709</v>
      </c>
      <c r="F3933" s="12">
        <v>40.1</v>
      </c>
      <c r="G3933" s="12">
        <v>-86.4</v>
      </c>
      <c r="H3933" s="12">
        <v>4.21</v>
      </c>
    </row>
    <row r="3934" spans="2:8" x14ac:dyDescent="0.25">
      <c r="B3934" t="s">
        <v>10440</v>
      </c>
      <c r="C3934" t="s">
        <v>10441</v>
      </c>
      <c r="D3934" s="24" t="s">
        <v>2443</v>
      </c>
      <c r="E3934" s="24" t="s">
        <v>709</v>
      </c>
      <c r="F3934" s="12">
        <v>40.1</v>
      </c>
      <c r="G3934" s="12">
        <v>-85.4</v>
      </c>
      <c r="H3934" s="12">
        <v>4.21</v>
      </c>
    </row>
    <row r="3935" spans="2:8" x14ac:dyDescent="0.25">
      <c r="B3935" t="s">
        <v>10442</v>
      </c>
      <c r="C3935" t="s">
        <v>10443</v>
      </c>
      <c r="D3935" s="24" t="s">
        <v>2443</v>
      </c>
      <c r="E3935" s="24" t="s">
        <v>867</v>
      </c>
      <c r="F3935" s="12">
        <v>38.5</v>
      </c>
      <c r="G3935" s="12">
        <v>-100.2</v>
      </c>
      <c r="H3935" s="12">
        <v>4.21</v>
      </c>
    </row>
    <row r="3936" spans="2:8" x14ac:dyDescent="0.25">
      <c r="B3936" t="s">
        <v>10444</v>
      </c>
      <c r="C3936" t="s">
        <v>10445</v>
      </c>
      <c r="D3936" s="24" t="s">
        <v>2443</v>
      </c>
      <c r="E3936" s="24" t="s">
        <v>867</v>
      </c>
      <c r="F3936" s="12">
        <v>39.200000000000003</v>
      </c>
      <c r="G3936" s="12">
        <v>-98.9</v>
      </c>
      <c r="H3936" s="12">
        <v>4.21</v>
      </c>
    </row>
    <row r="3937" spans="2:8" x14ac:dyDescent="0.25">
      <c r="B3937" t="s">
        <v>10446</v>
      </c>
      <c r="C3937" t="s">
        <v>10447</v>
      </c>
      <c r="D3937" s="24" t="s">
        <v>2443</v>
      </c>
      <c r="E3937" s="24" t="s">
        <v>937</v>
      </c>
      <c r="F3937" s="12">
        <v>44.5</v>
      </c>
      <c r="G3937" s="12">
        <v>-68.900000000000006</v>
      </c>
      <c r="H3937" s="12">
        <v>4.21</v>
      </c>
    </row>
    <row r="3938" spans="2:8" x14ac:dyDescent="0.25">
      <c r="B3938" t="s">
        <v>10448</v>
      </c>
      <c r="C3938" t="s">
        <v>10449</v>
      </c>
      <c r="D3938" s="24" t="s">
        <v>2443</v>
      </c>
      <c r="E3938" s="24" t="s">
        <v>969</v>
      </c>
      <c r="F3938" s="12">
        <v>44.2</v>
      </c>
      <c r="G3938" s="12">
        <v>-83.4</v>
      </c>
      <c r="H3938" s="12">
        <v>4.21</v>
      </c>
    </row>
    <row r="3939" spans="2:8" x14ac:dyDescent="0.25">
      <c r="B3939" t="s">
        <v>10450</v>
      </c>
      <c r="C3939" t="s">
        <v>10451</v>
      </c>
      <c r="D3939" s="24" t="s">
        <v>2443</v>
      </c>
      <c r="E3939" s="24" t="s">
        <v>969</v>
      </c>
      <c r="F3939" s="12">
        <v>42.8</v>
      </c>
      <c r="G3939" s="12">
        <v>-85.3</v>
      </c>
      <c r="H3939" s="12">
        <v>4.21</v>
      </c>
    </row>
    <row r="3940" spans="2:8" x14ac:dyDescent="0.25">
      <c r="B3940" t="s">
        <v>10452</v>
      </c>
      <c r="C3940" t="s">
        <v>10453</v>
      </c>
      <c r="D3940" s="24" t="s">
        <v>2443</v>
      </c>
      <c r="E3940" s="24" t="s">
        <v>1277</v>
      </c>
      <c r="F3940" s="12">
        <v>35.200000000000003</v>
      </c>
      <c r="G3940" s="12">
        <v>-107.8</v>
      </c>
      <c r="H3940" s="12">
        <v>4.21</v>
      </c>
    </row>
    <row r="3941" spans="2:8" x14ac:dyDescent="0.25">
      <c r="B3941" t="s">
        <v>10454</v>
      </c>
      <c r="C3941" t="s">
        <v>10455</v>
      </c>
      <c r="D3941" s="24" t="s">
        <v>2443</v>
      </c>
      <c r="E3941" s="24" t="s">
        <v>1277</v>
      </c>
      <c r="F3941" s="12">
        <v>35.799999999999997</v>
      </c>
      <c r="G3941" s="12">
        <v>-105.3</v>
      </c>
      <c r="H3941" s="12">
        <v>4.21</v>
      </c>
    </row>
    <row r="3942" spans="2:8" x14ac:dyDescent="0.25">
      <c r="B3942" t="s">
        <v>10456</v>
      </c>
      <c r="C3942" t="s">
        <v>10457</v>
      </c>
      <c r="D3942" s="24" t="s">
        <v>2443</v>
      </c>
      <c r="E3942" s="24" t="s">
        <v>1301</v>
      </c>
      <c r="F3942" s="12">
        <v>42.7</v>
      </c>
      <c r="G3942" s="12">
        <v>-76.7</v>
      </c>
      <c r="H3942" s="12">
        <v>4.21</v>
      </c>
    </row>
    <row r="3943" spans="2:8" x14ac:dyDescent="0.25">
      <c r="B3943" t="s">
        <v>10458</v>
      </c>
      <c r="C3943" t="s">
        <v>10459</v>
      </c>
      <c r="D3943" s="24" t="s">
        <v>2443</v>
      </c>
      <c r="E3943" s="24" t="s">
        <v>1301</v>
      </c>
      <c r="F3943" s="12">
        <v>42.6</v>
      </c>
      <c r="G3943" s="12">
        <v>-74.900000000000006</v>
      </c>
      <c r="H3943" s="12">
        <v>4.21</v>
      </c>
    </row>
    <row r="3944" spans="2:8" x14ac:dyDescent="0.25">
      <c r="B3944" t="s">
        <v>10460</v>
      </c>
      <c r="C3944" t="s">
        <v>10461</v>
      </c>
      <c r="D3944" s="24" t="s">
        <v>2443</v>
      </c>
      <c r="E3944" s="24" t="s">
        <v>363</v>
      </c>
      <c r="F3944" s="12">
        <v>36.9</v>
      </c>
      <c r="G3944" s="12">
        <v>-102.8</v>
      </c>
      <c r="H3944" s="12">
        <v>4.21</v>
      </c>
    </row>
    <row r="3945" spans="2:8" x14ac:dyDescent="0.25">
      <c r="B3945" t="s">
        <v>10462</v>
      </c>
      <c r="C3945" t="s">
        <v>10463</v>
      </c>
      <c r="D3945" s="24" t="s">
        <v>2443</v>
      </c>
      <c r="E3945" s="24" t="s">
        <v>1396</v>
      </c>
      <c r="F3945" s="12">
        <v>42.1</v>
      </c>
      <c r="G3945" s="12">
        <v>-122.6</v>
      </c>
      <c r="H3945" s="12">
        <v>4.21</v>
      </c>
    </row>
    <row r="3946" spans="2:8" x14ac:dyDescent="0.25">
      <c r="B3946" t="s">
        <v>10464</v>
      </c>
      <c r="C3946" t="s">
        <v>10465</v>
      </c>
      <c r="D3946" s="24" t="s">
        <v>2443</v>
      </c>
      <c r="E3946" s="24" t="s">
        <v>1396</v>
      </c>
      <c r="F3946" s="12">
        <v>42.1</v>
      </c>
      <c r="G3946" s="12">
        <v>-121.6</v>
      </c>
      <c r="H3946" s="12">
        <v>4.21</v>
      </c>
    </row>
    <row r="3947" spans="2:8" x14ac:dyDescent="0.25">
      <c r="B3947" t="s">
        <v>10466</v>
      </c>
      <c r="C3947" t="s">
        <v>10467</v>
      </c>
      <c r="D3947" s="24" t="s">
        <v>2443</v>
      </c>
      <c r="E3947" s="24" t="s">
        <v>1675</v>
      </c>
      <c r="F3947" s="12">
        <v>44.1</v>
      </c>
      <c r="G3947" s="12">
        <v>-89.2</v>
      </c>
      <c r="H3947" s="12">
        <v>4.21</v>
      </c>
    </row>
    <row r="3948" spans="2:8" x14ac:dyDescent="0.25">
      <c r="B3948" t="s">
        <v>1778</v>
      </c>
      <c r="C3948" t="s">
        <v>10468</v>
      </c>
      <c r="D3948" s="24" t="s">
        <v>2443</v>
      </c>
      <c r="E3948" s="24" t="s">
        <v>648</v>
      </c>
      <c r="F3948" s="12">
        <v>39.799999999999997</v>
      </c>
      <c r="G3948" s="12">
        <v>-89.4</v>
      </c>
      <c r="H3948" s="12">
        <v>4.21</v>
      </c>
    </row>
    <row r="3949" spans="2:8" x14ac:dyDescent="0.25">
      <c r="B3949" t="s">
        <v>10469</v>
      </c>
      <c r="C3949" t="s">
        <v>10470</v>
      </c>
      <c r="D3949" s="24" t="s">
        <v>2443</v>
      </c>
      <c r="E3949" s="24" t="s">
        <v>749</v>
      </c>
      <c r="F3949" s="12">
        <v>43.1</v>
      </c>
      <c r="G3949" s="12">
        <v>-91.8</v>
      </c>
      <c r="H3949" s="12">
        <v>4.21</v>
      </c>
    </row>
    <row r="3950" spans="2:8" x14ac:dyDescent="0.25">
      <c r="B3950" t="s">
        <v>774</v>
      </c>
      <c r="C3950" t="s">
        <v>775</v>
      </c>
      <c r="D3950" s="24" t="s">
        <v>2443</v>
      </c>
      <c r="E3950" s="24" t="s">
        <v>749</v>
      </c>
      <c r="F3950" s="12">
        <v>43</v>
      </c>
      <c r="G3950" s="12">
        <v>-92.6</v>
      </c>
      <c r="H3950" s="12">
        <v>4.21</v>
      </c>
    </row>
    <row r="3951" spans="2:8" x14ac:dyDescent="0.25">
      <c r="B3951" t="s">
        <v>824</v>
      </c>
      <c r="C3951" t="s">
        <v>825</v>
      </c>
      <c r="D3951" s="24" t="s">
        <v>2443</v>
      </c>
      <c r="E3951" s="24" t="s">
        <v>749</v>
      </c>
      <c r="F3951" s="12">
        <v>42</v>
      </c>
      <c r="G3951" s="12">
        <v>-90.7</v>
      </c>
      <c r="H3951" s="12">
        <v>4.21</v>
      </c>
    </row>
    <row r="3952" spans="2:8" x14ac:dyDescent="0.25">
      <c r="B3952" t="s">
        <v>3119</v>
      </c>
      <c r="C3952" t="s">
        <v>3120</v>
      </c>
      <c r="D3952" s="24" t="s">
        <v>2443</v>
      </c>
      <c r="E3952" s="24" t="s">
        <v>749</v>
      </c>
      <c r="F3952" s="12">
        <v>42.7</v>
      </c>
      <c r="G3952" s="12">
        <v>-94.6</v>
      </c>
      <c r="H3952" s="12">
        <v>4.21</v>
      </c>
    </row>
    <row r="3953" spans="2:8" x14ac:dyDescent="0.25">
      <c r="B3953" t="s">
        <v>10471</v>
      </c>
      <c r="C3953" t="s">
        <v>10472</v>
      </c>
      <c r="D3953" s="24" t="s">
        <v>2443</v>
      </c>
      <c r="E3953" s="24" t="s">
        <v>1194</v>
      </c>
      <c r="F3953" s="12">
        <v>40.799999999999997</v>
      </c>
      <c r="G3953" s="12">
        <v>-97.7</v>
      </c>
      <c r="H3953" s="12">
        <v>4.21</v>
      </c>
    </row>
    <row r="3954" spans="2:8" x14ac:dyDescent="0.25">
      <c r="B3954" t="s">
        <v>2507</v>
      </c>
      <c r="C3954" t="s">
        <v>2508</v>
      </c>
      <c r="D3954" s="24" t="s">
        <v>2443</v>
      </c>
      <c r="E3954" s="24" t="s">
        <v>1253</v>
      </c>
      <c r="F3954" s="12">
        <v>39</v>
      </c>
      <c r="G3954" s="12">
        <v>-114.2</v>
      </c>
      <c r="H3954" s="12">
        <v>4.21</v>
      </c>
    </row>
    <row r="3955" spans="2:8" x14ac:dyDescent="0.25">
      <c r="B3955" t="s">
        <v>4278</v>
      </c>
      <c r="C3955" t="s">
        <v>4279</v>
      </c>
      <c r="D3955" s="24" t="s">
        <v>2443</v>
      </c>
      <c r="E3955" s="24" t="s">
        <v>1301</v>
      </c>
      <c r="F3955" s="12">
        <v>42.2</v>
      </c>
      <c r="G3955" s="12">
        <v>-74.900000000000006</v>
      </c>
      <c r="H3955" s="12">
        <v>4.21</v>
      </c>
    </row>
    <row r="3956" spans="2:8" x14ac:dyDescent="0.25">
      <c r="B3956" t="s">
        <v>490</v>
      </c>
      <c r="C3956" t="s">
        <v>491</v>
      </c>
      <c r="D3956" s="24" t="s">
        <v>548</v>
      </c>
      <c r="E3956" s="24" t="s">
        <v>465</v>
      </c>
      <c r="F3956" s="12">
        <v>51.3</v>
      </c>
      <c r="G3956" s="12">
        <v>-116.9</v>
      </c>
      <c r="H3956" s="12">
        <v>4.17</v>
      </c>
    </row>
    <row r="3957" spans="2:8" x14ac:dyDescent="0.25">
      <c r="B3957" t="s">
        <v>10473</v>
      </c>
      <c r="C3957" t="s">
        <v>10474</v>
      </c>
      <c r="D3957" s="24" t="s">
        <v>2443</v>
      </c>
      <c r="E3957" s="24" t="s">
        <v>563</v>
      </c>
      <c r="F3957" s="12">
        <v>38.4</v>
      </c>
      <c r="G3957" s="12">
        <v>-105</v>
      </c>
      <c r="H3957" s="12">
        <v>4.17</v>
      </c>
    </row>
    <row r="3958" spans="2:8" x14ac:dyDescent="0.25">
      <c r="B3958" t="s">
        <v>10475</v>
      </c>
      <c r="C3958" t="s">
        <v>10476</v>
      </c>
      <c r="D3958" s="24" t="s">
        <v>2443</v>
      </c>
      <c r="E3958" s="24" t="s">
        <v>648</v>
      </c>
      <c r="F3958" s="12">
        <v>40</v>
      </c>
      <c r="G3958" s="12">
        <v>-88.2</v>
      </c>
      <c r="H3958" s="12">
        <v>4.17</v>
      </c>
    </row>
    <row r="3959" spans="2:8" x14ac:dyDescent="0.25">
      <c r="B3959" t="s">
        <v>10477</v>
      </c>
      <c r="C3959" t="s">
        <v>10478</v>
      </c>
      <c r="D3959" s="24" t="s">
        <v>2443</v>
      </c>
      <c r="E3959" s="24" t="s">
        <v>648</v>
      </c>
      <c r="F3959" s="12">
        <v>40.5</v>
      </c>
      <c r="G3959" s="12">
        <v>-88.9</v>
      </c>
      <c r="H3959" s="12">
        <v>4.17</v>
      </c>
    </row>
    <row r="3960" spans="2:8" x14ac:dyDescent="0.25">
      <c r="B3960" t="s">
        <v>10479</v>
      </c>
      <c r="C3960" t="s">
        <v>10480</v>
      </c>
      <c r="D3960" s="24" t="s">
        <v>2443</v>
      </c>
      <c r="E3960" s="24" t="s">
        <v>709</v>
      </c>
      <c r="F3960" s="12">
        <v>40.799999999999997</v>
      </c>
      <c r="G3960" s="12">
        <v>-85.5</v>
      </c>
      <c r="H3960" s="12">
        <v>4.17</v>
      </c>
    </row>
    <row r="3961" spans="2:8" x14ac:dyDescent="0.25">
      <c r="B3961" t="s">
        <v>10481</v>
      </c>
      <c r="C3961" t="s">
        <v>10482</v>
      </c>
      <c r="D3961" s="24" t="s">
        <v>2443</v>
      </c>
      <c r="E3961" s="24" t="s">
        <v>1194</v>
      </c>
      <c r="F3961" s="12">
        <v>41.7</v>
      </c>
      <c r="G3961" s="12">
        <v>-99.6</v>
      </c>
      <c r="H3961" s="12">
        <v>4.17</v>
      </c>
    </row>
    <row r="3962" spans="2:8" x14ac:dyDescent="0.25">
      <c r="B3962" t="s">
        <v>10483</v>
      </c>
      <c r="C3962" t="s">
        <v>10484</v>
      </c>
      <c r="D3962" s="24" t="s">
        <v>2443</v>
      </c>
      <c r="E3962" s="24" t="s">
        <v>1421</v>
      </c>
      <c r="F3962" s="12">
        <v>41.4</v>
      </c>
      <c r="G3962" s="12">
        <v>-78.5</v>
      </c>
      <c r="H3962" s="12">
        <v>4.17</v>
      </c>
    </row>
    <row r="3963" spans="2:8" x14ac:dyDescent="0.25">
      <c r="B3963" t="s">
        <v>2584</v>
      </c>
      <c r="C3963" t="s">
        <v>2585</v>
      </c>
      <c r="D3963" s="24" t="s">
        <v>2443</v>
      </c>
      <c r="E3963" s="24" t="s">
        <v>563</v>
      </c>
      <c r="F3963" s="12">
        <v>39.200000000000003</v>
      </c>
      <c r="G3963" s="12">
        <v>-103.4</v>
      </c>
      <c r="H3963" s="12">
        <v>4.17</v>
      </c>
    </row>
    <row r="3964" spans="2:8" x14ac:dyDescent="0.25">
      <c r="B3964" t="s">
        <v>3186</v>
      </c>
      <c r="C3964" t="s">
        <v>3187</v>
      </c>
      <c r="D3964" s="24" t="s">
        <v>2443</v>
      </c>
      <c r="E3964" s="24" t="s">
        <v>749</v>
      </c>
      <c r="F3964" s="12">
        <v>42.7</v>
      </c>
      <c r="G3964" s="12">
        <v>-94.1</v>
      </c>
      <c r="H3964" s="12">
        <v>4.17</v>
      </c>
    </row>
    <row r="3965" spans="2:8" x14ac:dyDescent="0.25">
      <c r="B3965" t="s">
        <v>804</v>
      </c>
      <c r="C3965" t="s">
        <v>805</v>
      </c>
      <c r="D3965" s="24" t="s">
        <v>2443</v>
      </c>
      <c r="E3965" s="24" t="s">
        <v>749</v>
      </c>
      <c r="F3965" s="12">
        <v>42.7</v>
      </c>
      <c r="G3965" s="12">
        <v>-91</v>
      </c>
      <c r="H3965" s="12">
        <v>4.17</v>
      </c>
    </row>
    <row r="3966" spans="2:8" x14ac:dyDescent="0.25">
      <c r="B3966" t="s">
        <v>2917</v>
      </c>
      <c r="C3966" t="s">
        <v>2918</v>
      </c>
      <c r="D3966" s="24" t="s">
        <v>2443</v>
      </c>
      <c r="E3966" s="24" t="s">
        <v>1545</v>
      </c>
      <c r="F3966" s="12">
        <v>40.200000000000003</v>
      </c>
      <c r="G3966" s="12">
        <v>-111.6</v>
      </c>
      <c r="H3966" s="12">
        <v>4.17</v>
      </c>
    </row>
    <row r="3967" spans="2:8" x14ac:dyDescent="0.25">
      <c r="B3967" t="s">
        <v>10485</v>
      </c>
      <c r="C3967" t="s">
        <v>10486</v>
      </c>
      <c r="D3967" s="24" t="s">
        <v>548</v>
      </c>
      <c r="E3967" s="24" t="s">
        <v>2197</v>
      </c>
      <c r="F3967" s="12">
        <v>46.4</v>
      </c>
      <c r="G3967" s="12">
        <v>-63.4</v>
      </c>
      <c r="H3967" s="12">
        <v>4.13</v>
      </c>
    </row>
    <row r="3968" spans="2:8" x14ac:dyDescent="0.25">
      <c r="B3968" t="s">
        <v>10487</v>
      </c>
      <c r="C3968" t="s">
        <v>10488</v>
      </c>
      <c r="D3968" s="24" t="s">
        <v>2443</v>
      </c>
      <c r="E3968" s="24" t="s">
        <v>548</v>
      </c>
      <c r="F3968" s="12">
        <v>37.5</v>
      </c>
      <c r="G3968" s="12">
        <v>-119.9</v>
      </c>
      <c r="H3968" s="12">
        <v>4.13</v>
      </c>
    </row>
    <row r="3969" spans="2:8" x14ac:dyDescent="0.25">
      <c r="B3969" t="s">
        <v>10489</v>
      </c>
      <c r="C3969" t="s">
        <v>10490</v>
      </c>
      <c r="D3969" s="24" t="s">
        <v>2443</v>
      </c>
      <c r="E3969" s="24" t="s">
        <v>648</v>
      </c>
      <c r="F3969" s="12">
        <v>42.2</v>
      </c>
      <c r="G3969" s="12">
        <v>-89.6</v>
      </c>
      <c r="H3969" s="12">
        <v>4.13</v>
      </c>
    </row>
    <row r="3970" spans="2:8" x14ac:dyDescent="0.25">
      <c r="B3970" t="s">
        <v>10491</v>
      </c>
      <c r="C3970" t="s">
        <v>10492</v>
      </c>
      <c r="D3970" s="24" t="s">
        <v>2443</v>
      </c>
      <c r="E3970" s="24" t="s">
        <v>709</v>
      </c>
      <c r="F3970" s="12">
        <v>40.799999999999997</v>
      </c>
      <c r="G3970" s="12">
        <v>-87</v>
      </c>
      <c r="H3970" s="12">
        <v>4.13</v>
      </c>
    </row>
    <row r="3971" spans="2:8" x14ac:dyDescent="0.25">
      <c r="B3971" t="s">
        <v>10493</v>
      </c>
      <c r="C3971" t="s">
        <v>10494</v>
      </c>
      <c r="D3971" s="24" t="s">
        <v>2443</v>
      </c>
      <c r="E3971" s="24" t="s">
        <v>709</v>
      </c>
      <c r="F3971" s="12">
        <v>40.200000000000003</v>
      </c>
      <c r="G3971" s="12">
        <v>-86</v>
      </c>
      <c r="H3971" s="12">
        <v>4.13</v>
      </c>
    </row>
    <row r="3972" spans="2:8" x14ac:dyDescent="0.25">
      <c r="B3972" t="s">
        <v>10495</v>
      </c>
      <c r="C3972" t="s">
        <v>10496</v>
      </c>
      <c r="D3972" s="24" t="s">
        <v>2443</v>
      </c>
      <c r="E3972" s="24" t="s">
        <v>1081</v>
      </c>
      <c r="F3972" s="12">
        <v>38.9</v>
      </c>
      <c r="G3972" s="12">
        <v>-92.3</v>
      </c>
      <c r="H3972" s="12">
        <v>4.13</v>
      </c>
    </row>
    <row r="3973" spans="2:8" x14ac:dyDescent="0.25">
      <c r="B3973" t="s">
        <v>10497</v>
      </c>
      <c r="C3973" t="s">
        <v>10498</v>
      </c>
      <c r="D3973" s="24" t="s">
        <v>2443</v>
      </c>
      <c r="E3973" s="24" t="s">
        <v>1363</v>
      </c>
      <c r="F3973" s="12">
        <v>41.6</v>
      </c>
      <c r="G3973" s="12">
        <v>-83.8</v>
      </c>
      <c r="H3973" s="12">
        <v>4.13</v>
      </c>
    </row>
    <row r="3974" spans="2:8" x14ac:dyDescent="0.25">
      <c r="B3974" t="s">
        <v>10499</v>
      </c>
      <c r="C3974" t="s">
        <v>10500</v>
      </c>
      <c r="D3974" s="24" t="s">
        <v>2443</v>
      </c>
      <c r="E3974" s="24" t="s">
        <v>1363</v>
      </c>
      <c r="F3974" s="12">
        <v>39.9</v>
      </c>
      <c r="G3974" s="12">
        <v>-84.2</v>
      </c>
      <c r="H3974" s="12">
        <v>4.13</v>
      </c>
    </row>
    <row r="3975" spans="2:8" x14ac:dyDescent="0.25">
      <c r="B3975" t="s">
        <v>10501</v>
      </c>
      <c r="C3975" t="s">
        <v>10502</v>
      </c>
      <c r="D3975" s="24" t="s">
        <v>2443</v>
      </c>
      <c r="E3975" s="24" t="s">
        <v>363</v>
      </c>
      <c r="F3975" s="12">
        <v>36.700000000000003</v>
      </c>
      <c r="G3975" s="12">
        <v>-102.9</v>
      </c>
      <c r="H3975" s="12">
        <v>4.13</v>
      </c>
    </row>
    <row r="3976" spans="2:8" x14ac:dyDescent="0.25">
      <c r="B3976" t="s">
        <v>10503</v>
      </c>
      <c r="C3976" t="s">
        <v>10504</v>
      </c>
      <c r="D3976" s="24" t="s">
        <v>2443</v>
      </c>
      <c r="E3976" s="24" t="s">
        <v>1675</v>
      </c>
      <c r="F3976" s="12">
        <v>42.5</v>
      </c>
      <c r="G3976" s="12">
        <v>-87.9</v>
      </c>
      <c r="H3976" s="12">
        <v>4.13</v>
      </c>
    </row>
    <row r="3977" spans="2:8" x14ac:dyDescent="0.25">
      <c r="B3977" t="s">
        <v>832</v>
      </c>
      <c r="C3977" t="s">
        <v>833</v>
      </c>
      <c r="D3977" s="24" t="s">
        <v>2443</v>
      </c>
      <c r="E3977" s="24" t="s">
        <v>749</v>
      </c>
      <c r="F3977" s="12">
        <v>43</v>
      </c>
      <c r="G3977" s="12">
        <v>-92.3</v>
      </c>
      <c r="H3977" s="12">
        <v>4.13</v>
      </c>
    </row>
    <row r="3978" spans="2:8" x14ac:dyDescent="0.25">
      <c r="B3978" t="s">
        <v>908</v>
      </c>
      <c r="C3978" t="s">
        <v>909</v>
      </c>
      <c r="D3978" s="24" t="s">
        <v>2443</v>
      </c>
      <c r="E3978" s="24" t="s">
        <v>867</v>
      </c>
      <c r="F3978" s="12">
        <v>39.1</v>
      </c>
      <c r="G3978" s="12">
        <v>-97.7</v>
      </c>
      <c r="H3978" s="12">
        <v>4.13</v>
      </c>
    </row>
    <row r="3979" spans="2:8" x14ac:dyDescent="0.25">
      <c r="B3979" t="s">
        <v>3430</v>
      </c>
      <c r="C3979" t="s">
        <v>3431</v>
      </c>
      <c r="D3979" s="24" t="s">
        <v>2443</v>
      </c>
      <c r="E3979" s="24" t="s">
        <v>1022</v>
      </c>
      <c r="F3979" s="12">
        <v>47.7</v>
      </c>
      <c r="G3979" s="12">
        <v>-92.2</v>
      </c>
      <c r="H3979" s="12">
        <v>4.13</v>
      </c>
    </row>
    <row r="3980" spans="2:8" x14ac:dyDescent="0.25">
      <c r="B3980" t="s">
        <v>3435</v>
      </c>
      <c r="C3980" t="s">
        <v>3436</v>
      </c>
      <c r="D3980" s="24" t="s">
        <v>2443</v>
      </c>
      <c r="E3980" s="24" t="s">
        <v>1675</v>
      </c>
      <c r="F3980" s="12">
        <v>43.2</v>
      </c>
      <c r="G3980" s="12">
        <v>-89.7</v>
      </c>
      <c r="H3980" s="12">
        <v>4.13</v>
      </c>
    </row>
    <row r="3981" spans="2:8" x14ac:dyDescent="0.25">
      <c r="B3981" t="s">
        <v>2163</v>
      </c>
      <c r="C3981" t="s">
        <v>2164</v>
      </c>
      <c r="D3981" s="24" t="s">
        <v>2443</v>
      </c>
      <c r="E3981" s="24" t="s">
        <v>1363</v>
      </c>
      <c r="F3981" s="12">
        <v>41.5</v>
      </c>
      <c r="G3981" s="12">
        <v>-83.8</v>
      </c>
      <c r="H3981" s="12">
        <v>4.13</v>
      </c>
    </row>
    <row r="3982" spans="2:8" x14ac:dyDescent="0.25">
      <c r="B3982" t="s">
        <v>10505</v>
      </c>
      <c r="C3982" t="s">
        <v>10506</v>
      </c>
      <c r="D3982" s="24" t="s">
        <v>548</v>
      </c>
      <c r="E3982" s="24" t="s">
        <v>497</v>
      </c>
      <c r="F3982" s="12">
        <v>51.3</v>
      </c>
      <c r="G3982" s="12">
        <v>-108.4</v>
      </c>
      <c r="H3982" s="12">
        <v>4.09</v>
      </c>
    </row>
    <row r="3983" spans="2:8" x14ac:dyDescent="0.25">
      <c r="B3983" t="s">
        <v>10507</v>
      </c>
      <c r="C3983" t="s">
        <v>10508</v>
      </c>
      <c r="D3983" s="24" t="s">
        <v>548</v>
      </c>
      <c r="E3983" s="24" t="s">
        <v>506</v>
      </c>
      <c r="F3983" s="12">
        <v>49.4</v>
      </c>
      <c r="G3983" s="12">
        <v>-97.4</v>
      </c>
      <c r="H3983" s="12">
        <v>4.09</v>
      </c>
    </row>
    <row r="3984" spans="2:8" x14ac:dyDescent="0.25">
      <c r="B3984" t="s">
        <v>10509</v>
      </c>
      <c r="C3984" t="s">
        <v>10510</v>
      </c>
      <c r="D3984" s="24" t="s">
        <v>548</v>
      </c>
      <c r="E3984" s="24" t="s">
        <v>522</v>
      </c>
      <c r="F3984" s="12">
        <v>45</v>
      </c>
      <c r="G3984" s="12">
        <v>-64.2</v>
      </c>
      <c r="H3984" s="12">
        <v>4.09</v>
      </c>
    </row>
    <row r="3985" spans="2:8" x14ac:dyDescent="0.25">
      <c r="B3985" t="s">
        <v>10511</v>
      </c>
      <c r="C3985" t="s">
        <v>10512</v>
      </c>
      <c r="D3985" s="24" t="s">
        <v>548</v>
      </c>
      <c r="E3985" s="24" t="s">
        <v>522</v>
      </c>
      <c r="F3985" s="12">
        <v>45.3</v>
      </c>
      <c r="G3985" s="12">
        <v>-63.2</v>
      </c>
      <c r="H3985" s="12">
        <v>4.09</v>
      </c>
    </row>
    <row r="3986" spans="2:8" x14ac:dyDescent="0.25">
      <c r="B3986" t="s">
        <v>10513</v>
      </c>
      <c r="C3986" t="s">
        <v>10514</v>
      </c>
      <c r="D3986" s="24" t="s">
        <v>548</v>
      </c>
      <c r="E3986" s="24" t="s">
        <v>510</v>
      </c>
      <c r="F3986" s="12">
        <v>45.4</v>
      </c>
      <c r="G3986" s="12">
        <v>-75.900000000000006</v>
      </c>
      <c r="H3986" s="12">
        <v>4.09</v>
      </c>
    </row>
    <row r="3987" spans="2:8" x14ac:dyDescent="0.25">
      <c r="B3987" t="s">
        <v>10515</v>
      </c>
      <c r="C3987" t="s">
        <v>10516</v>
      </c>
      <c r="D3987" s="24" t="s">
        <v>2443</v>
      </c>
      <c r="E3987" s="24" t="s">
        <v>563</v>
      </c>
      <c r="F3987" s="12">
        <v>39.700000000000003</v>
      </c>
      <c r="G3987" s="12">
        <v>-104.8</v>
      </c>
      <c r="H3987" s="12">
        <v>4.09</v>
      </c>
    </row>
    <row r="3988" spans="2:8" x14ac:dyDescent="0.25">
      <c r="B3988" t="s">
        <v>10517</v>
      </c>
      <c r="C3988" t="s">
        <v>10518</v>
      </c>
      <c r="D3988" s="24" t="s">
        <v>2443</v>
      </c>
      <c r="E3988" s="24" t="s">
        <v>563</v>
      </c>
      <c r="F3988" s="12">
        <v>37.5</v>
      </c>
      <c r="G3988" s="12">
        <v>-106.1</v>
      </c>
      <c r="H3988" s="12">
        <v>4.09</v>
      </c>
    </row>
    <row r="3989" spans="2:8" x14ac:dyDescent="0.25">
      <c r="B3989" t="s">
        <v>10519</v>
      </c>
      <c r="C3989" t="s">
        <v>10520</v>
      </c>
      <c r="D3989" s="24" t="s">
        <v>2443</v>
      </c>
      <c r="E3989" s="24" t="s">
        <v>749</v>
      </c>
      <c r="F3989" s="12">
        <v>42.3</v>
      </c>
      <c r="G3989" s="12">
        <v>-93</v>
      </c>
      <c r="H3989" s="12">
        <v>4.09</v>
      </c>
    </row>
    <row r="3990" spans="2:8" x14ac:dyDescent="0.25">
      <c r="B3990" t="s">
        <v>10521</v>
      </c>
      <c r="C3990" t="s">
        <v>10522</v>
      </c>
      <c r="D3990" s="24" t="s">
        <v>2443</v>
      </c>
      <c r="E3990" s="24" t="s">
        <v>749</v>
      </c>
      <c r="F3990" s="12">
        <v>42.2</v>
      </c>
      <c r="G3990" s="12">
        <v>-95.3</v>
      </c>
      <c r="H3990" s="12">
        <v>4.09</v>
      </c>
    </row>
    <row r="3991" spans="2:8" x14ac:dyDescent="0.25">
      <c r="B3991" t="s">
        <v>10523</v>
      </c>
      <c r="C3991" t="s">
        <v>10524</v>
      </c>
      <c r="D3991" s="24" t="s">
        <v>2443</v>
      </c>
      <c r="E3991" s="24" t="s">
        <v>749</v>
      </c>
      <c r="F3991" s="12">
        <v>41.6</v>
      </c>
      <c r="G3991" s="12">
        <v>-93.6</v>
      </c>
      <c r="H3991" s="12">
        <v>4.09</v>
      </c>
    </row>
    <row r="3992" spans="2:8" x14ac:dyDescent="0.25">
      <c r="B3992" t="s">
        <v>10525</v>
      </c>
      <c r="C3992" t="s">
        <v>10526</v>
      </c>
      <c r="D3992" s="24" t="s">
        <v>2443</v>
      </c>
      <c r="E3992" s="24" t="s">
        <v>749</v>
      </c>
      <c r="F3992" s="12">
        <v>41.5</v>
      </c>
      <c r="G3992" s="12">
        <v>-90.5</v>
      </c>
      <c r="H3992" s="12">
        <v>4.09</v>
      </c>
    </row>
    <row r="3993" spans="2:8" x14ac:dyDescent="0.25">
      <c r="B3993" t="s">
        <v>10527</v>
      </c>
      <c r="C3993" t="s">
        <v>10528</v>
      </c>
      <c r="D3993" s="24" t="s">
        <v>2443</v>
      </c>
      <c r="E3993" s="24" t="s">
        <v>648</v>
      </c>
      <c r="F3993" s="12">
        <v>40.1</v>
      </c>
      <c r="G3993" s="12">
        <v>-88.9</v>
      </c>
      <c r="H3993" s="12">
        <v>4.09</v>
      </c>
    </row>
    <row r="3994" spans="2:8" x14ac:dyDescent="0.25">
      <c r="B3994" t="s">
        <v>10529</v>
      </c>
      <c r="C3994" t="s">
        <v>10530</v>
      </c>
      <c r="D3994" s="24" t="s">
        <v>2443</v>
      </c>
      <c r="E3994" s="24" t="s">
        <v>1301</v>
      </c>
      <c r="F3994" s="12">
        <v>43.4</v>
      </c>
      <c r="G3994" s="12">
        <v>-74.400000000000006</v>
      </c>
      <c r="H3994" s="12">
        <v>4.09</v>
      </c>
    </row>
    <row r="3995" spans="2:8" x14ac:dyDescent="0.25">
      <c r="B3995" t="s">
        <v>10531</v>
      </c>
      <c r="C3995" t="s">
        <v>10532</v>
      </c>
      <c r="D3995" s="24" t="s">
        <v>2443</v>
      </c>
      <c r="E3995" s="24" t="s">
        <v>1301</v>
      </c>
      <c r="F3995" s="12">
        <v>43.1</v>
      </c>
      <c r="G3995" s="12">
        <v>-74.7</v>
      </c>
      <c r="H3995" s="12">
        <v>4.09</v>
      </c>
    </row>
    <row r="3996" spans="2:8" x14ac:dyDescent="0.25">
      <c r="B3996" t="s">
        <v>10533</v>
      </c>
      <c r="C3996" t="s">
        <v>10534</v>
      </c>
      <c r="D3996" s="24" t="s">
        <v>2443</v>
      </c>
      <c r="E3996" s="24" t="s">
        <v>1301</v>
      </c>
      <c r="F3996" s="12">
        <v>42.9</v>
      </c>
      <c r="G3996" s="12">
        <v>-73.8</v>
      </c>
      <c r="H3996" s="12">
        <v>4.09</v>
      </c>
    </row>
    <row r="3997" spans="2:8" x14ac:dyDescent="0.25">
      <c r="B3997" t="s">
        <v>10535</v>
      </c>
      <c r="C3997" t="s">
        <v>10536</v>
      </c>
      <c r="D3997" s="24" t="s">
        <v>2443</v>
      </c>
      <c r="E3997" s="24" t="s">
        <v>1363</v>
      </c>
      <c r="F3997" s="12">
        <v>40.5</v>
      </c>
      <c r="G3997" s="12">
        <v>-82.7</v>
      </c>
      <c r="H3997" s="12">
        <v>4.09</v>
      </c>
    </row>
    <row r="3998" spans="2:8" x14ac:dyDescent="0.25">
      <c r="B3998" t="s">
        <v>10537</v>
      </c>
      <c r="C3998" t="s">
        <v>10538</v>
      </c>
      <c r="D3998" s="24" t="s">
        <v>2443</v>
      </c>
      <c r="E3998" s="24" t="s">
        <v>1363</v>
      </c>
      <c r="F3998" s="12">
        <v>40.700000000000003</v>
      </c>
      <c r="G3998" s="12">
        <v>-82.6</v>
      </c>
      <c r="H3998" s="12">
        <v>4.09</v>
      </c>
    </row>
    <row r="3999" spans="2:8" x14ac:dyDescent="0.25">
      <c r="B3999" t="s">
        <v>10539</v>
      </c>
      <c r="C3999" t="s">
        <v>10540</v>
      </c>
      <c r="D3999" s="24" t="s">
        <v>2443</v>
      </c>
      <c r="E3999" s="24" t="s">
        <v>1545</v>
      </c>
      <c r="F3999" s="12">
        <v>37.200000000000003</v>
      </c>
      <c r="G3999" s="12">
        <v>-113.6</v>
      </c>
      <c r="H3999" s="12">
        <v>4.09</v>
      </c>
    </row>
    <row r="4000" spans="2:8" x14ac:dyDescent="0.25">
      <c r="B4000" t="s">
        <v>10541</v>
      </c>
      <c r="C4000" t="s">
        <v>10542</v>
      </c>
      <c r="D4000" s="24" t="s">
        <v>2443</v>
      </c>
      <c r="E4000" s="24" t="s">
        <v>648</v>
      </c>
      <c r="F4000" s="12">
        <v>40.1</v>
      </c>
      <c r="G4000" s="12">
        <v>-87.9</v>
      </c>
      <c r="H4000" s="12">
        <v>4.09</v>
      </c>
    </row>
    <row r="4001" spans="2:8" x14ac:dyDescent="0.25">
      <c r="B4001" t="s">
        <v>3770</v>
      </c>
      <c r="C4001" t="s">
        <v>3771</v>
      </c>
      <c r="D4001" s="24" t="s">
        <v>2443</v>
      </c>
      <c r="E4001" s="24" t="s">
        <v>709</v>
      </c>
      <c r="F4001" s="12">
        <v>40</v>
      </c>
      <c r="G4001" s="12">
        <v>-86.8</v>
      </c>
      <c r="H4001" s="12">
        <v>4.09</v>
      </c>
    </row>
    <row r="4002" spans="2:8" x14ac:dyDescent="0.25">
      <c r="B4002" t="s">
        <v>3109</v>
      </c>
      <c r="C4002" t="s">
        <v>3110</v>
      </c>
      <c r="D4002" s="24" t="s">
        <v>2443</v>
      </c>
      <c r="E4002" s="24" t="s">
        <v>749</v>
      </c>
      <c r="F4002" s="12">
        <v>42.4</v>
      </c>
      <c r="G4002" s="12">
        <v>-91.4</v>
      </c>
      <c r="H4002" s="12">
        <v>4.09</v>
      </c>
    </row>
    <row r="4003" spans="2:8" x14ac:dyDescent="0.25">
      <c r="B4003" t="s">
        <v>3167</v>
      </c>
      <c r="C4003" t="s">
        <v>3168</v>
      </c>
      <c r="D4003" s="24" t="s">
        <v>2443</v>
      </c>
      <c r="E4003" s="24" t="s">
        <v>1022</v>
      </c>
      <c r="F4003" s="12">
        <v>46.7</v>
      </c>
      <c r="G4003" s="12">
        <v>-92.5</v>
      </c>
      <c r="H4003" s="12">
        <v>4.09</v>
      </c>
    </row>
    <row r="4004" spans="2:8" x14ac:dyDescent="0.25">
      <c r="B4004" t="s">
        <v>1442</v>
      </c>
      <c r="C4004" t="s">
        <v>1443</v>
      </c>
      <c r="D4004" s="24" t="s">
        <v>2443</v>
      </c>
      <c r="E4004" s="24" t="s">
        <v>1421</v>
      </c>
      <c r="F4004" s="12">
        <v>41.4</v>
      </c>
      <c r="G4004" s="12">
        <v>-79.400000000000006</v>
      </c>
      <c r="H4004" s="12">
        <v>4.09</v>
      </c>
    </row>
    <row r="4005" spans="2:8" x14ac:dyDescent="0.25">
      <c r="B4005" t="s">
        <v>10543</v>
      </c>
      <c r="C4005" t="s">
        <v>10544</v>
      </c>
      <c r="D4005" s="24" t="s">
        <v>2443</v>
      </c>
      <c r="E4005" s="24" t="s">
        <v>1675</v>
      </c>
      <c r="F4005" s="12">
        <v>42.6</v>
      </c>
      <c r="G4005" s="12">
        <v>-89.8</v>
      </c>
      <c r="H4005" s="12">
        <v>4.09</v>
      </c>
    </row>
    <row r="4006" spans="2:8" x14ac:dyDescent="0.25">
      <c r="B4006" t="s">
        <v>10545</v>
      </c>
      <c r="C4006" t="s">
        <v>10546</v>
      </c>
      <c r="D4006" s="24" t="s">
        <v>548</v>
      </c>
      <c r="E4006" s="24" t="s">
        <v>506</v>
      </c>
      <c r="F4006" s="12">
        <v>50.2</v>
      </c>
      <c r="G4006" s="12">
        <v>-97.4</v>
      </c>
      <c r="H4006" s="12">
        <v>4.0599999999999996</v>
      </c>
    </row>
    <row r="4007" spans="2:8" x14ac:dyDescent="0.25">
      <c r="B4007" t="s">
        <v>10547</v>
      </c>
      <c r="C4007" t="s">
        <v>10548</v>
      </c>
      <c r="D4007" s="24" t="s">
        <v>2443</v>
      </c>
      <c r="E4007" s="24" t="s">
        <v>1134</v>
      </c>
      <c r="F4007" s="12">
        <v>46.7</v>
      </c>
      <c r="G4007" s="12">
        <v>-112</v>
      </c>
      <c r="H4007" s="12">
        <v>4.0599999999999996</v>
      </c>
    </row>
    <row r="4008" spans="2:8" x14ac:dyDescent="0.25">
      <c r="B4008" t="s">
        <v>10549</v>
      </c>
      <c r="C4008" t="s">
        <v>10550</v>
      </c>
      <c r="D4008" s="24" t="s">
        <v>2443</v>
      </c>
      <c r="E4008" s="24" t="s">
        <v>1301</v>
      </c>
      <c r="F4008" s="12">
        <v>43.1</v>
      </c>
      <c r="G4008" s="12">
        <v>-75.400000000000006</v>
      </c>
      <c r="H4008" s="12">
        <v>4.0599999999999996</v>
      </c>
    </row>
    <row r="4009" spans="2:8" x14ac:dyDescent="0.25">
      <c r="B4009" t="s">
        <v>10551</v>
      </c>
      <c r="C4009" t="s">
        <v>10552</v>
      </c>
      <c r="D4009" s="24" t="s">
        <v>2443</v>
      </c>
      <c r="E4009" s="24" t="s">
        <v>1675</v>
      </c>
      <c r="F4009" s="12">
        <v>46.5</v>
      </c>
      <c r="G4009" s="12">
        <v>-91.5</v>
      </c>
      <c r="H4009" s="12">
        <v>4.0599999999999996</v>
      </c>
    </row>
    <row r="4010" spans="2:8" x14ac:dyDescent="0.25">
      <c r="B4010" t="s">
        <v>3451</v>
      </c>
      <c r="C4010" t="s">
        <v>3452</v>
      </c>
      <c r="D4010" s="24" t="s">
        <v>548</v>
      </c>
      <c r="E4010" s="24" t="s">
        <v>465</v>
      </c>
      <c r="F4010" s="12">
        <v>59.4</v>
      </c>
      <c r="G4010" s="12">
        <v>-136.30000000000001</v>
      </c>
      <c r="H4010" s="12">
        <v>4.0199999999999996</v>
      </c>
    </row>
    <row r="4011" spans="2:8" x14ac:dyDescent="0.25">
      <c r="B4011" t="s">
        <v>10553</v>
      </c>
      <c r="C4011" t="s">
        <v>10554</v>
      </c>
      <c r="D4011" s="24" t="s">
        <v>548</v>
      </c>
      <c r="E4011" s="24" t="s">
        <v>525</v>
      </c>
      <c r="F4011" s="12">
        <v>51.4</v>
      </c>
      <c r="G4011" s="12">
        <v>-57</v>
      </c>
      <c r="H4011" s="12">
        <v>4.0199999999999996</v>
      </c>
    </row>
    <row r="4012" spans="2:8" x14ac:dyDescent="0.25">
      <c r="B4012" t="s">
        <v>10555</v>
      </c>
      <c r="C4012" t="s">
        <v>10556</v>
      </c>
      <c r="D4012" s="24" t="s">
        <v>2443</v>
      </c>
      <c r="E4012" s="24" t="s">
        <v>1194</v>
      </c>
      <c r="F4012" s="12">
        <v>41</v>
      </c>
      <c r="G4012" s="12">
        <v>-97.8</v>
      </c>
      <c r="H4012" s="12">
        <v>4.0199999999999996</v>
      </c>
    </row>
    <row r="4013" spans="2:8" x14ac:dyDescent="0.25">
      <c r="B4013" t="s">
        <v>10557</v>
      </c>
      <c r="C4013" t="s">
        <v>10558</v>
      </c>
      <c r="D4013" s="24" t="s">
        <v>2443</v>
      </c>
      <c r="E4013" s="24" t="s">
        <v>1194</v>
      </c>
      <c r="F4013" s="12">
        <v>41.5</v>
      </c>
      <c r="G4013" s="12">
        <v>-98.8</v>
      </c>
      <c r="H4013" s="12">
        <v>4.0199999999999996</v>
      </c>
    </row>
    <row r="4014" spans="2:8" x14ac:dyDescent="0.25">
      <c r="B4014" t="s">
        <v>10559</v>
      </c>
      <c r="C4014" t="s">
        <v>10560</v>
      </c>
      <c r="D4014" s="24" t="s">
        <v>2443</v>
      </c>
      <c r="E4014" s="24" t="s">
        <v>548</v>
      </c>
      <c r="F4014" s="12">
        <v>35.1</v>
      </c>
      <c r="G4014" s="12">
        <v>-118.4</v>
      </c>
      <c r="H4014" s="12">
        <v>4.0199999999999996</v>
      </c>
    </row>
    <row r="4015" spans="2:8" x14ac:dyDescent="0.25">
      <c r="B4015" t="s">
        <v>10561</v>
      </c>
      <c r="C4015" t="s">
        <v>10562</v>
      </c>
      <c r="D4015" s="24" t="s">
        <v>2443</v>
      </c>
      <c r="E4015" s="24" t="s">
        <v>548</v>
      </c>
      <c r="F4015" s="12">
        <v>41.9</v>
      </c>
      <c r="G4015" s="12">
        <v>-121.9</v>
      </c>
      <c r="H4015" s="12">
        <v>4.0199999999999996</v>
      </c>
    </row>
    <row r="4016" spans="2:8" x14ac:dyDescent="0.25">
      <c r="B4016" t="s">
        <v>10563</v>
      </c>
      <c r="C4016" t="s">
        <v>10564</v>
      </c>
      <c r="D4016" s="24" t="s">
        <v>2443</v>
      </c>
      <c r="E4016" s="24" t="s">
        <v>548</v>
      </c>
      <c r="F4016" s="12">
        <v>34.299999999999997</v>
      </c>
      <c r="G4016" s="12">
        <v>-117.3</v>
      </c>
      <c r="H4016" s="12">
        <v>4.0199999999999996</v>
      </c>
    </row>
    <row r="4017" spans="2:8" x14ac:dyDescent="0.25">
      <c r="B4017" t="s">
        <v>10565</v>
      </c>
      <c r="C4017" t="s">
        <v>10566</v>
      </c>
      <c r="D4017" s="24" t="s">
        <v>2443</v>
      </c>
      <c r="E4017" s="24" t="s">
        <v>563</v>
      </c>
      <c r="F4017" s="12">
        <v>39.200000000000003</v>
      </c>
      <c r="G4017" s="12">
        <v>-104.9</v>
      </c>
      <c r="H4017" s="12">
        <v>4.0199999999999996</v>
      </c>
    </row>
    <row r="4018" spans="2:8" x14ac:dyDescent="0.25">
      <c r="B4018" t="s">
        <v>10567</v>
      </c>
      <c r="C4018" t="s">
        <v>10568</v>
      </c>
      <c r="D4018" s="24" t="s">
        <v>2443</v>
      </c>
      <c r="E4018" s="24" t="s">
        <v>563</v>
      </c>
      <c r="F4018" s="12">
        <v>38.799999999999997</v>
      </c>
      <c r="G4018" s="12">
        <v>-107.7</v>
      </c>
      <c r="H4018" s="12">
        <v>4.0199999999999996</v>
      </c>
    </row>
    <row r="4019" spans="2:8" x14ac:dyDescent="0.25">
      <c r="B4019" t="s">
        <v>10569</v>
      </c>
      <c r="C4019" t="s">
        <v>10570</v>
      </c>
      <c r="D4019" s="24" t="s">
        <v>2443</v>
      </c>
      <c r="E4019" s="24" t="s">
        <v>563</v>
      </c>
      <c r="F4019" s="12">
        <v>37.1</v>
      </c>
      <c r="G4019" s="12">
        <v>-104.4</v>
      </c>
      <c r="H4019" s="12">
        <v>4.0199999999999996</v>
      </c>
    </row>
    <row r="4020" spans="2:8" x14ac:dyDescent="0.25">
      <c r="B4020" t="s">
        <v>10571</v>
      </c>
      <c r="C4020" t="s">
        <v>10572</v>
      </c>
      <c r="D4020" s="24" t="s">
        <v>2443</v>
      </c>
      <c r="E4020" s="24" t="s">
        <v>563</v>
      </c>
      <c r="F4020" s="12">
        <v>39.1</v>
      </c>
      <c r="G4020" s="12">
        <v>-108.3</v>
      </c>
      <c r="H4020" s="12">
        <v>4.0199999999999996</v>
      </c>
    </row>
    <row r="4021" spans="2:8" x14ac:dyDescent="0.25">
      <c r="B4021" t="s">
        <v>10573</v>
      </c>
      <c r="C4021" t="s">
        <v>10574</v>
      </c>
      <c r="D4021" s="24" t="s">
        <v>2443</v>
      </c>
      <c r="E4021" s="24" t="s">
        <v>563</v>
      </c>
      <c r="F4021" s="12">
        <v>38.4</v>
      </c>
      <c r="G4021" s="12">
        <v>-107.8</v>
      </c>
      <c r="H4021" s="12">
        <v>4.0199999999999996</v>
      </c>
    </row>
    <row r="4022" spans="2:8" x14ac:dyDescent="0.25">
      <c r="B4022" t="s">
        <v>10575</v>
      </c>
      <c r="C4022" t="s">
        <v>10576</v>
      </c>
      <c r="D4022" s="24" t="s">
        <v>2443</v>
      </c>
      <c r="E4022" s="24" t="s">
        <v>563</v>
      </c>
      <c r="F4022" s="12">
        <v>37.4</v>
      </c>
      <c r="G4022" s="12">
        <v>-108.7</v>
      </c>
      <c r="H4022" s="12">
        <v>4.0199999999999996</v>
      </c>
    </row>
    <row r="4023" spans="2:8" x14ac:dyDescent="0.25">
      <c r="B4023" t="s">
        <v>10577</v>
      </c>
      <c r="C4023" t="s">
        <v>10578</v>
      </c>
      <c r="D4023" s="24" t="s">
        <v>2443</v>
      </c>
      <c r="E4023" s="24" t="s">
        <v>563</v>
      </c>
      <c r="F4023" s="12">
        <v>37.5</v>
      </c>
      <c r="G4023" s="12">
        <v>-108.7</v>
      </c>
      <c r="H4023" s="12">
        <v>4.0199999999999996</v>
      </c>
    </row>
    <row r="4024" spans="2:8" x14ac:dyDescent="0.25">
      <c r="B4024" t="s">
        <v>10579</v>
      </c>
      <c r="C4024" t="s">
        <v>10580</v>
      </c>
      <c r="D4024" s="24" t="s">
        <v>2443</v>
      </c>
      <c r="E4024" s="24" t="s">
        <v>749</v>
      </c>
      <c r="F4024" s="12">
        <v>42.5</v>
      </c>
      <c r="G4024" s="12">
        <v>-91.7</v>
      </c>
      <c r="H4024" s="12">
        <v>4.0199999999999996</v>
      </c>
    </row>
    <row r="4025" spans="2:8" x14ac:dyDescent="0.25">
      <c r="B4025" t="s">
        <v>10581</v>
      </c>
      <c r="C4025" t="s">
        <v>10582</v>
      </c>
      <c r="D4025" s="24" t="s">
        <v>2443</v>
      </c>
      <c r="E4025" s="24" t="s">
        <v>749</v>
      </c>
      <c r="F4025" s="12">
        <v>41.8</v>
      </c>
      <c r="G4025" s="12">
        <v>-90.7</v>
      </c>
      <c r="H4025" s="12">
        <v>4.0199999999999996</v>
      </c>
    </row>
    <row r="4026" spans="2:8" x14ac:dyDescent="0.25">
      <c r="B4026" t="s">
        <v>10583</v>
      </c>
      <c r="C4026" t="s">
        <v>10584</v>
      </c>
      <c r="D4026" s="24" t="s">
        <v>2443</v>
      </c>
      <c r="E4026" s="24" t="s">
        <v>749</v>
      </c>
      <c r="F4026" s="12">
        <v>41.6</v>
      </c>
      <c r="G4026" s="12">
        <v>-93.6</v>
      </c>
      <c r="H4026" s="12">
        <v>4.0199999999999996</v>
      </c>
    </row>
    <row r="4027" spans="2:8" x14ac:dyDescent="0.25">
      <c r="B4027" t="s">
        <v>10585</v>
      </c>
      <c r="C4027" t="s">
        <v>10586</v>
      </c>
      <c r="D4027" s="24" t="s">
        <v>2443</v>
      </c>
      <c r="E4027" s="24" t="s">
        <v>629</v>
      </c>
      <c r="F4027" s="12">
        <v>43.4</v>
      </c>
      <c r="G4027" s="12">
        <v>-114.2</v>
      </c>
      <c r="H4027" s="12">
        <v>4.0199999999999996</v>
      </c>
    </row>
    <row r="4028" spans="2:8" x14ac:dyDescent="0.25">
      <c r="B4028" t="s">
        <v>10587</v>
      </c>
      <c r="C4028" t="s">
        <v>10588</v>
      </c>
      <c r="D4028" s="24" t="s">
        <v>2443</v>
      </c>
      <c r="E4028" s="24" t="s">
        <v>648</v>
      </c>
      <c r="F4028" s="12">
        <v>41.5</v>
      </c>
      <c r="G4028" s="12">
        <v>-87.6</v>
      </c>
      <c r="H4028" s="12">
        <v>4.0199999999999996</v>
      </c>
    </row>
    <row r="4029" spans="2:8" x14ac:dyDescent="0.25">
      <c r="B4029" t="s">
        <v>10589</v>
      </c>
      <c r="C4029" t="s">
        <v>10590</v>
      </c>
      <c r="D4029" s="24" t="s">
        <v>2443</v>
      </c>
      <c r="E4029" s="24" t="s">
        <v>648</v>
      </c>
      <c r="F4029" s="12">
        <v>42.2</v>
      </c>
      <c r="G4029" s="12">
        <v>-87.8</v>
      </c>
      <c r="H4029" s="12">
        <v>4.0199999999999996</v>
      </c>
    </row>
    <row r="4030" spans="2:8" x14ac:dyDescent="0.25">
      <c r="B4030" t="s">
        <v>10591</v>
      </c>
      <c r="C4030" t="s">
        <v>10592</v>
      </c>
      <c r="D4030" s="24" t="s">
        <v>2443</v>
      </c>
      <c r="E4030" s="24" t="s">
        <v>648</v>
      </c>
      <c r="F4030" s="12">
        <v>40.1</v>
      </c>
      <c r="G4030" s="12">
        <v>-88.5</v>
      </c>
      <c r="H4030" s="12">
        <v>4.0199999999999996</v>
      </c>
    </row>
    <row r="4031" spans="2:8" x14ac:dyDescent="0.25">
      <c r="B4031" t="s">
        <v>10593</v>
      </c>
      <c r="C4031" t="s">
        <v>10594</v>
      </c>
      <c r="D4031" s="24" t="s">
        <v>2443</v>
      </c>
      <c r="E4031" s="24" t="s">
        <v>648</v>
      </c>
      <c r="F4031" s="12">
        <v>39.6</v>
      </c>
      <c r="G4031" s="12">
        <v>-89.6</v>
      </c>
      <c r="H4031" s="12">
        <v>4.0199999999999996</v>
      </c>
    </row>
    <row r="4032" spans="2:8" x14ac:dyDescent="0.25">
      <c r="B4032" t="s">
        <v>10595</v>
      </c>
      <c r="C4032" t="s">
        <v>10596</v>
      </c>
      <c r="D4032" s="24" t="s">
        <v>2443</v>
      </c>
      <c r="E4032" s="24" t="s">
        <v>648</v>
      </c>
      <c r="F4032" s="12">
        <v>39.6</v>
      </c>
      <c r="G4032" s="12">
        <v>-89.6</v>
      </c>
      <c r="H4032" s="12">
        <v>4.0199999999999996</v>
      </c>
    </row>
    <row r="4033" spans="2:8" x14ac:dyDescent="0.25">
      <c r="B4033" t="s">
        <v>10597</v>
      </c>
      <c r="C4033" t="s">
        <v>10598</v>
      </c>
      <c r="D4033" s="24" t="s">
        <v>2443</v>
      </c>
      <c r="E4033" s="24" t="s">
        <v>648</v>
      </c>
      <c r="F4033" s="12">
        <v>39.200000000000003</v>
      </c>
      <c r="G4033" s="12">
        <v>-88.7</v>
      </c>
      <c r="H4033" s="12">
        <v>4.0199999999999996</v>
      </c>
    </row>
    <row r="4034" spans="2:8" x14ac:dyDescent="0.25">
      <c r="B4034" t="s">
        <v>10599</v>
      </c>
      <c r="C4034" t="s">
        <v>10600</v>
      </c>
      <c r="D4034" s="24" t="s">
        <v>2443</v>
      </c>
      <c r="E4034" s="24" t="s">
        <v>648</v>
      </c>
      <c r="F4034" s="12">
        <v>40.5</v>
      </c>
      <c r="G4034" s="12">
        <v>-89.4</v>
      </c>
      <c r="H4034" s="12">
        <v>4.0199999999999996</v>
      </c>
    </row>
    <row r="4035" spans="2:8" x14ac:dyDescent="0.25">
      <c r="B4035" t="s">
        <v>10601</v>
      </c>
      <c r="C4035" t="s">
        <v>10602</v>
      </c>
      <c r="D4035" s="24" t="s">
        <v>2443</v>
      </c>
      <c r="E4035" s="24" t="s">
        <v>648</v>
      </c>
      <c r="F4035" s="12">
        <v>40.700000000000003</v>
      </c>
      <c r="G4035" s="12">
        <v>-89.4</v>
      </c>
      <c r="H4035" s="12">
        <v>4.0199999999999996</v>
      </c>
    </row>
    <row r="4036" spans="2:8" x14ac:dyDescent="0.25">
      <c r="B4036" t="s">
        <v>10603</v>
      </c>
      <c r="C4036" t="s">
        <v>10604</v>
      </c>
      <c r="D4036" s="24" t="s">
        <v>2443</v>
      </c>
      <c r="E4036" s="24" t="s">
        <v>709</v>
      </c>
      <c r="F4036" s="12">
        <v>41.1</v>
      </c>
      <c r="G4036" s="12">
        <v>-85.1</v>
      </c>
      <c r="H4036" s="12">
        <v>4.0199999999999996</v>
      </c>
    </row>
    <row r="4037" spans="2:8" x14ac:dyDescent="0.25">
      <c r="B4037" t="s">
        <v>10605</v>
      </c>
      <c r="C4037" t="s">
        <v>10606</v>
      </c>
      <c r="D4037" s="24" t="s">
        <v>2443</v>
      </c>
      <c r="E4037" s="24" t="s">
        <v>709</v>
      </c>
      <c r="F4037" s="12">
        <v>40</v>
      </c>
      <c r="G4037" s="12">
        <v>-86.2</v>
      </c>
      <c r="H4037" s="12">
        <v>4.0199999999999996</v>
      </c>
    </row>
    <row r="4038" spans="2:8" x14ac:dyDescent="0.25">
      <c r="B4038" t="s">
        <v>10607</v>
      </c>
      <c r="C4038" t="s">
        <v>10608</v>
      </c>
      <c r="D4038" s="24" t="s">
        <v>2443</v>
      </c>
      <c r="E4038" s="24" t="s">
        <v>709</v>
      </c>
      <c r="F4038" s="12">
        <v>40.1</v>
      </c>
      <c r="G4038" s="12">
        <v>-85.9</v>
      </c>
      <c r="H4038" s="12">
        <v>4.0199999999999996</v>
      </c>
    </row>
    <row r="4039" spans="2:8" x14ac:dyDescent="0.25">
      <c r="B4039" t="s">
        <v>10609</v>
      </c>
      <c r="C4039" t="s">
        <v>10610</v>
      </c>
      <c r="D4039" s="24" t="s">
        <v>2443</v>
      </c>
      <c r="E4039" s="24" t="s">
        <v>709</v>
      </c>
      <c r="F4039" s="12">
        <v>38.700000000000003</v>
      </c>
      <c r="G4039" s="12">
        <v>-86.4</v>
      </c>
      <c r="H4039" s="12">
        <v>4.0199999999999996</v>
      </c>
    </row>
    <row r="4040" spans="2:8" x14ac:dyDescent="0.25">
      <c r="B4040" t="s">
        <v>10611</v>
      </c>
      <c r="C4040" t="s">
        <v>10612</v>
      </c>
      <c r="D4040" s="24" t="s">
        <v>2443</v>
      </c>
      <c r="E4040" s="24" t="s">
        <v>709</v>
      </c>
      <c r="F4040" s="12">
        <v>39.200000000000003</v>
      </c>
      <c r="G4040" s="12">
        <v>-86.6</v>
      </c>
      <c r="H4040" s="12">
        <v>4.0199999999999996</v>
      </c>
    </row>
    <row r="4041" spans="2:8" x14ac:dyDescent="0.25">
      <c r="B4041" t="s">
        <v>10613</v>
      </c>
      <c r="C4041" t="s">
        <v>10614</v>
      </c>
      <c r="D4041" s="24" t="s">
        <v>2443</v>
      </c>
      <c r="E4041" s="24" t="s">
        <v>709</v>
      </c>
      <c r="F4041" s="12">
        <v>39.200000000000003</v>
      </c>
      <c r="G4041" s="12">
        <v>-86.6</v>
      </c>
      <c r="H4041" s="12">
        <v>4.0199999999999996</v>
      </c>
    </row>
    <row r="4042" spans="2:8" x14ac:dyDescent="0.25">
      <c r="B4042" t="s">
        <v>10615</v>
      </c>
      <c r="C4042" t="s">
        <v>10616</v>
      </c>
      <c r="D4042" s="24" t="s">
        <v>2443</v>
      </c>
      <c r="E4042" s="24" t="s">
        <v>709</v>
      </c>
      <c r="F4042" s="12">
        <v>40.9</v>
      </c>
      <c r="G4042" s="12">
        <v>-87.2</v>
      </c>
      <c r="H4042" s="12">
        <v>4.0199999999999996</v>
      </c>
    </row>
    <row r="4043" spans="2:8" x14ac:dyDescent="0.25">
      <c r="B4043" t="s">
        <v>10617</v>
      </c>
      <c r="C4043" t="s">
        <v>10618</v>
      </c>
      <c r="D4043" s="24" t="s">
        <v>2443</v>
      </c>
      <c r="E4043" s="24" t="s">
        <v>867</v>
      </c>
      <c r="F4043" s="12">
        <v>38.799999999999997</v>
      </c>
      <c r="G4043" s="12">
        <v>-99.3</v>
      </c>
      <c r="H4043" s="12">
        <v>4.0199999999999996</v>
      </c>
    </row>
    <row r="4044" spans="2:8" x14ac:dyDescent="0.25">
      <c r="B4044" t="s">
        <v>10619</v>
      </c>
      <c r="C4044" t="s">
        <v>10620</v>
      </c>
      <c r="D4044" s="24" t="s">
        <v>2443</v>
      </c>
      <c r="E4044" s="24" t="s">
        <v>867</v>
      </c>
      <c r="F4044" s="12">
        <v>38.799999999999997</v>
      </c>
      <c r="G4044" s="12">
        <v>-99.3</v>
      </c>
      <c r="H4044" s="12">
        <v>4.0199999999999996</v>
      </c>
    </row>
    <row r="4045" spans="2:8" x14ac:dyDescent="0.25">
      <c r="B4045" t="s">
        <v>10621</v>
      </c>
      <c r="C4045" t="s">
        <v>10622</v>
      </c>
      <c r="D4045" s="24" t="s">
        <v>2443</v>
      </c>
      <c r="E4045" s="24" t="s">
        <v>867</v>
      </c>
      <c r="F4045" s="12">
        <v>38.700000000000003</v>
      </c>
      <c r="G4045" s="12">
        <v>-98.2</v>
      </c>
      <c r="H4045" s="12">
        <v>4.0199999999999996</v>
      </c>
    </row>
    <row r="4046" spans="2:8" x14ac:dyDescent="0.25">
      <c r="B4046" t="s">
        <v>10623</v>
      </c>
      <c r="C4046" t="s">
        <v>10624</v>
      </c>
      <c r="D4046" s="24" t="s">
        <v>2443</v>
      </c>
      <c r="E4046" s="24" t="s">
        <v>867</v>
      </c>
      <c r="F4046" s="12">
        <v>38.9</v>
      </c>
      <c r="G4046" s="12">
        <v>-98.9</v>
      </c>
      <c r="H4046" s="12">
        <v>4.0199999999999996</v>
      </c>
    </row>
    <row r="4047" spans="2:8" x14ac:dyDescent="0.25">
      <c r="B4047" t="s">
        <v>10625</v>
      </c>
      <c r="C4047" t="s">
        <v>10626</v>
      </c>
      <c r="D4047" s="24" t="s">
        <v>2443</v>
      </c>
      <c r="E4047" s="24" t="s">
        <v>867</v>
      </c>
      <c r="F4047" s="12">
        <v>39</v>
      </c>
      <c r="G4047" s="12">
        <v>-98.8</v>
      </c>
      <c r="H4047" s="12">
        <v>4.0199999999999996</v>
      </c>
    </row>
    <row r="4048" spans="2:8" x14ac:dyDescent="0.25">
      <c r="B4048" t="s">
        <v>10627</v>
      </c>
      <c r="C4048" t="s">
        <v>10628</v>
      </c>
      <c r="D4048" s="24" t="s">
        <v>2443</v>
      </c>
      <c r="E4048" s="24" t="s">
        <v>948</v>
      </c>
      <c r="F4048" s="12">
        <v>39.6</v>
      </c>
      <c r="G4048" s="12">
        <v>-79.2</v>
      </c>
      <c r="H4048" s="12">
        <v>4.0199999999999996</v>
      </c>
    </row>
    <row r="4049" spans="2:8" x14ac:dyDescent="0.25">
      <c r="B4049" t="s">
        <v>10629</v>
      </c>
      <c r="C4049" t="s">
        <v>10630</v>
      </c>
      <c r="D4049" s="24" t="s">
        <v>2443</v>
      </c>
      <c r="E4049" s="24" t="s">
        <v>1022</v>
      </c>
      <c r="F4049" s="12">
        <v>46.6</v>
      </c>
      <c r="G4049" s="12">
        <v>-94.4</v>
      </c>
      <c r="H4049" s="12">
        <v>4.0199999999999996</v>
      </c>
    </row>
    <row r="4050" spans="2:8" x14ac:dyDescent="0.25">
      <c r="B4050" t="s">
        <v>10631</v>
      </c>
      <c r="C4050" t="s">
        <v>10632</v>
      </c>
      <c r="D4050" s="24" t="s">
        <v>2443</v>
      </c>
      <c r="E4050" s="24" t="s">
        <v>1022</v>
      </c>
      <c r="F4050" s="12">
        <v>44.9</v>
      </c>
      <c r="G4050" s="12">
        <v>-93.6</v>
      </c>
      <c r="H4050" s="12">
        <v>4.0199999999999996</v>
      </c>
    </row>
    <row r="4051" spans="2:8" x14ac:dyDescent="0.25">
      <c r="B4051" t="s">
        <v>10633</v>
      </c>
      <c r="C4051" t="s">
        <v>10634</v>
      </c>
      <c r="D4051" s="24" t="s">
        <v>2443</v>
      </c>
      <c r="E4051" s="24" t="s">
        <v>1134</v>
      </c>
      <c r="F4051" s="12">
        <v>46</v>
      </c>
      <c r="G4051" s="12">
        <v>-104</v>
      </c>
      <c r="H4051" s="12">
        <v>4.0199999999999996</v>
      </c>
    </row>
    <row r="4052" spans="2:8" x14ac:dyDescent="0.25">
      <c r="B4052" t="s">
        <v>10635</v>
      </c>
      <c r="C4052" t="s">
        <v>10636</v>
      </c>
      <c r="D4052" s="24" t="s">
        <v>2443</v>
      </c>
      <c r="E4052" s="24" t="s">
        <v>1134</v>
      </c>
      <c r="F4052" s="12">
        <v>45.8</v>
      </c>
      <c r="G4052" s="12">
        <v>-109.8</v>
      </c>
      <c r="H4052" s="12">
        <v>4.0199999999999996</v>
      </c>
    </row>
    <row r="4053" spans="2:8" x14ac:dyDescent="0.25">
      <c r="B4053" t="s">
        <v>10637</v>
      </c>
      <c r="C4053" t="s">
        <v>10638</v>
      </c>
      <c r="D4053" s="24" t="s">
        <v>2443</v>
      </c>
      <c r="E4053" s="24" t="s">
        <v>1338</v>
      </c>
      <c r="F4053" s="12">
        <v>46.2</v>
      </c>
      <c r="G4053" s="12">
        <v>-103.6</v>
      </c>
      <c r="H4053" s="12">
        <v>4.0199999999999996</v>
      </c>
    </row>
    <row r="4054" spans="2:8" x14ac:dyDescent="0.25">
      <c r="B4054" t="s">
        <v>10639</v>
      </c>
      <c r="C4054" t="s">
        <v>10640</v>
      </c>
      <c r="D4054" s="24" t="s">
        <v>2443</v>
      </c>
      <c r="E4054" s="24" t="s">
        <v>1277</v>
      </c>
      <c r="F4054" s="12">
        <v>35</v>
      </c>
      <c r="G4054" s="12">
        <v>-106.5</v>
      </c>
      <c r="H4054" s="12">
        <v>4.0199999999999996</v>
      </c>
    </row>
    <row r="4055" spans="2:8" x14ac:dyDescent="0.25">
      <c r="B4055" t="s">
        <v>10641</v>
      </c>
      <c r="C4055" t="s">
        <v>10642</v>
      </c>
      <c r="D4055" s="24" t="s">
        <v>2443</v>
      </c>
      <c r="E4055" s="24" t="s">
        <v>1277</v>
      </c>
      <c r="F4055" s="12">
        <v>35</v>
      </c>
      <c r="G4055" s="12">
        <v>-106.7</v>
      </c>
      <c r="H4055" s="12">
        <v>4.0199999999999996</v>
      </c>
    </row>
    <row r="4056" spans="2:8" x14ac:dyDescent="0.25">
      <c r="B4056" t="s">
        <v>10643</v>
      </c>
      <c r="C4056" t="s">
        <v>10644</v>
      </c>
      <c r="D4056" s="24" t="s">
        <v>2443</v>
      </c>
      <c r="E4056" s="24" t="s">
        <v>1277</v>
      </c>
      <c r="F4056" s="12">
        <v>35.1</v>
      </c>
      <c r="G4056" s="12">
        <v>-106.3</v>
      </c>
      <c r="H4056" s="12">
        <v>4.0199999999999996</v>
      </c>
    </row>
    <row r="4057" spans="2:8" x14ac:dyDescent="0.25">
      <c r="B4057" t="s">
        <v>10645</v>
      </c>
      <c r="C4057" t="s">
        <v>10646</v>
      </c>
      <c r="D4057" s="24" t="s">
        <v>2443</v>
      </c>
      <c r="E4057" s="24" t="s">
        <v>1277</v>
      </c>
      <c r="F4057" s="12">
        <v>35</v>
      </c>
      <c r="G4057" s="12">
        <v>-106.6</v>
      </c>
      <c r="H4057" s="12">
        <v>4.0199999999999996</v>
      </c>
    </row>
    <row r="4058" spans="2:8" x14ac:dyDescent="0.25">
      <c r="B4058" t="s">
        <v>10647</v>
      </c>
      <c r="C4058" t="s">
        <v>10648</v>
      </c>
      <c r="D4058" s="24" t="s">
        <v>2443</v>
      </c>
      <c r="E4058" s="24" t="s">
        <v>1277</v>
      </c>
      <c r="F4058" s="12">
        <v>34.200000000000003</v>
      </c>
      <c r="G4058" s="12">
        <v>-108.1</v>
      </c>
      <c r="H4058" s="12">
        <v>4.0199999999999996</v>
      </c>
    </row>
    <row r="4059" spans="2:8" x14ac:dyDescent="0.25">
      <c r="B4059" t="s">
        <v>10649</v>
      </c>
      <c r="C4059" t="s">
        <v>10650</v>
      </c>
      <c r="D4059" s="24" t="s">
        <v>2443</v>
      </c>
      <c r="E4059" s="24" t="s">
        <v>1277</v>
      </c>
      <c r="F4059" s="12">
        <v>35.799999999999997</v>
      </c>
      <c r="G4059" s="12">
        <v>-106.2</v>
      </c>
      <c r="H4059" s="12">
        <v>4.0199999999999996</v>
      </c>
    </row>
    <row r="4060" spans="2:8" x14ac:dyDescent="0.25">
      <c r="B4060" t="s">
        <v>10651</v>
      </c>
      <c r="C4060" t="s">
        <v>10652</v>
      </c>
      <c r="D4060" s="24" t="s">
        <v>2443</v>
      </c>
      <c r="E4060" s="24" t="s">
        <v>1277</v>
      </c>
      <c r="F4060" s="12">
        <v>34.1</v>
      </c>
      <c r="G4060" s="12">
        <v>-107.2</v>
      </c>
      <c r="H4060" s="12">
        <v>4.0199999999999996</v>
      </c>
    </row>
    <row r="4061" spans="2:8" x14ac:dyDescent="0.25">
      <c r="B4061" t="s">
        <v>10653</v>
      </c>
      <c r="C4061" t="s">
        <v>10654</v>
      </c>
      <c r="D4061" s="24" t="s">
        <v>2443</v>
      </c>
      <c r="E4061" s="24" t="s">
        <v>1277</v>
      </c>
      <c r="F4061" s="12">
        <v>35.299999999999997</v>
      </c>
      <c r="G4061" s="12">
        <v>-106.5</v>
      </c>
      <c r="H4061" s="12">
        <v>4.0199999999999996</v>
      </c>
    </row>
    <row r="4062" spans="2:8" x14ac:dyDescent="0.25">
      <c r="B4062" t="s">
        <v>10655</v>
      </c>
      <c r="C4062" t="s">
        <v>10656</v>
      </c>
      <c r="D4062" s="24" t="s">
        <v>2443</v>
      </c>
      <c r="E4062" s="24" t="s">
        <v>1277</v>
      </c>
      <c r="F4062" s="12">
        <v>36.9</v>
      </c>
      <c r="G4062" s="12">
        <v>-103.7</v>
      </c>
      <c r="H4062" s="12">
        <v>4.0199999999999996</v>
      </c>
    </row>
    <row r="4063" spans="2:8" x14ac:dyDescent="0.25">
      <c r="B4063" t="s">
        <v>10657</v>
      </c>
      <c r="C4063" t="s">
        <v>10658</v>
      </c>
      <c r="D4063" s="24" t="s">
        <v>2443</v>
      </c>
      <c r="E4063" s="24" t="s">
        <v>1277</v>
      </c>
      <c r="F4063" s="12">
        <v>36.4</v>
      </c>
      <c r="G4063" s="12">
        <v>-103.1</v>
      </c>
      <c r="H4063" s="12">
        <v>4.0199999999999996</v>
      </c>
    </row>
    <row r="4064" spans="2:8" x14ac:dyDescent="0.25">
      <c r="B4064" t="s">
        <v>10659</v>
      </c>
      <c r="C4064" t="s">
        <v>10660</v>
      </c>
      <c r="D4064" s="24" t="s">
        <v>2443</v>
      </c>
      <c r="E4064" s="24" t="s">
        <v>1253</v>
      </c>
      <c r="F4064" s="12">
        <v>39.799999999999997</v>
      </c>
      <c r="G4064" s="12">
        <v>-119.6</v>
      </c>
      <c r="H4064" s="12">
        <v>4.0199999999999996</v>
      </c>
    </row>
    <row r="4065" spans="2:8" x14ac:dyDescent="0.25">
      <c r="B4065" t="s">
        <v>10661</v>
      </c>
      <c r="C4065" t="s">
        <v>10662</v>
      </c>
      <c r="D4065" s="24" t="s">
        <v>2443</v>
      </c>
      <c r="E4065" s="24" t="s">
        <v>1301</v>
      </c>
      <c r="F4065" s="12">
        <v>42.5</v>
      </c>
      <c r="G4065" s="12">
        <v>-76.3</v>
      </c>
      <c r="H4065" s="12">
        <v>4.0199999999999996</v>
      </c>
    </row>
    <row r="4066" spans="2:8" x14ac:dyDescent="0.25">
      <c r="B4066" t="s">
        <v>10663</v>
      </c>
      <c r="C4066" t="s">
        <v>10664</v>
      </c>
      <c r="D4066" s="24" t="s">
        <v>2443</v>
      </c>
      <c r="E4066" s="24" t="s">
        <v>1363</v>
      </c>
      <c r="F4066" s="12">
        <v>41</v>
      </c>
      <c r="G4066" s="12">
        <v>-83.6</v>
      </c>
      <c r="H4066" s="12">
        <v>4.0199999999999996</v>
      </c>
    </row>
    <row r="4067" spans="2:8" x14ac:dyDescent="0.25">
      <c r="B4067" t="s">
        <v>10665</v>
      </c>
      <c r="C4067" t="s">
        <v>10666</v>
      </c>
      <c r="D4067" s="24" t="s">
        <v>2443</v>
      </c>
      <c r="E4067" s="24" t="s">
        <v>1363</v>
      </c>
      <c r="F4067" s="12">
        <v>41.3</v>
      </c>
      <c r="G4067" s="12">
        <v>-82</v>
      </c>
      <c r="H4067" s="12">
        <v>4.0199999999999996</v>
      </c>
    </row>
    <row r="4068" spans="2:8" x14ac:dyDescent="0.25">
      <c r="B4068" t="s">
        <v>10667</v>
      </c>
      <c r="C4068" t="s">
        <v>10668</v>
      </c>
      <c r="D4068" s="24" t="s">
        <v>2443</v>
      </c>
      <c r="E4068" s="24" t="s">
        <v>1363</v>
      </c>
      <c r="F4068" s="12">
        <v>39.9</v>
      </c>
      <c r="G4068" s="12">
        <v>-84.2</v>
      </c>
      <c r="H4068" s="12">
        <v>4.0199999999999996</v>
      </c>
    </row>
    <row r="4069" spans="2:8" x14ac:dyDescent="0.25">
      <c r="B4069" t="s">
        <v>10669</v>
      </c>
      <c r="C4069" t="s">
        <v>10670</v>
      </c>
      <c r="D4069" s="24" t="s">
        <v>2443</v>
      </c>
      <c r="E4069" s="24" t="s">
        <v>1363</v>
      </c>
      <c r="F4069" s="12">
        <v>40.5</v>
      </c>
      <c r="G4069" s="12">
        <v>-83</v>
      </c>
      <c r="H4069" s="12">
        <v>4.0199999999999996</v>
      </c>
    </row>
    <row r="4070" spans="2:8" x14ac:dyDescent="0.25">
      <c r="B4070" t="s">
        <v>10671</v>
      </c>
      <c r="C4070" t="s">
        <v>10672</v>
      </c>
      <c r="D4070" s="24" t="s">
        <v>2443</v>
      </c>
      <c r="E4070" s="24" t="s">
        <v>1363</v>
      </c>
      <c r="F4070" s="12">
        <v>39.6</v>
      </c>
      <c r="G4070" s="12">
        <v>-84.2</v>
      </c>
      <c r="H4070" s="12">
        <v>4.0199999999999996</v>
      </c>
    </row>
    <row r="4071" spans="2:8" x14ac:dyDescent="0.25">
      <c r="B4071" t="s">
        <v>10673</v>
      </c>
      <c r="C4071" t="s">
        <v>10674</v>
      </c>
      <c r="D4071" s="24" t="s">
        <v>2443</v>
      </c>
      <c r="E4071" s="24" t="s">
        <v>1363</v>
      </c>
      <c r="F4071" s="12">
        <v>40.200000000000003</v>
      </c>
      <c r="G4071" s="12">
        <v>-84.2</v>
      </c>
      <c r="H4071" s="12">
        <v>4.0199999999999996</v>
      </c>
    </row>
    <row r="4072" spans="2:8" x14ac:dyDescent="0.25">
      <c r="B4072" t="s">
        <v>10675</v>
      </c>
      <c r="C4072" t="s">
        <v>10676</v>
      </c>
      <c r="D4072" s="24" t="s">
        <v>2443</v>
      </c>
      <c r="E4072" s="24" t="s">
        <v>1457</v>
      </c>
      <c r="F4072" s="12">
        <v>44.6</v>
      </c>
      <c r="G4072" s="12">
        <v>-99.4</v>
      </c>
      <c r="H4072" s="12">
        <v>4.0199999999999996</v>
      </c>
    </row>
    <row r="4073" spans="2:8" x14ac:dyDescent="0.25">
      <c r="B4073" t="s">
        <v>10677</v>
      </c>
      <c r="C4073" t="s">
        <v>10678</v>
      </c>
      <c r="D4073" s="24" t="s">
        <v>2443</v>
      </c>
      <c r="E4073" s="24" t="s">
        <v>1457</v>
      </c>
      <c r="F4073" s="12">
        <v>44.2</v>
      </c>
      <c r="G4073" s="12">
        <v>-97.2</v>
      </c>
      <c r="H4073" s="12">
        <v>4.0199999999999996</v>
      </c>
    </row>
    <row r="4074" spans="2:8" x14ac:dyDescent="0.25">
      <c r="B4074" t="s">
        <v>10679</v>
      </c>
      <c r="C4074" t="s">
        <v>10680</v>
      </c>
      <c r="D4074" s="24" t="s">
        <v>2443</v>
      </c>
      <c r="E4074" s="24" t="s">
        <v>1457</v>
      </c>
      <c r="F4074" s="12">
        <v>44.2</v>
      </c>
      <c r="G4074" s="12">
        <v>-103</v>
      </c>
      <c r="H4074" s="12">
        <v>4.0199999999999996</v>
      </c>
    </row>
    <row r="4075" spans="2:8" x14ac:dyDescent="0.25">
      <c r="B4075" t="s">
        <v>10681</v>
      </c>
      <c r="C4075" t="s">
        <v>10682</v>
      </c>
      <c r="D4075" s="24" t="s">
        <v>2443</v>
      </c>
      <c r="E4075" s="24" t="s">
        <v>1457</v>
      </c>
      <c r="F4075" s="12">
        <v>42.8</v>
      </c>
      <c r="G4075" s="12">
        <v>-97.1</v>
      </c>
      <c r="H4075" s="12">
        <v>4.0199999999999996</v>
      </c>
    </row>
    <row r="4076" spans="2:8" x14ac:dyDescent="0.25">
      <c r="B4076" t="s">
        <v>10683</v>
      </c>
      <c r="C4076" t="s">
        <v>10684</v>
      </c>
      <c r="D4076" s="24" t="s">
        <v>2443</v>
      </c>
      <c r="E4076" s="24" t="s">
        <v>1545</v>
      </c>
      <c r="F4076" s="12">
        <v>40.700000000000003</v>
      </c>
      <c r="G4076" s="12">
        <v>-111.8</v>
      </c>
      <c r="H4076" s="12">
        <v>4.0199999999999996</v>
      </c>
    </row>
    <row r="4077" spans="2:8" x14ac:dyDescent="0.25">
      <c r="B4077" t="s">
        <v>10685</v>
      </c>
      <c r="C4077" t="s">
        <v>10686</v>
      </c>
      <c r="D4077" s="24" t="s">
        <v>2443</v>
      </c>
      <c r="E4077" s="24" t="s">
        <v>1586</v>
      </c>
      <c r="F4077" s="12">
        <v>36.6</v>
      </c>
      <c r="G4077" s="12">
        <v>-83.1</v>
      </c>
      <c r="H4077" s="12">
        <v>4.0199999999999996</v>
      </c>
    </row>
    <row r="4078" spans="2:8" x14ac:dyDescent="0.25">
      <c r="B4078" t="s">
        <v>10687</v>
      </c>
      <c r="C4078" t="s">
        <v>10688</v>
      </c>
      <c r="D4078" s="24" t="s">
        <v>2443</v>
      </c>
      <c r="E4078" s="24" t="s">
        <v>1611</v>
      </c>
      <c r="F4078" s="12">
        <v>47.4</v>
      </c>
      <c r="G4078" s="12">
        <v>-120.6</v>
      </c>
      <c r="H4078" s="12">
        <v>4.0199999999999996</v>
      </c>
    </row>
    <row r="4079" spans="2:8" x14ac:dyDescent="0.25">
      <c r="B4079" t="s">
        <v>10689</v>
      </c>
      <c r="C4079" t="s">
        <v>10690</v>
      </c>
      <c r="D4079" s="24" t="s">
        <v>2443</v>
      </c>
      <c r="E4079" s="24" t="s">
        <v>1611</v>
      </c>
      <c r="F4079" s="12">
        <v>47.3</v>
      </c>
      <c r="G4079" s="12">
        <v>-121.3</v>
      </c>
      <c r="H4079" s="12">
        <v>4.0199999999999996</v>
      </c>
    </row>
    <row r="4080" spans="2:8" x14ac:dyDescent="0.25">
      <c r="B4080" t="s">
        <v>10691</v>
      </c>
      <c r="C4080" t="s">
        <v>10692</v>
      </c>
      <c r="D4080" s="24" t="s">
        <v>2443</v>
      </c>
      <c r="E4080" s="24" t="s">
        <v>1675</v>
      </c>
      <c r="F4080" s="12">
        <v>42.7</v>
      </c>
      <c r="G4080" s="12">
        <v>-88.2</v>
      </c>
      <c r="H4080" s="12">
        <v>4.0199999999999996</v>
      </c>
    </row>
    <row r="4081" spans="2:8" x14ac:dyDescent="0.25">
      <c r="B4081" t="s">
        <v>3697</v>
      </c>
      <c r="C4081" t="s">
        <v>3698</v>
      </c>
      <c r="D4081" s="24" t="s">
        <v>2443</v>
      </c>
      <c r="E4081" s="24" t="s">
        <v>648</v>
      </c>
      <c r="F4081" s="12">
        <v>41.1</v>
      </c>
      <c r="G4081" s="12">
        <v>-88.4</v>
      </c>
      <c r="H4081" s="12">
        <v>4.0199999999999996</v>
      </c>
    </row>
    <row r="4082" spans="2:8" x14ac:dyDescent="0.25">
      <c r="B4082" t="s">
        <v>707</v>
      </c>
      <c r="C4082" t="s">
        <v>708</v>
      </c>
      <c r="D4082" s="24" t="s">
        <v>2443</v>
      </c>
      <c r="E4082" s="24" t="s">
        <v>709</v>
      </c>
      <c r="F4082" s="12">
        <v>41.6</v>
      </c>
      <c r="G4082" s="12">
        <v>-85</v>
      </c>
      <c r="H4082" s="12">
        <v>4.0199999999999996</v>
      </c>
    </row>
    <row r="4083" spans="2:8" x14ac:dyDescent="0.25">
      <c r="B4083" t="s">
        <v>2230</v>
      </c>
      <c r="C4083" t="s">
        <v>2231</v>
      </c>
      <c r="D4083" s="24" t="s">
        <v>2443</v>
      </c>
      <c r="E4083" s="24" t="s">
        <v>709</v>
      </c>
      <c r="F4083" s="12">
        <v>40.799999999999997</v>
      </c>
      <c r="G4083" s="12">
        <v>-84.9</v>
      </c>
      <c r="H4083" s="12">
        <v>4.0199999999999996</v>
      </c>
    </row>
    <row r="4084" spans="2:8" x14ac:dyDescent="0.25">
      <c r="B4084" t="s">
        <v>10693</v>
      </c>
      <c r="C4084" t="s">
        <v>10694</v>
      </c>
      <c r="D4084" s="24" t="s">
        <v>2443</v>
      </c>
      <c r="E4084" s="24" t="s">
        <v>709</v>
      </c>
      <c r="F4084" s="12">
        <v>41.1</v>
      </c>
      <c r="G4084" s="12">
        <v>-86.7</v>
      </c>
      <c r="H4084" s="12">
        <v>4.0199999999999996</v>
      </c>
    </row>
    <row r="4085" spans="2:8" x14ac:dyDescent="0.25">
      <c r="B4085" t="s">
        <v>3299</v>
      </c>
      <c r="C4085" t="s">
        <v>3300</v>
      </c>
      <c r="D4085" s="24" t="s">
        <v>2443</v>
      </c>
      <c r="E4085" s="24" t="s">
        <v>749</v>
      </c>
      <c r="F4085" s="12">
        <v>41.7</v>
      </c>
      <c r="G4085" s="12">
        <v>-92.7</v>
      </c>
      <c r="H4085" s="12">
        <v>4.0199999999999996</v>
      </c>
    </row>
    <row r="4086" spans="2:8" x14ac:dyDescent="0.25">
      <c r="B4086" t="s">
        <v>855</v>
      </c>
      <c r="C4086" t="s">
        <v>856</v>
      </c>
      <c r="D4086" s="24" t="s">
        <v>2443</v>
      </c>
      <c r="E4086" s="24" t="s">
        <v>749</v>
      </c>
      <c r="F4086" s="12">
        <v>42</v>
      </c>
      <c r="G4086" s="12">
        <v>-92.5</v>
      </c>
      <c r="H4086" s="12">
        <v>4.0199999999999996</v>
      </c>
    </row>
    <row r="4087" spans="2:8" x14ac:dyDescent="0.25">
      <c r="B4087" t="s">
        <v>10695</v>
      </c>
      <c r="C4087" t="s">
        <v>10696</v>
      </c>
      <c r="D4087" s="24" t="s">
        <v>2443</v>
      </c>
      <c r="E4087" s="24" t="s">
        <v>867</v>
      </c>
      <c r="F4087" s="12">
        <v>39</v>
      </c>
      <c r="G4087" s="12">
        <v>-98.6</v>
      </c>
      <c r="H4087" s="12">
        <v>4.0199999999999996</v>
      </c>
    </row>
    <row r="4088" spans="2:8" x14ac:dyDescent="0.25">
      <c r="B4088" t="s">
        <v>10697</v>
      </c>
      <c r="C4088" t="s">
        <v>10698</v>
      </c>
      <c r="D4088" s="24" t="s">
        <v>2443</v>
      </c>
      <c r="E4088" s="24" t="s">
        <v>867</v>
      </c>
      <c r="F4088" s="12">
        <v>39.200000000000003</v>
      </c>
      <c r="G4088" s="12">
        <v>-97</v>
      </c>
      <c r="H4088" s="12">
        <v>4.0199999999999996</v>
      </c>
    </row>
    <row r="4089" spans="2:8" x14ac:dyDescent="0.25">
      <c r="B4089" t="s">
        <v>3388</v>
      </c>
      <c r="C4089" t="s">
        <v>3389</v>
      </c>
      <c r="D4089" s="24" t="s">
        <v>2443</v>
      </c>
      <c r="E4089" s="24" t="s">
        <v>1022</v>
      </c>
      <c r="F4089" s="12">
        <v>45</v>
      </c>
      <c r="G4089" s="12">
        <v>-96.1</v>
      </c>
      <c r="H4089" s="12">
        <v>4.0199999999999996</v>
      </c>
    </row>
    <row r="4090" spans="2:8" x14ac:dyDescent="0.25">
      <c r="B4090" t="s">
        <v>1052</v>
      </c>
      <c r="C4090" t="s">
        <v>1053</v>
      </c>
      <c r="D4090" s="24" t="s">
        <v>2443</v>
      </c>
      <c r="E4090" s="24" t="s">
        <v>1022</v>
      </c>
      <c r="F4090" s="12">
        <v>45.7</v>
      </c>
      <c r="G4090" s="12">
        <v>-93.6</v>
      </c>
      <c r="H4090" s="12">
        <v>4.0199999999999996</v>
      </c>
    </row>
    <row r="4091" spans="2:8" x14ac:dyDescent="0.25">
      <c r="B4091" t="s">
        <v>10699</v>
      </c>
      <c r="C4091" t="s">
        <v>10700</v>
      </c>
      <c r="D4091" s="24" t="s">
        <v>2443</v>
      </c>
      <c r="E4091" s="24" t="s">
        <v>1022</v>
      </c>
      <c r="F4091" s="12">
        <v>45</v>
      </c>
      <c r="G4091" s="12">
        <v>-95.7</v>
      </c>
      <c r="H4091" s="12">
        <v>4.0199999999999996</v>
      </c>
    </row>
    <row r="4092" spans="2:8" x14ac:dyDescent="0.25">
      <c r="B4092" t="s">
        <v>10701</v>
      </c>
      <c r="C4092" t="s">
        <v>10702</v>
      </c>
      <c r="D4092" s="24" t="s">
        <v>2443</v>
      </c>
      <c r="E4092" s="24" t="s">
        <v>1134</v>
      </c>
      <c r="F4092" s="12">
        <v>46.9</v>
      </c>
      <c r="G4092" s="12">
        <v>-104.8</v>
      </c>
      <c r="H4092" s="12">
        <v>4.0199999999999996</v>
      </c>
    </row>
    <row r="4093" spans="2:8" x14ac:dyDescent="0.25">
      <c r="B4093" t="s">
        <v>2555</v>
      </c>
      <c r="C4093" t="s">
        <v>2556</v>
      </c>
      <c r="D4093" s="24" t="s">
        <v>2443</v>
      </c>
      <c r="E4093" s="24" t="s">
        <v>1134</v>
      </c>
      <c r="F4093" s="12">
        <v>45.9</v>
      </c>
      <c r="G4093" s="12">
        <v>-107.1</v>
      </c>
      <c r="H4093" s="12">
        <v>4.0199999999999996</v>
      </c>
    </row>
    <row r="4094" spans="2:8" x14ac:dyDescent="0.25">
      <c r="B4094" t="s">
        <v>1174</v>
      </c>
      <c r="C4094" t="s">
        <v>1175</v>
      </c>
      <c r="D4094" s="24" t="s">
        <v>2443</v>
      </c>
      <c r="E4094" s="24" t="s">
        <v>1134</v>
      </c>
      <c r="F4094" s="12">
        <v>45.4</v>
      </c>
      <c r="G4094" s="12">
        <v>-111.6</v>
      </c>
      <c r="H4094" s="12">
        <v>4.0199999999999996</v>
      </c>
    </row>
    <row r="4095" spans="2:8" x14ac:dyDescent="0.25">
      <c r="B4095" t="s">
        <v>2698</v>
      </c>
      <c r="C4095" t="s">
        <v>2699</v>
      </c>
      <c r="D4095" s="24" t="s">
        <v>2443</v>
      </c>
      <c r="E4095" s="24" t="s">
        <v>1194</v>
      </c>
      <c r="F4095" s="12">
        <v>41.6</v>
      </c>
      <c r="G4095" s="12">
        <v>-103.1</v>
      </c>
      <c r="H4095" s="12">
        <v>4.0199999999999996</v>
      </c>
    </row>
    <row r="4096" spans="2:8" x14ac:dyDescent="0.25">
      <c r="B4096" t="s">
        <v>10703</v>
      </c>
      <c r="C4096" t="s">
        <v>10704</v>
      </c>
      <c r="D4096" s="24" t="s">
        <v>2443</v>
      </c>
      <c r="E4096" s="24" t="s">
        <v>1194</v>
      </c>
      <c r="F4096" s="12">
        <v>42.2</v>
      </c>
      <c r="G4096" s="12">
        <v>-97</v>
      </c>
      <c r="H4096" s="12">
        <v>4.0199999999999996</v>
      </c>
    </row>
    <row r="4097" spans="2:8" x14ac:dyDescent="0.25">
      <c r="B4097" t="s">
        <v>3475</v>
      </c>
      <c r="C4097" t="s">
        <v>3476</v>
      </c>
      <c r="D4097" s="24" t="s">
        <v>2443</v>
      </c>
      <c r="E4097" s="24" t="s">
        <v>1253</v>
      </c>
      <c r="F4097" s="12">
        <v>39.4</v>
      </c>
      <c r="G4097" s="12">
        <v>-114.7</v>
      </c>
      <c r="H4097" s="12">
        <v>4.0199999999999996</v>
      </c>
    </row>
    <row r="4098" spans="2:8" x14ac:dyDescent="0.25">
      <c r="B4098" t="s">
        <v>10705</v>
      </c>
      <c r="C4098" t="s">
        <v>10706</v>
      </c>
      <c r="D4098" s="24" t="s">
        <v>2443</v>
      </c>
      <c r="E4098" s="24" t="s">
        <v>1253</v>
      </c>
      <c r="F4098" s="12">
        <v>40.9</v>
      </c>
      <c r="G4098" s="12">
        <v>-114.1</v>
      </c>
      <c r="H4098" s="12">
        <v>4.0199999999999996</v>
      </c>
    </row>
    <row r="4099" spans="2:8" x14ac:dyDescent="0.25">
      <c r="B4099" t="s">
        <v>1320</v>
      </c>
      <c r="C4099" t="s">
        <v>1321</v>
      </c>
      <c r="D4099" s="24" t="s">
        <v>2443</v>
      </c>
      <c r="E4099" s="24" t="s">
        <v>1301</v>
      </c>
      <c r="F4099" s="12">
        <v>42.4</v>
      </c>
      <c r="G4099" s="12">
        <v>-76.400000000000006</v>
      </c>
      <c r="H4099" s="12">
        <v>4.0199999999999996</v>
      </c>
    </row>
    <row r="4100" spans="2:8" x14ac:dyDescent="0.25">
      <c r="B4100" t="s">
        <v>1366</v>
      </c>
      <c r="C4100" t="s">
        <v>1367</v>
      </c>
      <c r="D4100" s="24" t="s">
        <v>2443</v>
      </c>
      <c r="E4100" s="24" t="s">
        <v>1363</v>
      </c>
      <c r="F4100" s="12">
        <v>40.799999999999997</v>
      </c>
      <c r="G4100" s="12">
        <v>-82.9</v>
      </c>
      <c r="H4100" s="12">
        <v>4.0199999999999996</v>
      </c>
    </row>
    <row r="4101" spans="2:8" x14ac:dyDescent="0.25">
      <c r="B4101" t="s">
        <v>1208</v>
      </c>
      <c r="C4101" t="s">
        <v>3822</v>
      </c>
      <c r="D4101" s="24" t="s">
        <v>2443</v>
      </c>
      <c r="E4101" s="24" t="s">
        <v>1363</v>
      </c>
      <c r="F4101" s="12">
        <v>41.3</v>
      </c>
      <c r="G4101" s="12">
        <v>-83.1</v>
      </c>
      <c r="H4101" s="12">
        <v>4.0199999999999996</v>
      </c>
    </row>
    <row r="4102" spans="2:8" x14ac:dyDescent="0.25">
      <c r="B4102" t="s">
        <v>2344</v>
      </c>
      <c r="C4102" t="s">
        <v>2345</v>
      </c>
      <c r="D4102" s="24" t="s">
        <v>2443</v>
      </c>
      <c r="E4102" s="24" t="s">
        <v>1363</v>
      </c>
      <c r="F4102" s="12">
        <v>40.4</v>
      </c>
      <c r="G4102" s="12">
        <v>-83.8</v>
      </c>
      <c r="H4102" s="12">
        <v>4.0199999999999996</v>
      </c>
    </row>
    <row r="4103" spans="2:8" x14ac:dyDescent="0.25">
      <c r="B4103" t="s">
        <v>3711</v>
      </c>
      <c r="C4103" t="s">
        <v>3712</v>
      </c>
      <c r="D4103" s="24" t="s">
        <v>2443</v>
      </c>
      <c r="E4103" s="24" t="s">
        <v>1363</v>
      </c>
      <c r="F4103" s="12">
        <v>40</v>
      </c>
      <c r="G4103" s="12">
        <v>-83.7</v>
      </c>
      <c r="H4103" s="12">
        <v>4.0199999999999996</v>
      </c>
    </row>
    <row r="4104" spans="2:8" x14ac:dyDescent="0.25">
      <c r="B4104" t="s">
        <v>2348</v>
      </c>
      <c r="C4104" t="s">
        <v>2349</v>
      </c>
      <c r="D4104" s="24" t="s">
        <v>2443</v>
      </c>
      <c r="E4104" s="24" t="s">
        <v>1396</v>
      </c>
      <c r="F4104" s="12">
        <v>44.8</v>
      </c>
      <c r="G4104" s="12">
        <v>-120.7</v>
      </c>
      <c r="H4104" s="12">
        <v>4.0199999999999996</v>
      </c>
    </row>
    <row r="4105" spans="2:8" x14ac:dyDescent="0.25">
      <c r="B4105" t="s">
        <v>938</v>
      </c>
      <c r="C4105" t="s">
        <v>2365</v>
      </c>
      <c r="D4105" s="24" t="s">
        <v>2443</v>
      </c>
      <c r="E4105" s="24" t="s">
        <v>1457</v>
      </c>
      <c r="F4105" s="12">
        <v>43.5</v>
      </c>
      <c r="G4105" s="12">
        <v>-97.5</v>
      </c>
      <c r="H4105" s="12">
        <v>4.0199999999999996</v>
      </c>
    </row>
    <row r="4106" spans="2:8" x14ac:dyDescent="0.25">
      <c r="B4106" t="s">
        <v>2391</v>
      </c>
      <c r="C4106" t="s">
        <v>2392</v>
      </c>
      <c r="D4106" s="24" t="s">
        <v>2443</v>
      </c>
      <c r="E4106" s="24" t="s">
        <v>1545</v>
      </c>
      <c r="F4106" s="12">
        <v>38.5</v>
      </c>
      <c r="G4106" s="12">
        <v>-109.5</v>
      </c>
      <c r="H4106" s="12">
        <v>4.0199999999999996</v>
      </c>
    </row>
    <row r="4107" spans="2:8" x14ac:dyDescent="0.25">
      <c r="B4107" t="s">
        <v>10707</v>
      </c>
      <c r="C4107" t="s">
        <v>10708</v>
      </c>
      <c r="D4107" s="24" t="s">
        <v>2443</v>
      </c>
      <c r="E4107" s="24" t="s">
        <v>1675</v>
      </c>
      <c r="F4107" s="12">
        <v>43.6</v>
      </c>
      <c r="G4107" s="12">
        <v>-90.8</v>
      </c>
      <c r="H4107" s="12">
        <v>4.0199999999999996</v>
      </c>
    </row>
    <row r="4108" spans="2:8" x14ac:dyDescent="0.25">
      <c r="B4108" t="s">
        <v>1776</v>
      </c>
      <c r="C4108" t="s">
        <v>1777</v>
      </c>
      <c r="D4108" s="24" t="s">
        <v>2443</v>
      </c>
      <c r="E4108" s="24" t="s">
        <v>1775</v>
      </c>
      <c r="F4108" s="12">
        <v>44.3</v>
      </c>
      <c r="G4108" s="12">
        <v>-108</v>
      </c>
      <c r="H4108" s="12">
        <v>4.0199999999999996</v>
      </c>
    </row>
    <row r="4109" spans="2:8" x14ac:dyDescent="0.25">
      <c r="B4109" t="s">
        <v>2417</v>
      </c>
      <c r="C4109" t="s">
        <v>2418</v>
      </c>
      <c r="D4109" s="24" t="s">
        <v>2443</v>
      </c>
      <c r="E4109" s="24" t="s">
        <v>1775</v>
      </c>
      <c r="F4109" s="12">
        <v>43.4</v>
      </c>
      <c r="G4109" s="12">
        <v>-108.1</v>
      </c>
      <c r="H4109" s="12">
        <v>4.0199999999999996</v>
      </c>
    </row>
    <row r="4110" spans="2:8" x14ac:dyDescent="0.25">
      <c r="B4110" t="s">
        <v>1982</v>
      </c>
      <c r="C4110" t="s">
        <v>1983</v>
      </c>
      <c r="D4110" s="24" t="s">
        <v>2443</v>
      </c>
      <c r="E4110" s="24" t="s">
        <v>1277</v>
      </c>
      <c r="F4110" s="12">
        <v>35</v>
      </c>
      <c r="G4110" s="12">
        <v>-106.6</v>
      </c>
      <c r="H4110" s="12">
        <v>4.0199999999999996</v>
      </c>
    </row>
    <row r="4111" spans="2:8" x14ac:dyDescent="0.25">
      <c r="B4111" t="s">
        <v>10709</v>
      </c>
      <c r="C4111" t="s">
        <v>10710</v>
      </c>
      <c r="D4111" s="24" t="s">
        <v>548</v>
      </c>
      <c r="E4111" s="24" t="s">
        <v>4403</v>
      </c>
      <c r="F4111" s="12">
        <v>45.1</v>
      </c>
      <c r="G4111" s="12">
        <v>-67</v>
      </c>
      <c r="H4111" s="12">
        <v>3.98</v>
      </c>
    </row>
    <row r="4112" spans="2:8" x14ac:dyDescent="0.25">
      <c r="B4112" t="s">
        <v>10711</v>
      </c>
      <c r="C4112" t="s">
        <v>10712</v>
      </c>
      <c r="D4112" s="24" t="s">
        <v>548</v>
      </c>
      <c r="E4112" s="24" t="s">
        <v>522</v>
      </c>
      <c r="F4112" s="12">
        <v>46.1</v>
      </c>
      <c r="G4112" s="12">
        <v>-60.7</v>
      </c>
      <c r="H4112" s="12">
        <v>3.98</v>
      </c>
    </row>
    <row r="4113" spans="2:8" x14ac:dyDescent="0.25">
      <c r="B4113" t="s">
        <v>10713</v>
      </c>
      <c r="C4113" t="s">
        <v>10714</v>
      </c>
      <c r="D4113" s="24" t="s">
        <v>2443</v>
      </c>
      <c r="E4113" s="24" t="s">
        <v>563</v>
      </c>
      <c r="F4113" s="12">
        <v>37.799999999999997</v>
      </c>
      <c r="G4113" s="12">
        <v>-103.9</v>
      </c>
      <c r="H4113" s="12">
        <v>3.98</v>
      </c>
    </row>
    <row r="4114" spans="2:8" x14ac:dyDescent="0.25">
      <c r="B4114" t="s">
        <v>10715</v>
      </c>
      <c r="C4114" t="s">
        <v>10716</v>
      </c>
      <c r="D4114" s="24" t="s">
        <v>2443</v>
      </c>
      <c r="E4114" s="24" t="s">
        <v>563</v>
      </c>
      <c r="F4114" s="12">
        <v>38.200000000000003</v>
      </c>
      <c r="G4114" s="12">
        <v>-104.9</v>
      </c>
      <c r="H4114" s="12">
        <v>3.98</v>
      </c>
    </row>
    <row r="4115" spans="2:8" x14ac:dyDescent="0.25">
      <c r="B4115" t="s">
        <v>10717</v>
      </c>
      <c r="C4115" t="s">
        <v>10718</v>
      </c>
      <c r="D4115" s="24" t="s">
        <v>2443</v>
      </c>
      <c r="E4115" s="24" t="s">
        <v>563</v>
      </c>
      <c r="F4115" s="12">
        <v>38.299999999999997</v>
      </c>
      <c r="G4115" s="12">
        <v>-104.7</v>
      </c>
      <c r="H4115" s="12">
        <v>3.98</v>
      </c>
    </row>
    <row r="4116" spans="2:8" x14ac:dyDescent="0.25">
      <c r="B4116" t="s">
        <v>10719</v>
      </c>
      <c r="C4116" t="s">
        <v>10720</v>
      </c>
      <c r="D4116" s="24" t="s">
        <v>2443</v>
      </c>
      <c r="E4116" s="24" t="s">
        <v>648</v>
      </c>
      <c r="F4116" s="12">
        <v>41.3</v>
      </c>
      <c r="G4116" s="12">
        <v>-88.3</v>
      </c>
      <c r="H4116" s="12">
        <v>3.98</v>
      </c>
    </row>
    <row r="4117" spans="2:8" x14ac:dyDescent="0.25">
      <c r="B4117" t="s">
        <v>10721</v>
      </c>
      <c r="C4117" t="s">
        <v>10722</v>
      </c>
      <c r="D4117" s="24" t="s">
        <v>2443</v>
      </c>
      <c r="E4117" s="24" t="s">
        <v>709</v>
      </c>
      <c r="F4117" s="12">
        <v>40.4</v>
      </c>
      <c r="G4117" s="12">
        <v>-86.3</v>
      </c>
      <c r="H4117" s="12">
        <v>3.98</v>
      </c>
    </row>
    <row r="4118" spans="2:8" x14ac:dyDescent="0.25">
      <c r="B4118" t="s">
        <v>10723</v>
      </c>
      <c r="C4118" t="s">
        <v>10724</v>
      </c>
      <c r="D4118" s="24" t="s">
        <v>2443</v>
      </c>
      <c r="E4118" s="24" t="s">
        <v>709</v>
      </c>
      <c r="F4118" s="12">
        <v>40.4</v>
      </c>
      <c r="G4118" s="12">
        <v>-86.2</v>
      </c>
      <c r="H4118" s="12">
        <v>3.98</v>
      </c>
    </row>
    <row r="4119" spans="2:8" x14ac:dyDescent="0.25">
      <c r="B4119" t="s">
        <v>10725</v>
      </c>
      <c r="C4119" t="s">
        <v>10726</v>
      </c>
      <c r="D4119" s="24" t="s">
        <v>2443</v>
      </c>
      <c r="E4119" s="24" t="s">
        <v>709</v>
      </c>
      <c r="F4119" s="12">
        <v>40.700000000000003</v>
      </c>
      <c r="G4119" s="12">
        <v>-87.1</v>
      </c>
      <c r="H4119" s="12">
        <v>3.98</v>
      </c>
    </row>
    <row r="4120" spans="2:8" x14ac:dyDescent="0.25">
      <c r="B4120" t="s">
        <v>10727</v>
      </c>
      <c r="C4120" t="s">
        <v>10728</v>
      </c>
      <c r="D4120" s="24" t="s">
        <v>2443</v>
      </c>
      <c r="E4120" s="24" t="s">
        <v>709</v>
      </c>
      <c r="F4120" s="12">
        <v>41.5</v>
      </c>
      <c r="G4120" s="12">
        <v>-86.9</v>
      </c>
      <c r="H4120" s="12">
        <v>3.98</v>
      </c>
    </row>
    <row r="4121" spans="2:8" x14ac:dyDescent="0.25">
      <c r="B4121" t="s">
        <v>10729</v>
      </c>
      <c r="C4121" t="s">
        <v>10730</v>
      </c>
      <c r="D4121" s="24" t="s">
        <v>2443</v>
      </c>
      <c r="E4121" s="24" t="s">
        <v>1421</v>
      </c>
      <c r="F4121" s="12">
        <v>41.3</v>
      </c>
      <c r="G4121" s="12">
        <v>-79.400000000000006</v>
      </c>
      <c r="H4121" s="12">
        <v>3.98</v>
      </c>
    </row>
    <row r="4122" spans="2:8" x14ac:dyDescent="0.25">
      <c r="B4122" t="s">
        <v>10731</v>
      </c>
      <c r="C4122" t="s">
        <v>10732</v>
      </c>
      <c r="D4122" s="24" t="s">
        <v>2443</v>
      </c>
      <c r="E4122" s="24" t="s">
        <v>1457</v>
      </c>
      <c r="F4122" s="12">
        <v>43.5</v>
      </c>
      <c r="G4122" s="12">
        <v>-96.7</v>
      </c>
      <c r="H4122" s="12">
        <v>3.98</v>
      </c>
    </row>
    <row r="4123" spans="2:8" x14ac:dyDescent="0.25">
      <c r="B4123" t="s">
        <v>10733</v>
      </c>
      <c r="C4123" t="s">
        <v>10734</v>
      </c>
      <c r="D4123" s="24" t="s">
        <v>2443</v>
      </c>
      <c r="E4123" s="24" t="s">
        <v>1586</v>
      </c>
      <c r="F4123" s="12">
        <v>37.1</v>
      </c>
      <c r="G4123" s="12">
        <v>-81.5</v>
      </c>
      <c r="H4123" s="12">
        <v>3.98</v>
      </c>
    </row>
    <row r="4124" spans="2:8" x14ac:dyDescent="0.25">
      <c r="B4124" t="s">
        <v>10735</v>
      </c>
      <c r="C4124" t="s">
        <v>10736</v>
      </c>
      <c r="D4124" s="24" t="s">
        <v>2443</v>
      </c>
      <c r="E4124" s="24" t="s">
        <v>1650</v>
      </c>
      <c r="F4124" s="12">
        <v>39.4</v>
      </c>
      <c r="G4124" s="12">
        <v>-79.599999999999994</v>
      </c>
      <c r="H4124" s="12">
        <v>3.98</v>
      </c>
    </row>
    <row r="4125" spans="2:8" x14ac:dyDescent="0.25">
      <c r="B4125" t="s">
        <v>2892</v>
      </c>
      <c r="C4125" t="s">
        <v>2893</v>
      </c>
      <c r="D4125" s="24" t="s">
        <v>2443</v>
      </c>
      <c r="E4125" s="24" t="s">
        <v>548</v>
      </c>
      <c r="F4125" s="12">
        <v>41.5</v>
      </c>
      <c r="G4125" s="12">
        <v>-120.1</v>
      </c>
      <c r="H4125" s="12">
        <v>3.98</v>
      </c>
    </row>
    <row r="4126" spans="2:8" x14ac:dyDescent="0.25">
      <c r="B4126" t="s">
        <v>10737</v>
      </c>
      <c r="C4126" t="s">
        <v>10738</v>
      </c>
      <c r="D4126" s="24" t="s">
        <v>2443</v>
      </c>
      <c r="E4126" s="24" t="s">
        <v>563</v>
      </c>
      <c r="F4126" s="12">
        <v>38.700000000000003</v>
      </c>
      <c r="G4126" s="12">
        <v>-104.3</v>
      </c>
      <c r="H4126" s="12">
        <v>3.98</v>
      </c>
    </row>
    <row r="4127" spans="2:8" x14ac:dyDescent="0.25">
      <c r="B4127" t="s">
        <v>642</v>
      </c>
      <c r="C4127" t="s">
        <v>643</v>
      </c>
      <c r="D4127" s="24" t="s">
        <v>2443</v>
      </c>
      <c r="E4127" s="24" t="s">
        <v>629</v>
      </c>
      <c r="F4127" s="12">
        <v>43</v>
      </c>
      <c r="G4127" s="12">
        <v>-114.1</v>
      </c>
      <c r="H4127" s="12">
        <v>3.98</v>
      </c>
    </row>
    <row r="4128" spans="2:8" x14ac:dyDescent="0.25">
      <c r="B4128" t="s">
        <v>701</v>
      </c>
      <c r="C4128" t="s">
        <v>702</v>
      </c>
      <c r="D4128" s="24" t="s">
        <v>2443</v>
      </c>
      <c r="E4128" s="24" t="s">
        <v>648</v>
      </c>
      <c r="F4128" s="12">
        <v>39.700000000000003</v>
      </c>
      <c r="G4128" s="12">
        <v>-88.2</v>
      </c>
      <c r="H4128" s="12">
        <v>3.98</v>
      </c>
    </row>
    <row r="4129" spans="2:8" x14ac:dyDescent="0.25">
      <c r="B4129" t="s">
        <v>10739</v>
      </c>
      <c r="C4129" t="s">
        <v>10740</v>
      </c>
      <c r="D4129" s="24" t="s">
        <v>2443</v>
      </c>
      <c r="E4129" s="24" t="s">
        <v>709</v>
      </c>
      <c r="F4129" s="12">
        <v>41.1</v>
      </c>
      <c r="G4129" s="12">
        <v>-84.8</v>
      </c>
      <c r="H4129" s="12">
        <v>3.98</v>
      </c>
    </row>
    <row r="4130" spans="2:8" x14ac:dyDescent="0.25">
      <c r="B4130" t="s">
        <v>10741</v>
      </c>
      <c r="C4130" t="s">
        <v>10742</v>
      </c>
      <c r="D4130" s="24" t="s">
        <v>2443</v>
      </c>
      <c r="E4130" s="24" t="s">
        <v>749</v>
      </c>
      <c r="F4130" s="12">
        <v>42.2</v>
      </c>
      <c r="G4130" s="12">
        <v>-91.5</v>
      </c>
      <c r="H4130" s="12">
        <v>3.98</v>
      </c>
    </row>
    <row r="4131" spans="2:8" x14ac:dyDescent="0.25">
      <c r="B4131" t="s">
        <v>891</v>
      </c>
      <c r="C4131" t="s">
        <v>892</v>
      </c>
      <c r="D4131" s="24" t="s">
        <v>2443</v>
      </c>
      <c r="E4131" s="24" t="s">
        <v>867</v>
      </c>
      <c r="F4131" s="12">
        <v>38.6</v>
      </c>
      <c r="G4131" s="12">
        <v>-100.6</v>
      </c>
      <c r="H4131" s="12">
        <v>3.98</v>
      </c>
    </row>
    <row r="4132" spans="2:8" x14ac:dyDescent="0.25">
      <c r="B4132" t="s">
        <v>3847</v>
      </c>
      <c r="C4132" t="s">
        <v>10743</v>
      </c>
      <c r="D4132" s="24" t="s">
        <v>2443</v>
      </c>
      <c r="E4132" s="24" t="s">
        <v>969</v>
      </c>
      <c r="F4132" s="12">
        <v>42.5</v>
      </c>
      <c r="G4132" s="12">
        <v>-84.8</v>
      </c>
      <c r="H4132" s="12">
        <v>3.98</v>
      </c>
    </row>
    <row r="4133" spans="2:8" x14ac:dyDescent="0.25">
      <c r="B4133" t="s">
        <v>3537</v>
      </c>
      <c r="C4133" t="s">
        <v>3538</v>
      </c>
      <c r="D4133" s="24" t="s">
        <v>2443</v>
      </c>
      <c r="E4133" s="24" t="s">
        <v>1253</v>
      </c>
      <c r="F4133" s="12">
        <v>39.6</v>
      </c>
      <c r="G4133" s="12">
        <v>-119.8</v>
      </c>
      <c r="H4133" s="12">
        <v>3.98</v>
      </c>
    </row>
    <row r="4134" spans="2:8" x14ac:dyDescent="0.25">
      <c r="B4134" t="s">
        <v>375</v>
      </c>
      <c r="C4134" t="s">
        <v>10744</v>
      </c>
      <c r="D4134" s="24" t="s">
        <v>2443</v>
      </c>
      <c r="E4134" s="24" t="s">
        <v>1259</v>
      </c>
      <c r="F4134" s="12">
        <v>43.3</v>
      </c>
      <c r="G4134" s="12">
        <v>-72.099999999999994</v>
      </c>
      <c r="H4134" s="12">
        <v>3.98</v>
      </c>
    </row>
    <row r="4135" spans="2:8" x14ac:dyDescent="0.25">
      <c r="B4135" t="s">
        <v>4322</v>
      </c>
      <c r="C4135" t="s">
        <v>4323</v>
      </c>
      <c r="D4135" s="24" t="s">
        <v>2443</v>
      </c>
      <c r="E4135" s="24" t="s">
        <v>1259</v>
      </c>
      <c r="F4135" s="12">
        <v>44</v>
      </c>
      <c r="G4135" s="12">
        <v>-71.099999999999994</v>
      </c>
      <c r="H4135" s="12">
        <v>3.98</v>
      </c>
    </row>
    <row r="4136" spans="2:8" x14ac:dyDescent="0.25">
      <c r="B4136" t="s">
        <v>10745</v>
      </c>
      <c r="C4136" t="s">
        <v>10746</v>
      </c>
      <c r="D4136" s="24" t="s">
        <v>2443</v>
      </c>
      <c r="E4136" s="24" t="s">
        <v>1301</v>
      </c>
      <c r="F4136" s="12">
        <v>42.9</v>
      </c>
      <c r="G4136" s="12">
        <v>-73.400000000000006</v>
      </c>
      <c r="H4136" s="12">
        <v>3.98</v>
      </c>
    </row>
    <row r="4137" spans="2:8" x14ac:dyDescent="0.25">
      <c r="B4137" t="s">
        <v>10747</v>
      </c>
      <c r="C4137" t="s">
        <v>10748</v>
      </c>
      <c r="D4137" s="24" t="s">
        <v>2443</v>
      </c>
      <c r="E4137" s="24" t="s">
        <v>1301</v>
      </c>
      <c r="F4137" s="12">
        <v>42.3</v>
      </c>
      <c r="G4137" s="12">
        <v>-75.7</v>
      </c>
      <c r="H4137" s="12">
        <v>3.98</v>
      </c>
    </row>
    <row r="4138" spans="2:8" x14ac:dyDescent="0.25">
      <c r="B4138" t="s">
        <v>3093</v>
      </c>
      <c r="C4138" t="s">
        <v>3094</v>
      </c>
      <c r="D4138" s="24" t="s">
        <v>2443</v>
      </c>
      <c r="E4138" s="24" t="s">
        <v>1338</v>
      </c>
      <c r="F4138" s="12">
        <v>47.3</v>
      </c>
      <c r="G4138" s="12">
        <v>-102.5</v>
      </c>
      <c r="H4138" s="12">
        <v>3.98</v>
      </c>
    </row>
    <row r="4139" spans="2:8" x14ac:dyDescent="0.25">
      <c r="B4139" t="s">
        <v>1419</v>
      </c>
      <c r="C4139" t="s">
        <v>1420</v>
      </c>
      <c r="D4139" s="24" t="s">
        <v>2443</v>
      </c>
      <c r="E4139" s="24" t="s">
        <v>1421</v>
      </c>
      <c r="F4139" s="12">
        <v>41.8</v>
      </c>
      <c r="G4139" s="12">
        <v>-78.7</v>
      </c>
      <c r="H4139" s="12">
        <v>3.98</v>
      </c>
    </row>
    <row r="4140" spans="2:8" x14ac:dyDescent="0.25">
      <c r="B4140" t="s">
        <v>10749</v>
      </c>
      <c r="C4140" t="s">
        <v>10750</v>
      </c>
      <c r="D4140" s="24" t="s">
        <v>2443</v>
      </c>
      <c r="E4140" s="24" t="s">
        <v>1421</v>
      </c>
      <c r="F4140" s="12">
        <v>41.7</v>
      </c>
      <c r="G4140" s="12">
        <v>-77.099999999999994</v>
      </c>
      <c r="H4140" s="12">
        <v>3.98</v>
      </c>
    </row>
    <row r="4141" spans="2:8" x14ac:dyDescent="0.25">
      <c r="B4141" t="s">
        <v>10751</v>
      </c>
      <c r="C4141" t="s">
        <v>10752</v>
      </c>
      <c r="D4141" s="24" t="s">
        <v>2443</v>
      </c>
      <c r="E4141" s="24" t="s">
        <v>1457</v>
      </c>
      <c r="F4141" s="12">
        <v>45.6</v>
      </c>
      <c r="G4141" s="12">
        <v>-98.5</v>
      </c>
      <c r="H4141" s="12">
        <v>3.98</v>
      </c>
    </row>
    <row r="4142" spans="2:8" x14ac:dyDescent="0.25">
      <c r="B4142" t="s">
        <v>10753</v>
      </c>
      <c r="C4142" t="s">
        <v>10754</v>
      </c>
      <c r="D4142" s="24" t="s">
        <v>2443</v>
      </c>
      <c r="E4142" s="24" t="s">
        <v>1675</v>
      </c>
      <c r="F4142" s="12">
        <v>43.4</v>
      </c>
      <c r="G4142" s="12">
        <v>-88.3</v>
      </c>
      <c r="H4142" s="12">
        <v>3.98</v>
      </c>
    </row>
    <row r="4143" spans="2:8" x14ac:dyDescent="0.25">
      <c r="B4143" t="s">
        <v>10755</v>
      </c>
      <c r="C4143" t="s">
        <v>10756</v>
      </c>
      <c r="D4143" s="24" t="s">
        <v>2443</v>
      </c>
      <c r="E4143" s="24" t="s">
        <v>1675</v>
      </c>
      <c r="F4143" s="12">
        <v>42.9</v>
      </c>
      <c r="G4143" s="12">
        <v>-89.7</v>
      </c>
      <c r="H4143" s="12">
        <v>3.98</v>
      </c>
    </row>
    <row r="4144" spans="2:8" x14ac:dyDescent="0.25">
      <c r="B4144" t="s">
        <v>2113</v>
      </c>
      <c r="C4144" t="s">
        <v>2114</v>
      </c>
      <c r="D4144" s="24" t="s">
        <v>2443</v>
      </c>
      <c r="E4144" s="24" t="s">
        <v>563</v>
      </c>
      <c r="F4144" s="12">
        <v>38.799999999999997</v>
      </c>
      <c r="G4144" s="12">
        <v>-104.6</v>
      </c>
      <c r="H4144" s="12">
        <v>3.98</v>
      </c>
    </row>
    <row r="4145" spans="2:8" x14ac:dyDescent="0.25">
      <c r="B4145" t="s">
        <v>10757</v>
      </c>
      <c r="C4145" t="s">
        <v>10758</v>
      </c>
      <c r="D4145" s="24" t="s">
        <v>548</v>
      </c>
      <c r="E4145" s="24" t="s">
        <v>4404</v>
      </c>
      <c r="F4145" s="12">
        <v>60.9</v>
      </c>
      <c r="G4145" s="12">
        <v>-135.5</v>
      </c>
      <c r="H4145" s="12">
        <v>3.94</v>
      </c>
    </row>
    <row r="4146" spans="2:8" x14ac:dyDescent="0.25">
      <c r="B4146" t="s">
        <v>10759</v>
      </c>
      <c r="C4146" t="s">
        <v>10760</v>
      </c>
      <c r="D4146" s="24" t="s">
        <v>2443</v>
      </c>
      <c r="E4146" s="24" t="s">
        <v>709</v>
      </c>
      <c r="F4146" s="12">
        <v>41.5</v>
      </c>
      <c r="G4146" s="12">
        <v>-85.1</v>
      </c>
      <c r="H4146" s="12">
        <v>3.94</v>
      </c>
    </row>
    <row r="4147" spans="2:8" x14ac:dyDescent="0.25">
      <c r="B4147" t="s">
        <v>10761</v>
      </c>
      <c r="C4147" t="s">
        <v>10762</v>
      </c>
      <c r="D4147" s="24" t="s">
        <v>2443</v>
      </c>
      <c r="E4147" s="24" t="s">
        <v>937</v>
      </c>
      <c r="F4147" s="12">
        <v>44.3</v>
      </c>
      <c r="G4147" s="12">
        <v>-70.099999999999994</v>
      </c>
      <c r="H4147" s="12">
        <v>3.94</v>
      </c>
    </row>
    <row r="4148" spans="2:8" x14ac:dyDescent="0.25">
      <c r="B4148" t="s">
        <v>10763</v>
      </c>
      <c r="C4148" t="s">
        <v>10764</v>
      </c>
      <c r="D4148" s="24" t="s">
        <v>2443</v>
      </c>
      <c r="E4148" s="24" t="s">
        <v>969</v>
      </c>
      <c r="F4148" s="12">
        <v>43.3</v>
      </c>
      <c r="G4148" s="12">
        <v>-84.9</v>
      </c>
      <c r="H4148" s="12">
        <v>3.94</v>
      </c>
    </row>
    <row r="4149" spans="2:8" x14ac:dyDescent="0.25">
      <c r="B4149" t="s">
        <v>10765</v>
      </c>
      <c r="C4149" t="s">
        <v>10766</v>
      </c>
      <c r="D4149" s="24" t="s">
        <v>2443</v>
      </c>
      <c r="E4149" s="24" t="s">
        <v>1338</v>
      </c>
      <c r="F4149" s="12">
        <v>46.9</v>
      </c>
      <c r="G4149" s="12">
        <v>-96.7</v>
      </c>
      <c r="H4149" s="12">
        <v>3.94</v>
      </c>
    </row>
    <row r="4150" spans="2:8" x14ac:dyDescent="0.25">
      <c r="B4150" t="s">
        <v>10767</v>
      </c>
      <c r="C4150" t="s">
        <v>10768</v>
      </c>
      <c r="D4150" s="24" t="s">
        <v>2443</v>
      </c>
      <c r="E4150" s="24" t="s">
        <v>867</v>
      </c>
      <c r="F4150" s="12">
        <v>38.299999999999997</v>
      </c>
      <c r="G4150" s="12">
        <v>-98.9</v>
      </c>
      <c r="H4150" s="12">
        <v>3.94</v>
      </c>
    </row>
    <row r="4151" spans="2:8" x14ac:dyDescent="0.25">
      <c r="B4151" t="s">
        <v>3331</v>
      </c>
      <c r="C4151" t="s">
        <v>3332</v>
      </c>
      <c r="D4151" s="24" t="s">
        <v>2443</v>
      </c>
      <c r="E4151" s="24" t="s">
        <v>1022</v>
      </c>
      <c r="F4151" s="12">
        <v>47.1</v>
      </c>
      <c r="G4151" s="12">
        <v>-92.4</v>
      </c>
      <c r="H4151" s="12">
        <v>3.94</v>
      </c>
    </row>
    <row r="4152" spans="2:8" x14ac:dyDescent="0.25">
      <c r="B4152" t="s">
        <v>1349</v>
      </c>
      <c r="C4152" t="s">
        <v>1350</v>
      </c>
      <c r="D4152" s="24" t="s">
        <v>2443</v>
      </c>
      <c r="E4152" s="24" t="s">
        <v>1338</v>
      </c>
      <c r="F4152" s="12">
        <v>47.8</v>
      </c>
      <c r="G4152" s="12">
        <v>-101.2</v>
      </c>
      <c r="H4152" s="12">
        <v>3.94</v>
      </c>
    </row>
    <row r="4153" spans="2:8" x14ac:dyDescent="0.25">
      <c r="B4153" t="s">
        <v>10769</v>
      </c>
      <c r="C4153" t="s">
        <v>10770</v>
      </c>
      <c r="D4153" s="24" t="s">
        <v>548</v>
      </c>
      <c r="E4153" s="24" t="s">
        <v>506</v>
      </c>
      <c r="F4153" s="12">
        <v>49.8</v>
      </c>
      <c r="G4153" s="12">
        <v>-100</v>
      </c>
      <c r="H4153" s="12">
        <v>3.9</v>
      </c>
    </row>
    <row r="4154" spans="2:8" x14ac:dyDescent="0.25">
      <c r="B4154" t="s">
        <v>10771</v>
      </c>
      <c r="C4154" t="s">
        <v>10772</v>
      </c>
      <c r="D4154" s="24" t="s">
        <v>548</v>
      </c>
      <c r="E4154" s="24" t="s">
        <v>522</v>
      </c>
      <c r="F4154" s="12">
        <v>45.6</v>
      </c>
      <c r="G4154" s="12">
        <v>-62</v>
      </c>
      <c r="H4154" s="12">
        <v>3.9</v>
      </c>
    </row>
    <row r="4155" spans="2:8" x14ac:dyDescent="0.25">
      <c r="B4155" t="s">
        <v>10773</v>
      </c>
      <c r="C4155" t="s">
        <v>10774</v>
      </c>
      <c r="D4155" s="24" t="s">
        <v>548</v>
      </c>
      <c r="E4155" s="24" t="s">
        <v>510</v>
      </c>
      <c r="F4155" s="12">
        <v>43.6</v>
      </c>
      <c r="G4155" s="12">
        <v>-80.599999999999994</v>
      </c>
      <c r="H4155" s="12">
        <v>3.9</v>
      </c>
    </row>
    <row r="4156" spans="2:8" x14ac:dyDescent="0.25">
      <c r="B4156" t="s">
        <v>10775</v>
      </c>
      <c r="C4156" t="s">
        <v>10776</v>
      </c>
      <c r="D4156" s="24" t="s">
        <v>2443</v>
      </c>
      <c r="E4156" s="24" t="s">
        <v>563</v>
      </c>
      <c r="F4156" s="12">
        <v>38.700000000000003</v>
      </c>
      <c r="G4156" s="12">
        <v>-104.7</v>
      </c>
      <c r="H4156" s="12">
        <v>3.9</v>
      </c>
    </row>
    <row r="4157" spans="2:8" x14ac:dyDescent="0.25">
      <c r="B4157" t="s">
        <v>10777</v>
      </c>
      <c r="C4157" t="s">
        <v>10778</v>
      </c>
      <c r="D4157" s="24" t="s">
        <v>2443</v>
      </c>
      <c r="E4157" s="24" t="s">
        <v>563</v>
      </c>
      <c r="F4157" s="12">
        <v>38.5</v>
      </c>
      <c r="G4157" s="12">
        <v>-107.9</v>
      </c>
      <c r="H4157" s="12">
        <v>3.9</v>
      </c>
    </row>
    <row r="4158" spans="2:8" x14ac:dyDescent="0.25">
      <c r="B4158" t="s">
        <v>10779</v>
      </c>
      <c r="C4158" t="s">
        <v>10780</v>
      </c>
      <c r="D4158" s="24" t="s">
        <v>2443</v>
      </c>
      <c r="E4158" s="24" t="s">
        <v>563</v>
      </c>
      <c r="F4158" s="12">
        <v>37.5</v>
      </c>
      <c r="G4158" s="12">
        <v>-106.1</v>
      </c>
      <c r="H4158" s="12">
        <v>3.9</v>
      </c>
    </row>
    <row r="4159" spans="2:8" x14ac:dyDescent="0.25">
      <c r="B4159" t="s">
        <v>10781</v>
      </c>
      <c r="C4159" t="s">
        <v>10782</v>
      </c>
      <c r="D4159" s="24" t="s">
        <v>2443</v>
      </c>
      <c r="E4159" s="24" t="s">
        <v>749</v>
      </c>
      <c r="F4159" s="12">
        <v>41.9</v>
      </c>
      <c r="G4159" s="12">
        <v>-90.4</v>
      </c>
      <c r="H4159" s="12">
        <v>3.9</v>
      </c>
    </row>
    <row r="4160" spans="2:8" x14ac:dyDescent="0.25">
      <c r="B4160" t="s">
        <v>10783</v>
      </c>
      <c r="C4160" t="s">
        <v>10784</v>
      </c>
      <c r="D4160" s="24" t="s">
        <v>2443</v>
      </c>
      <c r="E4160" s="24" t="s">
        <v>749</v>
      </c>
      <c r="F4160" s="12">
        <v>41.6</v>
      </c>
      <c r="G4160" s="12">
        <v>-96</v>
      </c>
      <c r="H4160" s="12">
        <v>3.9</v>
      </c>
    </row>
    <row r="4161" spans="2:8" x14ac:dyDescent="0.25">
      <c r="B4161" t="s">
        <v>10785</v>
      </c>
      <c r="C4161" t="s">
        <v>10786</v>
      </c>
      <c r="D4161" s="24" t="s">
        <v>2443</v>
      </c>
      <c r="E4161" s="24" t="s">
        <v>749</v>
      </c>
      <c r="F4161" s="12">
        <v>41.8</v>
      </c>
      <c r="G4161" s="12">
        <v>-91.4</v>
      </c>
      <c r="H4161" s="12">
        <v>3.9</v>
      </c>
    </row>
    <row r="4162" spans="2:8" x14ac:dyDescent="0.25">
      <c r="B4162" t="s">
        <v>10787</v>
      </c>
      <c r="C4162" t="s">
        <v>10788</v>
      </c>
      <c r="D4162" s="24" t="s">
        <v>2443</v>
      </c>
      <c r="E4162" s="24" t="s">
        <v>648</v>
      </c>
      <c r="F4162" s="12">
        <v>41.7</v>
      </c>
      <c r="G4162" s="12">
        <v>-87.7</v>
      </c>
      <c r="H4162" s="12">
        <v>3.9</v>
      </c>
    </row>
    <row r="4163" spans="2:8" x14ac:dyDescent="0.25">
      <c r="B4163" t="s">
        <v>10789</v>
      </c>
      <c r="C4163" t="s">
        <v>10790</v>
      </c>
      <c r="D4163" s="24" t="s">
        <v>2443</v>
      </c>
      <c r="E4163" s="24" t="s">
        <v>648</v>
      </c>
      <c r="F4163" s="12">
        <v>41.9</v>
      </c>
      <c r="G4163" s="12">
        <v>-87.6</v>
      </c>
      <c r="H4163" s="12">
        <v>3.9</v>
      </c>
    </row>
    <row r="4164" spans="2:8" x14ac:dyDescent="0.25">
      <c r="B4164" t="s">
        <v>10791</v>
      </c>
      <c r="C4164" t="s">
        <v>10792</v>
      </c>
      <c r="D4164" s="24" t="s">
        <v>2443</v>
      </c>
      <c r="E4164" s="24" t="s">
        <v>648</v>
      </c>
      <c r="F4164" s="12">
        <v>39.700000000000003</v>
      </c>
      <c r="G4164" s="12">
        <v>-89.7</v>
      </c>
      <c r="H4164" s="12">
        <v>3.9</v>
      </c>
    </row>
    <row r="4165" spans="2:8" x14ac:dyDescent="0.25">
      <c r="B4165" t="s">
        <v>10793</v>
      </c>
      <c r="C4165" t="s">
        <v>10794</v>
      </c>
      <c r="D4165" s="24" t="s">
        <v>2443</v>
      </c>
      <c r="E4165" s="24" t="s">
        <v>709</v>
      </c>
      <c r="F4165" s="12">
        <v>41.1</v>
      </c>
      <c r="G4165" s="12">
        <v>-85</v>
      </c>
      <c r="H4165" s="12">
        <v>3.9</v>
      </c>
    </row>
    <row r="4166" spans="2:8" x14ac:dyDescent="0.25">
      <c r="B4166" t="s">
        <v>10795</v>
      </c>
      <c r="C4166" t="s">
        <v>10796</v>
      </c>
      <c r="D4166" s="24" t="s">
        <v>2443</v>
      </c>
      <c r="E4166" s="24" t="s">
        <v>709</v>
      </c>
      <c r="F4166" s="12">
        <v>41.4</v>
      </c>
      <c r="G4166" s="12">
        <v>-87</v>
      </c>
      <c r="H4166" s="12">
        <v>3.9</v>
      </c>
    </row>
    <row r="4167" spans="2:8" x14ac:dyDescent="0.25">
      <c r="B4167" t="s">
        <v>10797</v>
      </c>
      <c r="C4167" t="s">
        <v>10798</v>
      </c>
      <c r="D4167" s="24" t="s">
        <v>2443</v>
      </c>
      <c r="E4167" s="24" t="s">
        <v>867</v>
      </c>
      <c r="F4167" s="12">
        <v>39.799999999999997</v>
      </c>
      <c r="G4167" s="12">
        <v>-97.6</v>
      </c>
      <c r="H4167" s="12">
        <v>3.9</v>
      </c>
    </row>
    <row r="4168" spans="2:8" x14ac:dyDescent="0.25">
      <c r="B4168" t="s">
        <v>10799</v>
      </c>
      <c r="C4168" t="s">
        <v>10800</v>
      </c>
      <c r="D4168" s="24" t="s">
        <v>2443</v>
      </c>
      <c r="E4168" s="24" t="s">
        <v>969</v>
      </c>
      <c r="F4168" s="12">
        <v>47</v>
      </c>
      <c r="G4168" s="12">
        <v>-88.9</v>
      </c>
      <c r="H4168" s="12">
        <v>3.9</v>
      </c>
    </row>
    <row r="4169" spans="2:8" x14ac:dyDescent="0.25">
      <c r="B4169" t="s">
        <v>10801</v>
      </c>
      <c r="C4169" t="s">
        <v>10802</v>
      </c>
      <c r="D4169" s="24" t="s">
        <v>2443</v>
      </c>
      <c r="E4169" s="24" t="s">
        <v>969</v>
      </c>
      <c r="F4169" s="12">
        <v>43</v>
      </c>
      <c r="G4169" s="12">
        <v>-85.6</v>
      </c>
      <c r="H4169" s="12">
        <v>3.9</v>
      </c>
    </row>
    <row r="4170" spans="2:8" x14ac:dyDescent="0.25">
      <c r="B4170" t="s">
        <v>10803</v>
      </c>
      <c r="C4170" t="s">
        <v>10804</v>
      </c>
      <c r="D4170" s="24" t="s">
        <v>2443</v>
      </c>
      <c r="E4170" s="24" t="s">
        <v>1134</v>
      </c>
      <c r="F4170" s="12">
        <v>45.3</v>
      </c>
      <c r="G4170" s="12">
        <v>-107.9</v>
      </c>
      <c r="H4170" s="12">
        <v>3.9</v>
      </c>
    </row>
    <row r="4171" spans="2:8" x14ac:dyDescent="0.25">
      <c r="B4171" t="s">
        <v>10805</v>
      </c>
      <c r="C4171" t="s">
        <v>10806</v>
      </c>
      <c r="D4171" s="24" t="s">
        <v>2443</v>
      </c>
      <c r="E4171" s="24" t="s">
        <v>1277</v>
      </c>
      <c r="F4171" s="12">
        <v>35</v>
      </c>
      <c r="G4171" s="12">
        <v>-106.6</v>
      </c>
      <c r="H4171" s="12">
        <v>3.9</v>
      </c>
    </row>
    <row r="4172" spans="2:8" x14ac:dyDescent="0.25">
      <c r="B4172" t="s">
        <v>10807</v>
      </c>
      <c r="C4172" t="s">
        <v>10808</v>
      </c>
      <c r="D4172" s="24" t="s">
        <v>2443</v>
      </c>
      <c r="E4172" s="24" t="s">
        <v>1277</v>
      </c>
      <c r="F4172" s="12">
        <v>36</v>
      </c>
      <c r="G4172" s="12">
        <v>-106.1</v>
      </c>
      <c r="H4172" s="12">
        <v>3.9</v>
      </c>
    </row>
    <row r="4173" spans="2:8" x14ac:dyDescent="0.25">
      <c r="B4173" t="s">
        <v>10809</v>
      </c>
      <c r="C4173" t="s">
        <v>10810</v>
      </c>
      <c r="D4173" s="24" t="s">
        <v>2443</v>
      </c>
      <c r="E4173" s="24" t="s">
        <v>1363</v>
      </c>
      <c r="F4173" s="12">
        <v>39.799999999999997</v>
      </c>
      <c r="G4173" s="12">
        <v>-83.9</v>
      </c>
      <c r="H4173" s="12">
        <v>3.9</v>
      </c>
    </row>
    <row r="4174" spans="2:8" x14ac:dyDescent="0.25">
      <c r="B4174" t="s">
        <v>10811</v>
      </c>
      <c r="C4174" t="s">
        <v>10812</v>
      </c>
      <c r="D4174" s="24" t="s">
        <v>2443</v>
      </c>
      <c r="E4174" s="24" t="s">
        <v>1363</v>
      </c>
      <c r="F4174" s="12">
        <v>40.1</v>
      </c>
      <c r="G4174" s="12">
        <v>-84.4</v>
      </c>
      <c r="H4174" s="12">
        <v>3.9</v>
      </c>
    </row>
    <row r="4175" spans="2:8" x14ac:dyDescent="0.25">
      <c r="B4175" t="s">
        <v>10813</v>
      </c>
      <c r="C4175" t="s">
        <v>10814</v>
      </c>
      <c r="D4175" s="24" t="s">
        <v>2443</v>
      </c>
      <c r="E4175" s="24" t="s">
        <v>1545</v>
      </c>
      <c r="F4175" s="12">
        <v>37.9</v>
      </c>
      <c r="G4175" s="12">
        <v>-112.3</v>
      </c>
      <c r="H4175" s="12">
        <v>3.9</v>
      </c>
    </row>
    <row r="4176" spans="2:8" x14ac:dyDescent="0.25">
      <c r="B4176" t="s">
        <v>2570</v>
      </c>
      <c r="C4176" t="s">
        <v>2571</v>
      </c>
      <c r="D4176" s="24" t="s">
        <v>2443</v>
      </c>
      <c r="E4176" s="24" t="s">
        <v>629</v>
      </c>
      <c r="F4176" s="12">
        <v>42</v>
      </c>
      <c r="G4176" s="12">
        <v>-115.3</v>
      </c>
      <c r="H4176" s="12">
        <v>3.9</v>
      </c>
    </row>
    <row r="4177" spans="2:8" x14ac:dyDescent="0.25">
      <c r="B4177" t="s">
        <v>10815</v>
      </c>
      <c r="C4177" t="s">
        <v>10816</v>
      </c>
      <c r="D4177" s="24" t="s">
        <v>2443</v>
      </c>
      <c r="E4177" s="24" t="s">
        <v>648</v>
      </c>
      <c r="F4177" s="12">
        <v>41.6</v>
      </c>
      <c r="G4177" s="12">
        <v>-88.1</v>
      </c>
      <c r="H4177" s="12">
        <v>3.9</v>
      </c>
    </row>
    <row r="4178" spans="2:8" x14ac:dyDescent="0.25">
      <c r="B4178" t="s">
        <v>3948</v>
      </c>
      <c r="C4178" t="s">
        <v>3949</v>
      </c>
      <c r="D4178" s="24" t="s">
        <v>2443</v>
      </c>
      <c r="E4178" s="24" t="s">
        <v>709</v>
      </c>
      <c r="F4178" s="12">
        <v>40.9</v>
      </c>
      <c r="G4178" s="12">
        <v>-87.1</v>
      </c>
      <c r="H4178" s="12">
        <v>3.9</v>
      </c>
    </row>
    <row r="4179" spans="2:8" x14ac:dyDescent="0.25">
      <c r="B4179" t="s">
        <v>3956</v>
      </c>
      <c r="C4179" t="s">
        <v>3957</v>
      </c>
      <c r="D4179" s="24" t="s">
        <v>2443</v>
      </c>
      <c r="E4179" s="24" t="s">
        <v>709</v>
      </c>
      <c r="F4179" s="12">
        <v>40.5</v>
      </c>
      <c r="G4179" s="12">
        <v>-86.3</v>
      </c>
      <c r="H4179" s="12">
        <v>3.9</v>
      </c>
    </row>
    <row r="4180" spans="2:8" x14ac:dyDescent="0.25">
      <c r="B4180" t="s">
        <v>826</v>
      </c>
      <c r="C4180" t="s">
        <v>827</v>
      </c>
      <c r="D4180" s="24" t="s">
        <v>2443</v>
      </c>
      <c r="E4180" s="24" t="s">
        <v>749</v>
      </c>
      <c r="F4180" s="12">
        <v>42</v>
      </c>
      <c r="G4180" s="12">
        <v>-92.9</v>
      </c>
      <c r="H4180" s="12">
        <v>3.9</v>
      </c>
    </row>
    <row r="4181" spans="2:8" x14ac:dyDescent="0.25">
      <c r="B4181" t="s">
        <v>2473</v>
      </c>
      <c r="C4181" t="s">
        <v>2474</v>
      </c>
      <c r="D4181" s="24" t="s">
        <v>2443</v>
      </c>
      <c r="E4181" s="24" t="s">
        <v>1134</v>
      </c>
      <c r="F4181" s="12">
        <v>46.8</v>
      </c>
      <c r="G4181" s="12">
        <v>-113.5</v>
      </c>
      <c r="H4181" s="12">
        <v>3.9</v>
      </c>
    </row>
    <row r="4182" spans="2:8" x14ac:dyDescent="0.25">
      <c r="B4182" t="s">
        <v>2362</v>
      </c>
      <c r="C4182" t="s">
        <v>10817</v>
      </c>
      <c r="D4182" s="24" t="s">
        <v>2443</v>
      </c>
      <c r="E4182" s="24" t="s">
        <v>1421</v>
      </c>
      <c r="F4182" s="12">
        <v>39.9</v>
      </c>
      <c r="G4182" s="12">
        <v>-79</v>
      </c>
      <c r="H4182" s="12">
        <v>3.9</v>
      </c>
    </row>
    <row r="4183" spans="2:8" x14ac:dyDescent="0.25">
      <c r="B4183" t="s">
        <v>1986</v>
      </c>
      <c r="C4183" t="s">
        <v>1987</v>
      </c>
      <c r="D4183" s="24" t="s">
        <v>2443</v>
      </c>
      <c r="E4183" s="24" t="s">
        <v>563</v>
      </c>
      <c r="F4183" s="12">
        <v>37.4</v>
      </c>
      <c r="G4183" s="12">
        <v>-105.8</v>
      </c>
      <c r="H4183" s="12">
        <v>3.9</v>
      </c>
    </row>
    <row r="4184" spans="2:8" x14ac:dyDescent="0.25">
      <c r="B4184" t="s">
        <v>10818</v>
      </c>
      <c r="C4184" t="s">
        <v>10819</v>
      </c>
      <c r="D4184" s="24" t="s">
        <v>548</v>
      </c>
      <c r="E4184" s="24" t="s">
        <v>506</v>
      </c>
      <c r="F4184" s="12">
        <v>49.9</v>
      </c>
      <c r="G4184" s="12">
        <v>-96.9</v>
      </c>
      <c r="H4184" s="12">
        <v>3.86</v>
      </c>
    </row>
    <row r="4185" spans="2:8" x14ac:dyDescent="0.25">
      <c r="B4185" t="s">
        <v>10820</v>
      </c>
      <c r="C4185" t="s">
        <v>10821</v>
      </c>
      <c r="D4185" s="24" t="s">
        <v>2443</v>
      </c>
      <c r="E4185" s="24" t="s">
        <v>648</v>
      </c>
      <c r="F4185" s="12">
        <v>41.7</v>
      </c>
      <c r="G4185" s="12">
        <v>-88</v>
      </c>
      <c r="H4185" s="12">
        <v>3.86</v>
      </c>
    </row>
    <row r="4186" spans="2:8" x14ac:dyDescent="0.25">
      <c r="B4186" t="s">
        <v>10822</v>
      </c>
      <c r="C4186" t="s">
        <v>10823</v>
      </c>
      <c r="D4186" s="24" t="s">
        <v>2443</v>
      </c>
      <c r="E4186" s="24" t="s">
        <v>1675</v>
      </c>
      <c r="F4186" s="12">
        <v>44.6</v>
      </c>
      <c r="G4186" s="12">
        <v>-88.3</v>
      </c>
      <c r="H4186" s="12">
        <v>3.86</v>
      </c>
    </row>
    <row r="4187" spans="2:8" x14ac:dyDescent="0.25">
      <c r="B4187" t="s">
        <v>10824</v>
      </c>
      <c r="C4187" t="s">
        <v>10825</v>
      </c>
      <c r="D4187" s="24" t="s">
        <v>548</v>
      </c>
      <c r="E4187" s="24" t="s">
        <v>506</v>
      </c>
      <c r="F4187" s="12">
        <v>50.5</v>
      </c>
      <c r="G4187" s="12">
        <v>-99</v>
      </c>
      <c r="H4187" s="12">
        <v>3.82</v>
      </c>
    </row>
    <row r="4188" spans="2:8" x14ac:dyDescent="0.25">
      <c r="B4188" t="s">
        <v>10826</v>
      </c>
      <c r="C4188" t="s">
        <v>10827</v>
      </c>
      <c r="D4188" s="24" t="s">
        <v>548</v>
      </c>
      <c r="E4188" s="24" t="s">
        <v>522</v>
      </c>
      <c r="F4188" s="12">
        <v>43.7</v>
      </c>
      <c r="G4188" s="12">
        <v>-65.900000000000006</v>
      </c>
      <c r="H4188" s="12">
        <v>3.82</v>
      </c>
    </row>
    <row r="4189" spans="2:8" x14ac:dyDescent="0.25">
      <c r="B4189" t="s">
        <v>10828</v>
      </c>
      <c r="C4189" t="s">
        <v>10829</v>
      </c>
      <c r="D4189" s="24" t="s">
        <v>548</v>
      </c>
      <c r="E4189" s="24" t="s">
        <v>497</v>
      </c>
      <c r="F4189" s="12">
        <v>50.3</v>
      </c>
      <c r="G4189" s="12">
        <v>-103.9</v>
      </c>
      <c r="H4189" s="12">
        <v>3.82</v>
      </c>
    </row>
    <row r="4190" spans="2:8" x14ac:dyDescent="0.25">
      <c r="B4190" t="s">
        <v>10830</v>
      </c>
      <c r="C4190" t="s">
        <v>10831</v>
      </c>
      <c r="D4190" s="24" t="s">
        <v>2443</v>
      </c>
      <c r="E4190" s="24" t="s">
        <v>1194</v>
      </c>
      <c r="F4190" s="12">
        <v>42.7</v>
      </c>
      <c r="G4190" s="12">
        <v>-102</v>
      </c>
      <c r="H4190" s="12">
        <v>3.82</v>
      </c>
    </row>
    <row r="4191" spans="2:8" x14ac:dyDescent="0.25">
      <c r="B4191" t="s">
        <v>10832</v>
      </c>
      <c r="C4191" t="s">
        <v>10833</v>
      </c>
      <c r="D4191" s="24" t="s">
        <v>2443</v>
      </c>
      <c r="E4191" s="24" t="s">
        <v>563</v>
      </c>
      <c r="F4191" s="12">
        <v>38.799999999999997</v>
      </c>
      <c r="G4191" s="12">
        <v>-107.6</v>
      </c>
      <c r="H4191" s="12">
        <v>3.82</v>
      </c>
    </row>
    <row r="4192" spans="2:8" x14ac:dyDescent="0.25">
      <c r="B4192" t="s">
        <v>10834</v>
      </c>
      <c r="C4192" t="s">
        <v>10835</v>
      </c>
      <c r="D4192" s="24" t="s">
        <v>2443</v>
      </c>
      <c r="E4192" s="24" t="s">
        <v>563</v>
      </c>
      <c r="F4192" s="12">
        <v>38.9</v>
      </c>
      <c r="G4192" s="12">
        <v>-104.7</v>
      </c>
      <c r="H4192" s="12">
        <v>3.82</v>
      </c>
    </row>
    <row r="4193" spans="2:8" x14ac:dyDescent="0.25">
      <c r="B4193" t="s">
        <v>10836</v>
      </c>
      <c r="C4193" t="s">
        <v>10837</v>
      </c>
      <c r="D4193" s="24" t="s">
        <v>2443</v>
      </c>
      <c r="E4193" s="24" t="s">
        <v>563</v>
      </c>
      <c r="F4193" s="12">
        <v>38.4</v>
      </c>
      <c r="G4193" s="12">
        <v>-107.8</v>
      </c>
      <c r="H4193" s="12">
        <v>3.82</v>
      </c>
    </row>
    <row r="4194" spans="2:8" x14ac:dyDescent="0.25">
      <c r="B4194" t="s">
        <v>10838</v>
      </c>
      <c r="C4194" t="s">
        <v>10839</v>
      </c>
      <c r="D4194" s="24" t="s">
        <v>2443</v>
      </c>
      <c r="E4194" s="24" t="s">
        <v>749</v>
      </c>
      <c r="F4194" s="12">
        <v>41.7</v>
      </c>
      <c r="G4194" s="12">
        <v>-93.5</v>
      </c>
      <c r="H4194" s="12">
        <v>3.82</v>
      </c>
    </row>
    <row r="4195" spans="2:8" x14ac:dyDescent="0.25">
      <c r="B4195" t="s">
        <v>10840</v>
      </c>
      <c r="C4195" t="s">
        <v>10841</v>
      </c>
      <c r="D4195" s="24" t="s">
        <v>2443</v>
      </c>
      <c r="E4195" s="24" t="s">
        <v>648</v>
      </c>
      <c r="F4195" s="12">
        <v>42</v>
      </c>
      <c r="G4195" s="12">
        <v>-87.9</v>
      </c>
      <c r="H4195" s="12">
        <v>3.82</v>
      </c>
    </row>
    <row r="4196" spans="2:8" x14ac:dyDescent="0.25">
      <c r="B4196" t="s">
        <v>10842</v>
      </c>
      <c r="C4196" t="s">
        <v>10843</v>
      </c>
      <c r="D4196" s="24" t="s">
        <v>2443</v>
      </c>
      <c r="E4196" s="24" t="s">
        <v>648</v>
      </c>
      <c r="F4196" s="12">
        <v>41.6</v>
      </c>
      <c r="G4196" s="12">
        <v>-87.7</v>
      </c>
      <c r="H4196" s="12">
        <v>3.82</v>
      </c>
    </row>
    <row r="4197" spans="2:8" x14ac:dyDescent="0.25">
      <c r="B4197" t="s">
        <v>10844</v>
      </c>
      <c r="C4197" t="s">
        <v>10845</v>
      </c>
      <c r="D4197" s="24" t="s">
        <v>2443</v>
      </c>
      <c r="E4197" s="24" t="s">
        <v>648</v>
      </c>
      <c r="F4197" s="12">
        <v>41.4</v>
      </c>
      <c r="G4197" s="12">
        <v>-88.2</v>
      </c>
      <c r="H4197" s="12">
        <v>3.82</v>
      </c>
    </row>
    <row r="4198" spans="2:8" x14ac:dyDescent="0.25">
      <c r="B4198" t="s">
        <v>10846</v>
      </c>
      <c r="C4198" t="s">
        <v>10847</v>
      </c>
      <c r="D4198" s="24" t="s">
        <v>2443</v>
      </c>
      <c r="E4198" s="24" t="s">
        <v>648</v>
      </c>
      <c r="F4198" s="12">
        <v>41.8</v>
      </c>
      <c r="G4198" s="12">
        <v>-88.3</v>
      </c>
      <c r="H4198" s="12">
        <v>3.82</v>
      </c>
    </row>
    <row r="4199" spans="2:8" x14ac:dyDescent="0.25">
      <c r="B4199" t="s">
        <v>10848</v>
      </c>
      <c r="C4199" t="s">
        <v>10849</v>
      </c>
      <c r="D4199" s="24" t="s">
        <v>2443</v>
      </c>
      <c r="E4199" s="24" t="s">
        <v>709</v>
      </c>
      <c r="F4199" s="12">
        <v>39.9</v>
      </c>
      <c r="G4199" s="12">
        <v>-85.9</v>
      </c>
      <c r="H4199" s="12">
        <v>3.82</v>
      </c>
    </row>
    <row r="4200" spans="2:8" x14ac:dyDescent="0.25">
      <c r="B4200" t="s">
        <v>10850</v>
      </c>
      <c r="C4200" t="s">
        <v>10851</v>
      </c>
      <c r="D4200" s="24" t="s">
        <v>2443</v>
      </c>
      <c r="E4200" s="24" t="s">
        <v>709</v>
      </c>
      <c r="F4200" s="12">
        <v>40.9</v>
      </c>
      <c r="G4200" s="12">
        <v>-87.1</v>
      </c>
      <c r="H4200" s="12">
        <v>3.82</v>
      </c>
    </row>
    <row r="4201" spans="2:8" x14ac:dyDescent="0.25">
      <c r="B4201" t="s">
        <v>10852</v>
      </c>
      <c r="C4201" t="s">
        <v>10853</v>
      </c>
      <c r="D4201" s="24" t="s">
        <v>2443</v>
      </c>
      <c r="E4201" s="24" t="s">
        <v>709</v>
      </c>
      <c r="F4201" s="12">
        <v>41.2</v>
      </c>
      <c r="G4201" s="12">
        <v>-85.8</v>
      </c>
      <c r="H4201" s="12">
        <v>3.82</v>
      </c>
    </row>
    <row r="4202" spans="2:8" x14ac:dyDescent="0.25">
      <c r="B4202" t="s">
        <v>10854</v>
      </c>
      <c r="C4202" t="s">
        <v>10855</v>
      </c>
      <c r="D4202" s="24" t="s">
        <v>2443</v>
      </c>
      <c r="E4202" s="24" t="s">
        <v>867</v>
      </c>
      <c r="F4202" s="12">
        <v>39.700000000000003</v>
      </c>
      <c r="G4202" s="12">
        <v>-97.2</v>
      </c>
      <c r="H4202" s="12">
        <v>3.82</v>
      </c>
    </row>
    <row r="4203" spans="2:8" x14ac:dyDescent="0.25">
      <c r="B4203" t="s">
        <v>10856</v>
      </c>
      <c r="C4203" t="s">
        <v>10857</v>
      </c>
      <c r="D4203" s="24" t="s">
        <v>2443</v>
      </c>
      <c r="E4203" s="24" t="s">
        <v>1022</v>
      </c>
      <c r="F4203" s="12">
        <v>48.5</v>
      </c>
      <c r="G4203" s="12">
        <v>-96.5</v>
      </c>
      <c r="H4203" s="12">
        <v>3.82</v>
      </c>
    </row>
    <row r="4204" spans="2:8" x14ac:dyDescent="0.25">
      <c r="B4204" t="s">
        <v>10858</v>
      </c>
      <c r="C4204" t="s">
        <v>10859</v>
      </c>
      <c r="D4204" s="24" t="s">
        <v>2443</v>
      </c>
      <c r="E4204" s="24" t="s">
        <v>1022</v>
      </c>
      <c r="F4204" s="12">
        <v>44.4</v>
      </c>
      <c r="G4204" s="12">
        <v>-95.7</v>
      </c>
      <c r="H4204" s="12">
        <v>3.82</v>
      </c>
    </row>
    <row r="4205" spans="2:8" x14ac:dyDescent="0.25">
      <c r="B4205" t="s">
        <v>10860</v>
      </c>
      <c r="C4205" t="s">
        <v>10861</v>
      </c>
      <c r="D4205" s="24" t="s">
        <v>2443</v>
      </c>
      <c r="E4205" s="24" t="s">
        <v>1022</v>
      </c>
      <c r="F4205" s="12">
        <v>44.4</v>
      </c>
      <c r="G4205" s="12">
        <v>-95.4</v>
      </c>
      <c r="H4205" s="12">
        <v>3.82</v>
      </c>
    </row>
    <row r="4206" spans="2:8" x14ac:dyDescent="0.25">
      <c r="B4206" t="s">
        <v>10862</v>
      </c>
      <c r="C4206" t="s">
        <v>10863</v>
      </c>
      <c r="D4206" s="24" t="s">
        <v>2443</v>
      </c>
      <c r="E4206" s="24" t="s">
        <v>1081</v>
      </c>
      <c r="F4206" s="12">
        <v>38.9</v>
      </c>
      <c r="G4206" s="12">
        <v>-91.9</v>
      </c>
      <c r="H4206" s="12">
        <v>3.82</v>
      </c>
    </row>
    <row r="4207" spans="2:8" x14ac:dyDescent="0.25">
      <c r="B4207" t="s">
        <v>10864</v>
      </c>
      <c r="C4207" t="s">
        <v>10865</v>
      </c>
      <c r="D4207" s="24" t="s">
        <v>2443</v>
      </c>
      <c r="E4207" s="24" t="s">
        <v>459</v>
      </c>
      <c r="F4207" s="12">
        <v>35.9</v>
      </c>
      <c r="G4207" s="12">
        <v>-82.7</v>
      </c>
      <c r="H4207" s="12">
        <v>3.82</v>
      </c>
    </row>
    <row r="4208" spans="2:8" x14ac:dyDescent="0.25">
      <c r="B4208" t="s">
        <v>10866</v>
      </c>
      <c r="C4208" t="s">
        <v>10867</v>
      </c>
      <c r="D4208" s="24" t="s">
        <v>2443</v>
      </c>
      <c r="E4208" s="24" t="s">
        <v>1277</v>
      </c>
      <c r="F4208" s="12">
        <v>35.6</v>
      </c>
      <c r="G4208" s="12">
        <v>-106.7</v>
      </c>
      <c r="H4208" s="12">
        <v>3.82</v>
      </c>
    </row>
    <row r="4209" spans="2:8" x14ac:dyDescent="0.25">
      <c r="B4209" t="s">
        <v>10868</v>
      </c>
      <c r="C4209" t="s">
        <v>10869</v>
      </c>
      <c r="D4209" s="24" t="s">
        <v>2443</v>
      </c>
      <c r="E4209" s="24" t="s">
        <v>1580</v>
      </c>
      <c r="F4209" s="12">
        <v>42.8</v>
      </c>
      <c r="G4209" s="12">
        <v>-72.8</v>
      </c>
      <c r="H4209" s="12">
        <v>3.82</v>
      </c>
    </row>
    <row r="4210" spans="2:8" x14ac:dyDescent="0.25">
      <c r="B4210" t="s">
        <v>10870</v>
      </c>
      <c r="C4210" t="s">
        <v>10871</v>
      </c>
      <c r="D4210" s="24" t="s">
        <v>2443</v>
      </c>
      <c r="E4210" s="24" t="s">
        <v>1611</v>
      </c>
      <c r="F4210" s="12">
        <v>47.3</v>
      </c>
      <c r="G4210" s="12">
        <v>-120.3</v>
      </c>
      <c r="H4210" s="12">
        <v>3.82</v>
      </c>
    </row>
    <row r="4211" spans="2:8" x14ac:dyDescent="0.25">
      <c r="B4211" t="s">
        <v>1531</v>
      </c>
      <c r="C4211" t="s">
        <v>10872</v>
      </c>
      <c r="D4211" s="24" t="s">
        <v>2443</v>
      </c>
      <c r="E4211" s="24" t="s">
        <v>648</v>
      </c>
      <c r="F4211" s="12">
        <v>40.6</v>
      </c>
      <c r="G4211" s="12">
        <v>-89.4</v>
      </c>
      <c r="H4211" s="12">
        <v>3.82</v>
      </c>
    </row>
    <row r="4212" spans="2:8" x14ac:dyDescent="0.25">
      <c r="B4212" t="s">
        <v>2906</v>
      </c>
      <c r="C4212" t="s">
        <v>2907</v>
      </c>
      <c r="D4212" s="24" t="s">
        <v>2443</v>
      </c>
      <c r="E4212" s="24" t="s">
        <v>749</v>
      </c>
      <c r="F4212" s="12">
        <v>42</v>
      </c>
      <c r="G4212" s="12">
        <v>-93.7</v>
      </c>
      <c r="H4212" s="12">
        <v>3.82</v>
      </c>
    </row>
    <row r="4213" spans="2:8" x14ac:dyDescent="0.25">
      <c r="B4213" t="s">
        <v>10873</v>
      </c>
      <c r="C4213" t="s">
        <v>10874</v>
      </c>
      <c r="D4213" s="24" t="s">
        <v>2443</v>
      </c>
      <c r="E4213" s="24" t="s">
        <v>749</v>
      </c>
      <c r="F4213" s="12">
        <v>42.1</v>
      </c>
      <c r="G4213" s="12">
        <v>-92.4</v>
      </c>
      <c r="H4213" s="12">
        <v>3.82</v>
      </c>
    </row>
    <row r="4214" spans="2:8" x14ac:dyDescent="0.25">
      <c r="B4214" t="s">
        <v>4224</v>
      </c>
      <c r="C4214" t="s">
        <v>4225</v>
      </c>
      <c r="D4214" s="24" t="s">
        <v>2443</v>
      </c>
      <c r="E4214" s="24" t="s">
        <v>937</v>
      </c>
      <c r="F4214" s="12">
        <v>44.4</v>
      </c>
      <c r="G4214" s="12">
        <v>-70.599999999999994</v>
      </c>
      <c r="H4214" s="12">
        <v>3.82</v>
      </c>
    </row>
    <row r="4215" spans="2:8" x14ac:dyDescent="0.25">
      <c r="B4215" t="s">
        <v>4116</v>
      </c>
      <c r="C4215" t="s">
        <v>4117</v>
      </c>
      <c r="D4215" s="24" t="s">
        <v>2443</v>
      </c>
      <c r="E4215" s="24" t="s">
        <v>953</v>
      </c>
      <c r="F4215" s="12">
        <v>42.5</v>
      </c>
      <c r="G4215" s="12">
        <v>-72.8</v>
      </c>
      <c r="H4215" s="12">
        <v>3.82</v>
      </c>
    </row>
    <row r="4216" spans="2:8" x14ac:dyDescent="0.25">
      <c r="B4216" t="s">
        <v>1029</v>
      </c>
      <c r="C4216" t="s">
        <v>1030</v>
      </c>
      <c r="D4216" s="24" t="s">
        <v>2443</v>
      </c>
      <c r="E4216" s="24" t="s">
        <v>1022</v>
      </c>
      <c r="F4216" s="12">
        <v>44.7</v>
      </c>
      <c r="G4216" s="12">
        <v>-96.2</v>
      </c>
      <c r="H4216" s="12">
        <v>3.82</v>
      </c>
    </row>
    <row r="4217" spans="2:8" x14ac:dyDescent="0.25">
      <c r="B4217" t="s">
        <v>2692</v>
      </c>
      <c r="C4217" t="s">
        <v>2693</v>
      </c>
      <c r="D4217" s="24" t="s">
        <v>2443</v>
      </c>
      <c r="E4217" s="24" t="s">
        <v>1134</v>
      </c>
      <c r="F4217" s="12">
        <v>47.4</v>
      </c>
      <c r="G4217" s="12">
        <v>-111.3</v>
      </c>
      <c r="H4217" s="12">
        <v>3.82</v>
      </c>
    </row>
    <row r="4218" spans="2:8" x14ac:dyDescent="0.25">
      <c r="B4218" t="s">
        <v>10875</v>
      </c>
      <c r="C4218" t="s">
        <v>10876</v>
      </c>
      <c r="D4218" s="24" t="s">
        <v>2443</v>
      </c>
      <c r="E4218" s="24" t="s">
        <v>1301</v>
      </c>
      <c r="F4218" s="12">
        <v>42.1</v>
      </c>
      <c r="G4218" s="12">
        <v>-77.2</v>
      </c>
      <c r="H4218" s="12">
        <v>3.82</v>
      </c>
    </row>
    <row r="4219" spans="2:8" x14ac:dyDescent="0.25">
      <c r="B4219" t="s">
        <v>1763</v>
      </c>
      <c r="C4219" t="s">
        <v>1764</v>
      </c>
      <c r="D4219" s="24" t="s">
        <v>2443</v>
      </c>
      <c r="E4219" s="24" t="s">
        <v>1675</v>
      </c>
      <c r="F4219" s="12">
        <v>45.3</v>
      </c>
      <c r="G4219" s="12">
        <v>-86.8</v>
      </c>
      <c r="H4219" s="12">
        <v>3.82</v>
      </c>
    </row>
    <row r="4220" spans="2:8" x14ac:dyDescent="0.25">
      <c r="B4220" t="s">
        <v>10877</v>
      </c>
      <c r="C4220" t="s">
        <v>10878</v>
      </c>
      <c r="D4220" s="24" t="s">
        <v>548</v>
      </c>
      <c r="E4220" s="24" t="s">
        <v>497</v>
      </c>
      <c r="F4220" s="12">
        <v>53.4</v>
      </c>
      <c r="G4220" s="12">
        <v>-109.2</v>
      </c>
      <c r="H4220" s="12">
        <v>3.78</v>
      </c>
    </row>
    <row r="4221" spans="2:8" x14ac:dyDescent="0.25">
      <c r="B4221" t="s">
        <v>10879</v>
      </c>
      <c r="C4221" t="s">
        <v>10880</v>
      </c>
      <c r="D4221" s="24" t="s">
        <v>548</v>
      </c>
      <c r="E4221" s="24" t="s">
        <v>497</v>
      </c>
      <c r="F4221" s="12">
        <v>49.8</v>
      </c>
      <c r="G4221" s="12">
        <v>-101.5</v>
      </c>
      <c r="H4221" s="12">
        <v>3.78</v>
      </c>
    </row>
    <row r="4222" spans="2:8" x14ac:dyDescent="0.25">
      <c r="B4222" t="s">
        <v>10881</v>
      </c>
      <c r="C4222" t="s">
        <v>10882</v>
      </c>
      <c r="D4222" s="24" t="s">
        <v>2443</v>
      </c>
      <c r="E4222" s="24" t="s">
        <v>709</v>
      </c>
      <c r="F4222" s="12">
        <v>41.1</v>
      </c>
      <c r="G4222" s="12">
        <v>-87.2</v>
      </c>
      <c r="H4222" s="12">
        <v>3.78</v>
      </c>
    </row>
    <row r="4223" spans="2:8" x14ac:dyDescent="0.25">
      <c r="B4223" t="s">
        <v>10883</v>
      </c>
      <c r="C4223" t="s">
        <v>10884</v>
      </c>
      <c r="D4223" s="24" t="s">
        <v>2443</v>
      </c>
      <c r="E4223" s="24" t="s">
        <v>1277</v>
      </c>
      <c r="F4223" s="12">
        <v>33.4</v>
      </c>
      <c r="G4223" s="12">
        <v>-105.6</v>
      </c>
      <c r="H4223" s="12">
        <v>3.78</v>
      </c>
    </row>
    <row r="4224" spans="2:8" x14ac:dyDescent="0.25">
      <c r="B4224" t="s">
        <v>10885</v>
      </c>
      <c r="C4224" t="s">
        <v>10886</v>
      </c>
      <c r="D4224" s="24" t="s">
        <v>2443</v>
      </c>
      <c r="E4224" s="24" t="s">
        <v>1301</v>
      </c>
      <c r="F4224" s="12">
        <v>42.6</v>
      </c>
      <c r="G4224" s="12">
        <v>-73.5</v>
      </c>
      <c r="H4224" s="12">
        <v>3.78</v>
      </c>
    </row>
    <row r="4225" spans="2:8" x14ac:dyDescent="0.25">
      <c r="B4225" t="s">
        <v>10887</v>
      </c>
      <c r="C4225" t="s">
        <v>10888</v>
      </c>
      <c r="D4225" s="24" t="s">
        <v>2443</v>
      </c>
      <c r="E4225" s="24" t="s">
        <v>1301</v>
      </c>
      <c r="F4225" s="12">
        <v>42.3</v>
      </c>
      <c r="G4225" s="12">
        <v>-76.7</v>
      </c>
      <c r="H4225" s="12">
        <v>3.78</v>
      </c>
    </row>
    <row r="4226" spans="2:8" x14ac:dyDescent="0.25">
      <c r="B4226" t="s">
        <v>10889</v>
      </c>
      <c r="C4226" t="s">
        <v>10890</v>
      </c>
      <c r="D4226" s="24" t="s">
        <v>2443</v>
      </c>
      <c r="E4226" s="24" t="s">
        <v>1457</v>
      </c>
      <c r="F4226" s="12">
        <v>44.9</v>
      </c>
      <c r="G4226" s="12">
        <v>-97.1</v>
      </c>
      <c r="H4226" s="12">
        <v>3.78</v>
      </c>
    </row>
    <row r="4227" spans="2:8" x14ac:dyDescent="0.25">
      <c r="B4227" t="s">
        <v>1302</v>
      </c>
      <c r="C4227" t="s">
        <v>1303</v>
      </c>
      <c r="D4227" s="24" t="s">
        <v>2443</v>
      </c>
      <c r="E4227" s="24" t="s">
        <v>1301</v>
      </c>
      <c r="F4227" s="12">
        <v>42.2</v>
      </c>
      <c r="G4227" s="12">
        <v>-77.7</v>
      </c>
      <c r="H4227" s="12">
        <v>3.78</v>
      </c>
    </row>
    <row r="4228" spans="2:8" x14ac:dyDescent="0.25">
      <c r="B4228" t="s">
        <v>10891</v>
      </c>
      <c r="C4228" t="s">
        <v>10892</v>
      </c>
      <c r="D4228" s="24" t="s">
        <v>2443</v>
      </c>
      <c r="E4228" s="24" t="s">
        <v>563</v>
      </c>
      <c r="F4228" s="12">
        <v>37.9</v>
      </c>
      <c r="G4228" s="12">
        <v>-104.7</v>
      </c>
      <c r="H4228" s="12">
        <v>3.74</v>
      </c>
    </row>
    <row r="4229" spans="2:8" x14ac:dyDescent="0.25">
      <c r="B4229" t="s">
        <v>10893</v>
      </c>
      <c r="C4229" t="s">
        <v>10894</v>
      </c>
      <c r="D4229" s="24" t="s">
        <v>2443</v>
      </c>
      <c r="E4229" s="24" t="s">
        <v>1301</v>
      </c>
      <c r="F4229" s="12">
        <v>42.8</v>
      </c>
      <c r="G4229" s="12">
        <v>-74.7</v>
      </c>
      <c r="H4229" s="12">
        <v>3.74</v>
      </c>
    </row>
    <row r="4230" spans="2:8" x14ac:dyDescent="0.25">
      <c r="B4230" t="s">
        <v>10895</v>
      </c>
      <c r="C4230" t="s">
        <v>10896</v>
      </c>
      <c r="D4230" s="24" t="s">
        <v>2443</v>
      </c>
      <c r="E4230" s="24" t="s">
        <v>563</v>
      </c>
      <c r="F4230" s="12">
        <v>37.5</v>
      </c>
      <c r="G4230" s="12">
        <v>-105.9</v>
      </c>
      <c r="H4230" s="12">
        <v>3.7</v>
      </c>
    </row>
    <row r="4231" spans="2:8" x14ac:dyDescent="0.25">
      <c r="B4231" t="s">
        <v>10897</v>
      </c>
      <c r="C4231" t="s">
        <v>10898</v>
      </c>
      <c r="D4231" s="24" t="s">
        <v>2443</v>
      </c>
      <c r="E4231" s="24" t="s">
        <v>749</v>
      </c>
      <c r="F4231" s="12">
        <v>42.5</v>
      </c>
      <c r="G4231" s="12">
        <v>-92.4</v>
      </c>
      <c r="H4231" s="12">
        <v>3.7</v>
      </c>
    </row>
    <row r="4232" spans="2:8" x14ac:dyDescent="0.25">
      <c r="B4232" t="s">
        <v>10899</v>
      </c>
      <c r="C4232" t="s">
        <v>10900</v>
      </c>
      <c r="D4232" s="24" t="s">
        <v>2443</v>
      </c>
      <c r="E4232" s="24" t="s">
        <v>749</v>
      </c>
      <c r="F4232" s="12">
        <v>42.9</v>
      </c>
      <c r="G4232" s="12">
        <v>-94.5</v>
      </c>
      <c r="H4232" s="12">
        <v>3.7</v>
      </c>
    </row>
    <row r="4233" spans="2:8" x14ac:dyDescent="0.25">
      <c r="B4233" t="s">
        <v>10901</v>
      </c>
      <c r="C4233" t="s">
        <v>10902</v>
      </c>
      <c r="D4233" s="24" t="s">
        <v>2443</v>
      </c>
      <c r="E4233" s="24" t="s">
        <v>648</v>
      </c>
      <c r="F4233" s="12">
        <v>41.8</v>
      </c>
      <c r="G4233" s="12">
        <v>-89.2</v>
      </c>
      <c r="H4233" s="12">
        <v>3.7</v>
      </c>
    </row>
    <row r="4234" spans="2:8" x14ac:dyDescent="0.25">
      <c r="B4234" t="s">
        <v>10903</v>
      </c>
      <c r="C4234" t="s">
        <v>10904</v>
      </c>
      <c r="D4234" s="24" t="s">
        <v>2443</v>
      </c>
      <c r="E4234" s="24" t="s">
        <v>709</v>
      </c>
      <c r="F4234" s="12">
        <v>40</v>
      </c>
      <c r="G4234" s="12">
        <v>-86.4</v>
      </c>
      <c r="H4234" s="12">
        <v>3.7</v>
      </c>
    </row>
    <row r="4235" spans="2:8" x14ac:dyDescent="0.25">
      <c r="B4235" t="s">
        <v>10905</v>
      </c>
      <c r="C4235" t="s">
        <v>10906</v>
      </c>
      <c r="D4235" s="24" t="s">
        <v>2443</v>
      </c>
      <c r="E4235" s="24" t="s">
        <v>1301</v>
      </c>
      <c r="F4235" s="12">
        <v>42.8</v>
      </c>
      <c r="G4235" s="12">
        <v>-74.099999999999994</v>
      </c>
      <c r="H4235" s="12">
        <v>3.7</v>
      </c>
    </row>
    <row r="4236" spans="2:8" x14ac:dyDescent="0.25">
      <c r="B4236" t="s">
        <v>10907</v>
      </c>
      <c r="C4236" t="s">
        <v>10908</v>
      </c>
      <c r="D4236" s="24" t="s">
        <v>2443</v>
      </c>
      <c r="E4236" s="24" t="s">
        <v>1363</v>
      </c>
      <c r="F4236" s="12">
        <v>41.1</v>
      </c>
      <c r="G4236" s="12">
        <v>-82.3</v>
      </c>
      <c r="H4236" s="12">
        <v>3.7</v>
      </c>
    </row>
    <row r="4237" spans="2:8" x14ac:dyDescent="0.25">
      <c r="B4237" t="s">
        <v>10909</v>
      </c>
      <c r="C4237" t="s">
        <v>10910</v>
      </c>
      <c r="D4237" s="24" t="s">
        <v>2443</v>
      </c>
      <c r="E4237" s="24" t="s">
        <v>1545</v>
      </c>
      <c r="F4237" s="12">
        <v>40.299999999999997</v>
      </c>
      <c r="G4237" s="12">
        <v>-111.7</v>
      </c>
      <c r="H4237" s="12">
        <v>3.7</v>
      </c>
    </row>
    <row r="4238" spans="2:8" x14ac:dyDescent="0.25">
      <c r="B4238" t="s">
        <v>10911</v>
      </c>
      <c r="C4238" t="s">
        <v>10912</v>
      </c>
      <c r="D4238" s="24" t="s">
        <v>2443</v>
      </c>
      <c r="E4238" s="24" t="s">
        <v>1580</v>
      </c>
      <c r="F4238" s="12">
        <v>43.6</v>
      </c>
      <c r="G4238" s="12">
        <v>-73</v>
      </c>
      <c r="H4238" s="12">
        <v>3.7</v>
      </c>
    </row>
    <row r="4239" spans="2:8" x14ac:dyDescent="0.25">
      <c r="B4239" t="s">
        <v>10913</v>
      </c>
      <c r="C4239" t="s">
        <v>10914</v>
      </c>
      <c r="D4239" s="24" t="s">
        <v>2443</v>
      </c>
      <c r="E4239" s="24" t="s">
        <v>1675</v>
      </c>
      <c r="F4239" s="12">
        <v>42.9</v>
      </c>
      <c r="G4239" s="12">
        <v>-89.9</v>
      </c>
      <c r="H4239" s="12">
        <v>3.7</v>
      </c>
    </row>
    <row r="4240" spans="2:8" x14ac:dyDescent="0.25">
      <c r="B4240" t="s">
        <v>3882</v>
      </c>
      <c r="C4240" t="s">
        <v>3883</v>
      </c>
      <c r="D4240" s="24" t="s">
        <v>2443</v>
      </c>
      <c r="E4240" s="24" t="s">
        <v>563</v>
      </c>
      <c r="F4240" s="12">
        <v>38.6</v>
      </c>
      <c r="G4240" s="12">
        <v>-108.9</v>
      </c>
      <c r="H4240" s="12">
        <v>3.7</v>
      </c>
    </row>
    <row r="4241" spans="2:8" x14ac:dyDescent="0.25">
      <c r="B4241" t="s">
        <v>10915</v>
      </c>
      <c r="C4241" t="s">
        <v>10916</v>
      </c>
      <c r="D4241" s="24" t="s">
        <v>2443</v>
      </c>
      <c r="E4241" s="24" t="s">
        <v>563</v>
      </c>
      <c r="F4241" s="12">
        <v>38.4</v>
      </c>
      <c r="G4241" s="12">
        <v>-102.2</v>
      </c>
      <c r="H4241" s="12">
        <v>3.7</v>
      </c>
    </row>
    <row r="4242" spans="2:8" x14ac:dyDescent="0.25">
      <c r="B4242" t="s">
        <v>3679</v>
      </c>
      <c r="C4242" t="s">
        <v>3680</v>
      </c>
      <c r="D4242" s="24" t="s">
        <v>2443</v>
      </c>
      <c r="E4242" s="24" t="s">
        <v>648</v>
      </c>
      <c r="F4242" s="12">
        <v>39.4</v>
      </c>
      <c r="G4242" s="12">
        <v>-88.1</v>
      </c>
      <c r="H4242" s="12">
        <v>3.7</v>
      </c>
    </row>
    <row r="4243" spans="2:8" x14ac:dyDescent="0.25">
      <c r="B4243" t="s">
        <v>10917</v>
      </c>
      <c r="C4243" t="s">
        <v>10918</v>
      </c>
      <c r="D4243" s="24" t="s">
        <v>2443</v>
      </c>
      <c r="E4243" s="24" t="s">
        <v>648</v>
      </c>
      <c r="F4243" s="12">
        <v>40.700000000000003</v>
      </c>
      <c r="G4243" s="12">
        <v>-89.1</v>
      </c>
      <c r="H4243" s="12">
        <v>3.7</v>
      </c>
    </row>
    <row r="4244" spans="2:8" x14ac:dyDescent="0.25">
      <c r="B4244" t="s">
        <v>10919</v>
      </c>
      <c r="C4244" t="s">
        <v>10920</v>
      </c>
      <c r="D4244" s="24" t="s">
        <v>2443</v>
      </c>
      <c r="E4244" s="24" t="s">
        <v>709</v>
      </c>
      <c r="F4244" s="12">
        <v>39.799999999999997</v>
      </c>
      <c r="G4244" s="12">
        <v>-86</v>
      </c>
      <c r="H4244" s="12">
        <v>3.7</v>
      </c>
    </row>
    <row r="4245" spans="2:8" x14ac:dyDescent="0.25">
      <c r="B4245" t="s">
        <v>10921</v>
      </c>
      <c r="C4245" t="s">
        <v>10922</v>
      </c>
      <c r="D4245" s="24" t="s">
        <v>2443</v>
      </c>
      <c r="E4245" s="24" t="s">
        <v>1259</v>
      </c>
      <c r="F4245" s="12">
        <v>43.8</v>
      </c>
      <c r="G4245" s="12">
        <v>-71.900000000000006</v>
      </c>
      <c r="H4245" s="12">
        <v>3.7</v>
      </c>
    </row>
    <row r="4246" spans="2:8" x14ac:dyDescent="0.25">
      <c r="B4246" t="s">
        <v>10923</v>
      </c>
      <c r="C4246" t="s">
        <v>10924</v>
      </c>
      <c r="D4246" s="24" t="s">
        <v>2443</v>
      </c>
      <c r="E4246" s="24" t="s">
        <v>1301</v>
      </c>
      <c r="F4246" s="12">
        <v>42</v>
      </c>
      <c r="G4246" s="12">
        <v>-77.7</v>
      </c>
      <c r="H4246" s="12">
        <v>3.7</v>
      </c>
    </row>
    <row r="4247" spans="2:8" x14ac:dyDescent="0.25">
      <c r="B4247" t="s">
        <v>3194</v>
      </c>
      <c r="C4247" t="s">
        <v>3195</v>
      </c>
      <c r="D4247" s="24" t="s">
        <v>2443</v>
      </c>
      <c r="E4247" s="24" t="s">
        <v>1457</v>
      </c>
      <c r="F4247" s="12">
        <v>45.2</v>
      </c>
      <c r="G4247" s="12">
        <v>-96.6</v>
      </c>
      <c r="H4247" s="12">
        <v>3.7</v>
      </c>
    </row>
    <row r="4248" spans="2:8" x14ac:dyDescent="0.25">
      <c r="B4248" t="s">
        <v>10925</v>
      </c>
      <c r="C4248" t="s">
        <v>10926</v>
      </c>
      <c r="D4248" s="24" t="s">
        <v>2443</v>
      </c>
      <c r="E4248" s="24" t="s">
        <v>1457</v>
      </c>
      <c r="F4248" s="12">
        <v>45.4</v>
      </c>
      <c r="G4248" s="12">
        <v>-96.8</v>
      </c>
      <c r="H4248" s="12">
        <v>3.7</v>
      </c>
    </row>
    <row r="4249" spans="2:8" x14ac:dyDescent="0.25">
      <c r="B4249" t="s">
        <v>3001</v>
      </c>
      <c r="C4249" t="s">
        <v>3002</v>
      </c>
      <c r="D4249" s="24" t="s">
        <v>2443</v>
      </c>
      <c r="E4249" s="24" t="s">
        <v>1611</v>
      </c>
      <c r="F4249" s="12">
        <v>48.6</v>
      </c>
      <c r="G4249" s="12">
        <v>-120.4</v>
      </c>
      <c r="H4249" s="12">
        <v>3.7</v>
      </c>
    </row>
    <row r="4250" spans="2:8" x14ac:dyDescent="0.25">
      <c r="B4250" t="s">
        <v>10927</v>
      </c>
      <c r="C4250" t="s">
        <v>10928</v>
      </c>
      <c r="D4250" s="24" t="s">
        <v>2443</v>
      </c>
      <c r="E4250" s="24" t="s">
        <v>1675</v>
      </c>
      <c r="F4250" s="12">
        <v>43.9</v>
      </c>
      <c r="G4250" s="12">
        <v>-89.8</v>
      </c>
      <c r="H4250" s="12">
        <v>3.7</v>
      </c>
    </row>
    <row r="4251" spans="2:8" x14ac:dyDescent="0.25">
      <c r="B4251" t="s">
        <v>2165</v>
      </c>
      <c r="C4251" t="s">
        <v>2166</v>
      </c>
      <c r="D4251" s="24" t="s">
        <v>2443</v>
      </c>
      <c r="E4251" s="24" t="s">
        <v>648</v>
      </c>
      <c r="F4251" s="12">
        <v>41.9</v>
      </c>
      <c r="G4251" s="12">
        <v>-87.9</v>
      </c>
      <c r="H4251" s="12">
        <v>3.7</v>
      </c>
    </row>
    <row r="4252" spans="2:8" x14ac:dyDescent="0.25">
      <c r="B4252" t="s">
        <v>10929</v>
      </c>
      <c r="C4252" t="s">
        <v>10930</v>
      </c>
      <c r="D4252" s="24" t="s">
        <v>2443</v>
      </c>
      <c r="E4252" s="24" t="s">
        <v>1338</v>
      </c>
      <c r="F4252" s="12">
        <v>46.6</v>
      </c>
      <c r="G4252" s="12">
        <v>-98.5</v>
      </c>
      <c r="H4252" s="12">
        <v>3.66</v>
      </c>
    </row>
    <row r="4253" spans="2:8" x14ac:dyDescent="0.25">
      <c r="B4253" t="s">
        <v>10931</v>
      </c>
      <c r="C4253" t="s">
        <v>10932</v>
      </c>
      <c r="D4253" s="24" t="s">
        <v>2443</v>
      </c>
      <c r="E4253" s="24" t="s">
        <v>1675</v>
      </c>
      <c r="F4253" s="12">
        <v>43.2</v>
      </c>
      <c r="G4253" s="12">
        <v>-90.7</v>
      </c>
      <c r="H4253" s="12">
        <v>3.66</v>
      </c>
    </row>
    <row r="4254" spans="2:8" x14ac:dyDescent="0.25">
      <c r="B4254" t="s">
        <v>10933</v>
      </c>
      <c r="C4254" t="s">
        <v>10934</v>
      </c>
      <c r="D4254" s="24" t="s">
        <v>2443</v>
      </c>
      <c r="E4254" s="24" t="s">
        <v>867</v>
      </c>
      <c r="F4254" s="12">
        <v>38.299999999999997</v>
      </c>
      <c r="G4254" s="12">
        <v>-98.5</v>
      </c>
      <c r="H4254" s="12">
        <v>3.66</v>
      </c>
    </row>
    <row r="4255" spans="2:8" x14ac:dyDescent="0.25">
      <c r="B4255" t="s">
        <v>1691</v>
      </c>
      <c r="C4255" t="s">
        <v>1692</v>
      </c>
      <c r="D4255" s="24" t="s">
        <v>2443</v>
      </c>
      <c r="E4255" s="24" t="s">
        <v>1675</v>
      </c>
      <c r="F4255" s="12">
        <v>44</v>
      </c>
      <c r="G4255" s="12">
        <v>-88.1</v>
      </c>
      <c r="H4255" s="12">
        <v>3.66</v>
      </c>
    </row>
    <row r="4256" spans="2:8" x14ac:dyDescent="0.25">
      <c r="B4256" t="s">
        <v>3170</v>
      </c>
      <c r="C4256" t="s">
        <v>3171</v>
      </c>
      <c r="D4256" s="24" t="s">
        <v>548</v>
      </c>
      <c r="E4256" s="24" t="s">
        <v>497</v>
      </c>
      <c r="F4256" s="12">
        <v>51.1</v>
      </c>
      <c r="G4256" s="12">
        <v>-106.5</v>
      </c>
      <c r="H4256" s="12">
        <v>3.62</v>
      </c>
    </row>
    <row r="4257" spans="2:8" x14ac:dyDescent="0.25">
      <c r="B4257" t="s">
        <v>10935</v>
      </c>
      <c r="C4257" t="s">
        <v>10936</v>
      </c>
      <c r="D4257" s="24" t="s">
        <v>548</v>
      </c>
      <c r="E4257" s="24" t="s">
        <v>494</v>
      </c>
      <c r="F4257" s="12">
        <v>53.5</v>
      </c>
      <c r="G4257" s="12">
        <v>-111.8</v>
      </c>
      <c r="H4257" s="12">
        <v>3.62</v>
      </c>
    </row>
    <row r="4258" spans="2:8" x14ac:dyDescent="0.25">
      <c r="B4258" t="s">
        <v>10937</v>
      </c>
      <c r="C4258" t="s">
        <v>10938</v>
      </c>
      <c r="D4258" s="24" t="s">
        <v>548</v>
      </c>
      <c r="E4258" s="24" t="s">
        <v>497</v>
      </c>
      <c r="F4258" s="12">
        <v>50.4</v>
      </c>
      <c r="G4258" s="12">
        <v>-104.5</v>
      </c>
      <c r="H4258" s="12">
        <v>3.62</v>
      </c>
    </row>
    <row r="4259" spans="2:8" x14ac:dyDescent="0.25">
      <c r="B4259" t="s">
        <v>10939</v>
      </c>
      <c r="C4259" t="s">
        <v>10940</v>
      </c>
      <c r="D4259" s="24" t="s">
        <v>2443</v>
      </c>
      <c r="E4259" s="24" t="s">
        <v>563</v>
      </c>
      <c r="F4259" s="12">
        <v>40.4</v>
      </c>
      <c r="G4259" s="12">
        <v>-104.7</v>
      </c>
      <c r="H4259" s="12">
        <v>3.62</v>
      </c>
    </row>
    <row r="4260" spans="2:8" x14ac:dyDescent="0.25">
      <c r="B4260" t="s">
        <v>10941</v>
      </c>
      <c r="C4260" t="s">
        <v>10942</v>
      </c>
      <c r="D4260" s="24" t="s">
        <v>2443</v>
      </c>
      <c r="E4260" s="24" t="s">
        <v>749</v>
      </c>
      <c r="F4260" s="12">
        <v>41.5</v>
      </c>
      <c r="G4260" s="12">
        <v>-93.6</v>
      </c>
      <c r="H4260" s="12">
        <v>3.62</v>
      </c>
    </row>
    <row r="4261" spans="2:8" x14ac:dyDescent="0.25">
      <c r="B4261" t="s">
        <v>10943</v>
      </c>
      <c r="C4261" t="s">
        <v>10944</v>
      </c>
      <c r="D4261" s="24" t="s">
        <v>2443</v>
      </c>
      <c r="E4261" s="24" t="s">
        <v>629</v>
      </c>
      <c r="F4261" s="12">
        <v>43.1</v>
      </c>
      <c r="G4261" s="12">
        <v>-115.7</v>
      </c>
      <c r="H4261" s="12">
        <v>3.62</v>
      </c>
    </row>
    <row r="4262" spans="2:8" x14ac:dyDescent="0.25">
      <c r="B4262" t="s">
        <v>10945</v>
      </c>
      <c r="C4262" t="s">
        <v>10946</v>
      </c>
      <c r="D4262" s="24" t="s">
        <v>2443</v>
      </c>
      <c r="E4262" s="24" t="s">
        <v>648</v>
      </c>
      <c r="F4262" s="12">
        <v>40.5</v>
      </c>
      <c r="G4262" s="12">
        <v>-91.1</v>
      </c>
      <c r="H4262" s="12">
        <v>3.62</v>
      </c>
    </row>
    <row r="4263" spans="2:8" x14ac:dyDescent="0.25">
      <c r="B4263" t="s">
        <v>10947</v>
      </c>
      <c r="C4263" t="s">
        <v>10948</v>
      </c>
      <c r="D4263" s="24" t="s">
        <v>2443</v>
      </c>
      <c r="E4263" s="24" t="s">
        <v>709</v>
      </c>
      <c r="F4263" s="12">
        <v>40.4</v>
      </c>
      <c r="G4263" s="12">
        <v>-85.6</v>
      </c>
      <c r="H4263" s="12">
        <v>3.62</v>
      </c>
    </row>
    <row r="4264" spans="2:8" x14ac:dyDescent="0.25">
      <c r="B4264" t="s">
        <v>10949</v>
      </c>
      <c r="C4264" t="s">
        <v>10950</v>
      </c>
      <c r="D4264" s="24" t="s">
        <v>2443</v>
      </c>
      <c r="E4264" s="24" t="s">
        <v>709</v>
      </c>
      <c r="F4264" s="12">
        <v>41.2</v>
      </c>
      <c r="G4264" s="12">
        <v>-85.5</v>
      </c>
      <c r="H4264" s="12">
        <v>3.62</v>
      </c>
    </row>
    <row r="4265" spans="2:8" x14ac:dyDescent="0.25">
      <c r="B4265" t="s">
        <v>10951</v>
      </c>
      <c r="C4265" t="s">
        <v>10952</v>
      </c>
      <c r="D4265" s="24" t="s">
        <v>2443</v>
      </c>
      <c r="E4265" s="24" t="s">
        <v>1259</v>
      </c>
      <c r="F4265" s="12">
        <v>43.7</v>
      </c>
      <c r="G4265" s="12">
        <v>-71.599999999999994</v>
      </c>
      <c r="H4265" s="12">
        <v>3.62</v>
      </c>
    </row>
    <row r="4266" spans="2:8" x14ac:dyDescent="0.25">
      <c r="B4266" t="s">
        <v>10953</v>
      </c>
      <c r="C4266" t="s">
        <v>10954</v>
      </c>
      <c r="D4266" s="24" t="s">
        <v>2443</v>
      </c>
      <c r="E4266" s="24" t="s">
        <v>1457</v>
      </c>
      <c r="F4266" s="12">
        <v>45.6</v>
      </c>
      <c r="G4266" s="12">
        <v>-96.8</v>
      </c>
      <c r="H4266" s="12">
        <v>3.62</v>
      </c>
    </row>
    <row r="4267" spans="2:8" x14ac:dyDescent="0.25">
      <c r="B4267" t="s">
        <v>10955</v>
      </c>
      <c r="C4267" t="s">
        <v>10956</v>
      </c>
      <c r="D4267" s="24" t="s">
        <v>2443</v>
      </c>
      <c r="E4267" s="24" t="s">
        <v>1545</v>
      </c>
      <c r="F4267" s="12">
        <v>41.7</v>
      </c>
      <c r="G4267" s="12">
        <v>-111.8</v>
      </c>
      <c r="H4267" s="12">
        <v>3.62</v>
      </c>
    </row>
    <row r="4268" spans="2:8" x14ac:dyDescent="0.25">
      <c r="B4268" t="s">
        <v>10957</v>
      </c>
      <c r="C4268" t="s">
        <v>10958</v>
      </c>
      <c r="D4268" s="24" t="s">
        <v>2443</v>
      </c>
      <c r="E4268" s="24" t="s">
        <v>709</v>
      </c>
      <c r="F4268" s="12">
        <v>41.3</v>
      </c>
      <c r="G4268" s="12">
        <v>-86.6</v>
      </c>
      <c r="H4268" s="12">
        <v>3.62</v>
      </c>
    </row>
    <row r="4269" spans="2:8" x14ac:dyDescent="0.25">
      <c r="B4269" t="s">
        <v>10959</v>
      </c>
      <c r="C4269" t="s">
        <v>10960</v>
      </c>
      <c r="D4269" s="24" t="s">
        <v>2443</v>
      </c>
      <c r="E4269" s="24" t="s">
        <v>709</v>
      </c>
      <c r="F4269" s="12">
        <v>40</v>
      </c>
      <c r="G4269" s="12">
        <v>-86.5</v>
      </c>
      <c r="H4269" s="12">
        <v>3.62</v>
      </c>
    </row>
    <row r="4270" spans="2:8" x14ac:dyDescent="0.25">
      <c r="B4270" t="s">
        <v>725</v>
      </c>
      <c r="C4270" t="s">
        <v>726</v>
      </c>
      <c r="D4270" s="24" t="s">
        <v>2443</v>
      </c>
      <c r="E4270" s="24" t="s">
        <v>709</v>
      </c>
      <c r="F4270" s="12">
        <v>40.5</v>
      </c>
      <c r="G4270" s="12">
        <v>-85.6</v>
      </c>
      <c r="H4270" s="12">
        <v>3.62</v>
      </c>
    </row>
    <row r="4271" spans="2:8" x14ac:dyDescent="0.25">
      <c r="B4271" t="s">
        <v>535</v>
      </c>
      <c r="C4271" t="s">
        <v>10961</v>
      </c>
      <c r="D4271" s="24" t="s">
        <v>2443</v>
      </c>
      <c r="E4271" s="24" t="s">
        <v>969</v>
      </c>
      <c r="F4271" s="12">
        <v>43</v>
      </c>
      <c r="G4271" s="12">
        <v>-84.5</v>
      </c>
      <c r="H4271" s="12">
        <v>3.62</v>
      </c>
    </row>
    <row r="4272" spans="2:8" x14ac:dyDescent="0.25">
      <c r="B4272" t="s">
        <v>2444</v>
      </c>
      <c r="C4272" t="s">
        <v>2445</v>
      </c>
      <c r="D4272" s="24" t="s">
        <v>2443</v>
      </c>
      <c r="E4272" s="24" t="s">
        <v>1134</v>
      </c>
      <c r="F4272" s="12">
        <v>47</v>
      </c>
      <c r="G4272" s="12">
        <v>-114.4</v>
      </c>
      <c r="H4272" s="12">
        <v>3.62</v>
      </c>
    </row>
    <row r="4273" spans="2:8" x14ac:dyDescent="0.25">
      <c r="B4273" t="s">
        <v>10962</v>
      </c>
      <c r="C4273" t="s">
        <v>10963</v>
      </c>
      <c r="D4273" s="24" t="s">
        <v>2443</v>
      </c>
      <c r="E4273" s="24" t="s">
        <v>1301</v>
      </c>
      <c r="F4273" s="12">
        <v>42.1</v>
      </c>
      <c r="G4273" s="12">
        <v>-77.900000000000006</v>
      </c>
      <c r="H4273" s="12">
        <v>3.62</v>
      </c>
    </row>
    <row r="4274" spans="2:8" x14ac:dyDescent="0.25">
      <c r="B4274" t="s">
        <v>10964</v>
      </c>
      <c r="C4274" t="s">
        <v>10965</v>
      </c>
      <c r="D4274" s="24" t="s">
        <v>2443</v>
      </c>
      <c r="E4274" s="24" t="s">
        <v>1457</v>
      </c>
      <c r="F4274" s="12">
        <v>44.6</v>
      </c>
      <c r="G4274" s="12">
        <v>-97.2</v>
      </c>
      <c r="H4274" s="12">
        <v>3.62</v>
      </c>
    </row>
    <row r="4275" spans="2:8" x14ac:dyDescent="0.25">
      <c r="B4275" t="s">
        <v>1743</v>
      </c>
      <c r="C4275" t="s">
        <v>1744</v>
      </c>
      <c r="D4275" s="24" t="s">
        <v>2443</v>
      </c>
      <c r="E4275" s="24" t="s">
        <v>1675</v>
      </c>
      <c r="F4275" s="12">
        <v>43</v>
      </c>
      <c r="G4275" s="12">
        <v>-91.1</v>
      </c>
      <c r="H4275" s="12">
        <v>3.62</v>
      </c>
    </row>
    <row r="4276" spans="2:8" x14ac:dyDescent="0.25">
      <c r="B4276" t="s">
        <v>10966</v>
      </c>
      <c r="C4276" t="s">
        <v>10967</v>
      </c>
      <c r="D4276" s="24" t="s">
        <v>2443</v>
      </c>
      <c r="E4276" s="24" t="s">
        <v>749</v>
      </c>
      <c r="F4276" s="12">
        <v>42.6</v>
      </c>
      <c r="G4276" s="12">
        <v>-94.1</v>
      </c>
      <c r="H4276" s="12">
        <v>3.58</v>
      </c>
    </row>
    <row r="4277" spans="2:8" x14ac:dyDescent="0.25">
      <c r="B4277" t="s">
        <v>10968</v>
      </c>
      <c r="C4277" t="s">
        <v>10969</v>
      </c>
      <c r="D4277" s="24" t="s">
        <v>2443</v>
      </c>
      <c r="E4277" s="24" t="s">
        <v>648</v>
      </c>
      <c r="F4277" s="12">
        <v>41.8</v>
      </c>
      <c r="G4277" s="12">
        <v>-87.7</v>
      </c>
      <c r="H4277" s="12">
        <v>3.58</v>
      </c>
    </row>
    <row r="4278" spans="2:8" x14ac:dyDescent="0.25">
      <c r="B4278" t="s">
        <v>10970</v>
      </c>
      <c r="C4278" t="s">
        <v>10971</v>
      </c>
      <c r="D4278" s="24" t="s">
        <v>2443</v>
      </c>
      <c r="E4278" s="24" t="s">
        <v>648</v>
      </c>
      <c r="F4278" s="12">
        <v>40</v>
      </c>
      <c r="G4278" s="12">
        <v>-88</v>
      </c>
      <c r="H4278" s="12">
        <v>3.58</v>
      </c>
    </row>
    <row r="4279" spans="2:8" x14ac:dyDescent="0.25">
      <c r="B4279" t="s">
        <v>10972</v>
      </c>
      <c r="C4279" t="s">
        <v>10973</v>
      </c>
      <c r="D4279" s="24" t="s">
        <v>2443</v>
      </c>
      <c r="E4279" s="24" t="s">
        <v>648</v>
      </c>
      <c r="F4279" s="12">
        <v>41.3</v>
      </c>
      <c r="G4279" s="12">
        <v>-87.7</v>
      </c>
      <c r="H4279" s="12">
        <v>3.58</v>
      </c>
    </row>
    <row r="4280" spans="2:8" x14ac:dyDescent="0.25">
      <c r="B4280" t="s">
        <v>10974</v>
      </c>
      <c r="C4280" t="s">
        <v>10975</v>
      </c>
      <c r="D4280" s="24" t="s">
        <v>2443</v>
      </c>
      <c r="E4280" s="24" t="s">
        <v>969</v>
      </c>
      <c r="F4280" s="12">
        <v>44.2</v>
      </c>
      <c r="G4280" s="12">
        <v>-83.6</v>
      </c>
      <c r="H4280" s="12">
        <v>3.58</v>
      </c>
    </row>
    <row r="4281" spans="2:8" x14ac:dyDescent="0.25">
      <c r="B4281" t="s">
        <v>10976</v>
      </c>
      <c r="C4281" t="s">
        <v>10977</v>
      </c>
      <c r="D4281" s="24" t="s">
        <v>2443</v>
      </c>
      <c r="E4281" s="24" t="s">
        <v>1277</v>
      </c>
      <c r="F4281" s="12">
        <v>35.5</v>
      </c>
      <c r="G4281" s="12">
        <v>-105.9</v>
      </c>
      <c r="H4281" s="12">
        <v>3.58</v>
      </c>
    </row>
    <row r="4282" spans="2:8" x14ac:dyDescent="0.25">
      <c r="B4282" t="s">
        <v>10978</v>
      </c>
      <c r="C4282" t="s">
        <v>10979</v>
      </c>
      <c r="D4282" s="24" t="s">
        <v>2443</v>
      </c>
      <c r="E4282" s="24" t="s">
        <v>1363</v>
      </c>
      <c r="F4282" s="12">
        <v>41.5</v>
      </c>
      <c r="G4282" s="12">
        <v>-83.7</v>
      </c>
      <c r="H4282" s="12">
        <v>3.58</v>
      </c>
    </row>
    <row r="4283" spans="2:8" x14ac:dyDescent="0.25">
      <c r="B4283" t="s">
        <v>10980</v>
      </c>
      <c r="C4283" t="s">
        <v>10981</v>
      </c>
      <c r="D4283" s="24" t="s">
        <v>2443</v>
      </c>
      <c r="E4283" s="24" t="s">
        <v>1363</v>
      </c>
      <c r="F4283" s="12">
        <v>39.9</v>
      </c>
      <c r="G4283" s="12">
        <v>-84.1</v>
      </c>
      <c r="H4283" s="12">
        <v>3.58</v>
      </c>
    </row>
    <row r="4284" spans="2:8" x14ac:dyDescent="0.25">
      <c r="B4284" t="s">
        <v>10982</v>
      </c>
      <c r="C4284" t="s">
        <v>10983</v>
      </c>
      <c r="D4284" s="24" t="s">
        <v>2443</v>
      </c>
      <c r="E4284" s="24" t="s">
        <v>648</v>
      </c>
      <c r="F4284" s="12">
        <v>42.2</v>
      </c>
      <c r="G4284" s="12">
        <v>-88.3</v>
      </c>
      <c r="H4284" s="12">
        <v>3.58</v>
      </c>
    </row>
    <row r="4285" spans="2:8" x14ac:dyDescent="0.25">
      <c r="B4285" t="s">
        <v>10984</v>
      </c>
      <c r="C4285" t="s">
        <v>10985</v>
      </c>
      <c r="D4285" s="24" t="s">
        <v>2443</v>
      </c>
      <c r="E4285" s="24" t="s">
        <v>648</v>
      </c>
      <c r="F4285" s="12">
        <v>41.3</v>
      </c>
      <c r="G4285" s="12">
        <v>-87.7</v>
      </c>
      <c r="H4285" s="12">
        <v>3.58</v>
      </c>
    </row>
    <row r="4286" spans="2:8" x14ac:dyDescent="0.25">
      <c r="B4286" t="s">
        <v>857</v>
      </c>
      <c r="C4286" t="s">
        <v>858</v>
      </c>
      <c r="D4286" s="24" t="s">
        <v>2443</v>
      </c>
      <c r="E4286" s="24" t="s">
        <v>749</v>
      </c>
      <c r="F4286" s="12">
        <v>42.8</v>
      </c>
      <c r="G4286" s="12">
        <v>-92.2</v>
      </c>
      <c r="H4286" s="12">
        <v>3.58</v>
      </c>
    </row>
    <row r="4287" spans="2:8" x14ac:dyDescent="0.25">
      <c r="B4287" t="s">
        <v>10986</v>
      </c>
      <c r="C4287" t="s">
        <v>10987</v>
      </c>
      <c r="D4287" s="24" t="s">
        <v>2443</v>
      </c>
      <c r="E4287" s="24" t="s">
        <v>1421</v>
      </c>
      <c r="F4287" s="12">
        <v>41.3</v>
      </c>
      <c r="G4287" s="12">
        <v>-79.2</v>
      </c>
      <c r="H4287" s="12">
        <v>3.58</v>
      </c>
    </row>
    <row r="4288" spans="2:8" x14ac:dyDescent="0.25">
      <c r="B4288" t="s">
        <v>1454</v>
      </c>
      <c r="C4288" t="s">
        <v>3477</v>
      </c>
      <c r="D4288" s="24" t="s">
        <v>2443</v>
      </c>
      <c r="E4288" s="24" t="s">
        <v>1675</v>
      </c>
      <c r="F4288" s="12">
        <v>42.6</v>
      </c>
      <c r="G4288" s="12">
        <v>-90.1</v>
      </c>
      <c r="H4288" s="12">
        <v>3.58</v>
      </c>
    </row>
    <row r="4289" spans="2:8" x14ac:dyDescent="0.25">
      <c r="B4289" t="s">
        <v>2678</v>
      </c>
      <c r="C4289" t="s">
        <v>2679</v>
      </c>
      <c r="D4289" s="24" t="s">
        <v>548</v>
      </c>
      <c r="E4289" s="24" t="s">
        <v>465</v>
      </c>
      <c r="F4289" s="12">
        <v>49.4</v>
      </c>
      <c r="G4289" s="12">
        <v>-115</v>
      </c>
      <c r="H4289" s="12">
        <v>3.54</v>
      </c>
    </row>
    <row r="4290" spans="2:8" x14ac:dyDescent="0.25">
      <c r="B4290" t="s">
        <v>4386</v>
      </c>
      <c r="C4290" t="s">
        <v>4387</v>
      </c>
      <c r="D4290" s="24" t="s">
        <v>548</v>
      </c>
      <c r="E4290" s="24" t="s">
        <v>2189</v>
      </c>
      <c r="F4290" s="12">
        <v>62.4</v>
      </c>
      <c r="G4290" s="12">
        <v>-114.3</v>
      </c>
      <c r="H4290" s="12">
        <v>3.54</v>
      </c>
    </row>
    <row r="4291" spans="2:8" x14ac:dyDescent="0.25">
      <c r="B4291" t="s">
        <v>495</v>
      </c>
      <c r="C4291" t="s">
        <v>496</v>
      </c>
      <c r="D4291" s="24" t="s">
        <v>548</v>
      </c>
      <c r="E4291" s="24" t="s">
        <v>494</v>
      </c>
      <c r="F4291" s="12">
        <v>54.4</v>
      </c>
      <c r="G4291" s="12">
        <v>-110.2</v>
      </c>
      <c r="H4291" s="12">
        <v>3.54</v>
      </c>
    </row>
    <row r="4292" spans="2:8" x14ac:dyDescent="0.25">
      <c r="B4292" t="s">
        <v>511</v>
      </c>
      <c r="C4292" t="s">
        <v>10988</v>
      </c>
      <c r="D4292" s="24" t="s">
        <v>548</v>
      </c>
      <c r="E4292" s="24" t="s">
        <v>2197</v>
      </c>
      <c r="F4292" s="12">
        <v>46.4</v>
      </c>
      <c r="G4292" s="12">
        <v>-63.3</v>
      </c>
      <c r="H4292" s="12">
        <v>3.54</v>
      </c>
    </row>
    <row r="4293" spans="2:8" x14ac:dyDescent="0.25">
      <c r="B4293" t="s">
        <v>10989</v>
      </c>
      <c r="C4293" t="s">
        <v>10990</v>
      </c>
      <c r="D4293" s="24" t="s">
        <v>548</v>
      </c>
      <c r="E4293" s="24" t="s">
        <v>525</v>
      </c>
      <c r="F4293" s="12">
        <v>48.9</v>
      </c>
      <c r="G4293" s="12">
        <v>-55.6</v>
      </c>
      <c r="H4293" s="12">
        <v>3.54</v>
      </c>
    </row>
    <row r="4294" spans="2:8" x14ac:dyDescent="0.25">
      <c r="B4294" t="s">
        <v>10991</v>
      </c>
      <c r="C4294" t="s">
        <v>10992</v>
      </c>
      <c r="D4294" s="24" t="s">
        <v>2443</v>
      </c>
      <c r="E4294" s="24" t="s">
        <v>548</v>
      </c>
      <c r="F4294" s="12">
        <v>41.5</v>
      </c>
      <c r="G4294" s="12">
        <v>-120.3</v>
      </c>
      <c r="H4294" s="12">
        <v>3.54</v>
      </c>
    </row>
    <row r="4295" spans="2:8" x14ac:dyDescent="0.25">
      <c r="B4295" t="s">
        <v>10993</v>
      </c>
      <c r="C4295" t="s">
        <v>10994</v>
      </c>
      <c r="D4295" s="24" t="s">
        <v>2443</v>
      </c>
      <c r="E4295" s="24" t="s">
        <v>709</v>
      </c>
      <c r="F4295" s="12">
        <v>40.4</v>
      </c>
      <c r="G4295" s="12">
        <v>-85.3</v>
      </c>
      <c r="H4295" s="12">
        <v>3.54</v>
      </c>
    </row>
    <row r="4296" spans="2:8" x14ac:dyDescent="0.25">
      <c r="B4296" t="s">
        <v>10995</v>
      </c>
      <c r="C4296" t="s">
        <v>10996</v>
      </c>
      <c r="D4296" s="24" t="s">
        <v>2443</v>
      </c>
      <c r="E4296" s="24" t="s">
        <v>867</v>
      </c>
      <c r="F4296" s="12">
        <v>38.4</v>
      </c>
      <c r="G4296" s="12">
        <v>-99.9</v>
      </c>
      <c r="H4296" s="12">
        <v>3.54</v>
      </c>
    </row>
    <row r="4297" spans="2:8" x14ac:dyDescent="0.25">
      <c r="B4297" t="s">
        <v>10997</v>
      </c>
      <c r="C4297" t="s">
        <v>10998</v>
      </c>
      <c r="D4297" s="24" t="s">
        <v>2443</v>
      </c>
      <c r="E4297" s="24" t="s">
        <v>1301</v>
      </c>
      <c r="F4297" s="12">
        <v>42.8</v>
      </c>
      <c r="G4297" s="12">
        <v>-75.2</v>
      </c>
      <c r="H4297" s="12">
        <v>3.54</v>
      </c>
    </row>
    <row r="4298" spans="2:8" x14ac:dyDescent="0.25">
      <c r="B4298" t="s">
        <v>10999</v>
      </c>
      <c r="C4298" t="s">
        <v>11000</v>
      </c>
      <c r="D4298" s="24" t="s">
        <v>2443</v>
      </c>
      <c r="E4298" s="24" t="s">
        <v>1421</v>
      </c>
      <c r="F4298" s="12">
        <v>41.8</v>
      </c>
      <c r="G4298" s="12">
        <v>-75.599999999999994</v>
      </c>
      <c r="H4298" s="12">
        <v>3.54</v>
      </c>
    </row>
    <row r="4299" spans="2:8" x14ac:dyDescent="0.25">
      <c r="B4299" t="s">
        <v>2952</v>
      </c>
      <c r="C4299" t="s">
        <v>2953</v>
      </c>
      <c r="D4299" s="24" t="s">
        <v>2443</v>
      </c>
      <c r="E4299" s="24" t="s">
        <v>1338</v>
      </c>
      <c r="F4299" s="12">
        <v>46</v>
      </c>
      <c r="G4299" s="12">
        <v>-102.6</v>
      </c>
      <c r="H4299" s="12">
        <v>3.54</v>
      </c>
    </row>
    <row r="4300" spans="2:8" x14ac:dyDescent="0.25">
      <c r="B4300" t="s">
        <v>2742</v>
      </c>
      <c r="C4300" t="s">
        <v>2743</v>
      </c>
      <c r="D4300" s="24" t="s">
        <v>2443</v>
      </c>
      <c r="E4300" s="24" t="s">
        <v>1775</v>
      </c>
      <c r="F4300" s="12">
        <v>41.8</v>
      </c>
      <c r="G4300" s="12">
        <v>-110.7</v>
      </c>
      <c r="H4300" s="12">
        <v>3.54</v>
      </c>
    </row>
    <row r="4301" spans="2:8" x14ac:dyDescent="0.25">
      <c r="B4301" t="s">
        <v>366</v>
      </c>
      <c r="C4301" t="s">
        <v>1896</v>
      </c>
      <c r="D4301" s="24" t="s">
        <v>2443</v>
      </c>
      <c r="E4301" s="24" t="s">
        <v>1363</v>
      </c>
      <c r="F4301" s="12">
        <v>41.4</v>
      </c>
      <c r="G4301" s="12">
        <v>-81.8</v>
      </c>
      <c r="H4301" s="12">
        <v>3.54</v>
      </c>
    </row>
    <row r="4302" spans="2:8" x14ac:dyDescent="0.25">
      <c r="B4302" t="s">
        <v>11001</v>
      </c>
      <c r="C4302" t="s">
        <v>11002</v>
      </c>
      <c r="D4302" s="24" t="s">
        <v>548</v>
      </c>
      <c r="E4302" s="24" t="s">
        <v>506</v>
      </c>
      <c r="F4302" s="12">
        <v>50.2</v>
      </c>
      <c r="G4302" s="12">
        <v>-99.4</v>
      </c>
      <c r="H4302" s="12">
        <v>3.5</v>
      </c>
    </row>
    <row r="4303" spans="2:8" x14ac:dyDescent="0.25">
      <c r="B4303" t="s">
        <v>11003</v>
      </c>
      <c r="C4303" t="s">
        <v>11004</v>
      </c>
      <c r="D4303" s="24" t="s">
        <v>548</v>
      </c>
      <c r="E4303" s="24" t="s">
        <v>4403</v>
      </c>
      <c r="F4303" s="12">
        <v>45.9</v>
      </c>
      <c r="G4303" s="12">
        <v>-66.599999999999994</v>
      </c>
      <c r="H4303" s="12">
        <v>3.5</v>
      </c>
    </row>
    <row r="4304" spans="2:8" x14ac:dyDescent="0.25">
      <c r="B4304" t="s">
        <v>11005</v>
      </c>
      <c r="C4304" t="s">
        <v>11006</v>
      </c>
      <c r="D4304" s="24" t="s">
        <v>2443</v>
      </c>
      <c r="E4304" s="24" t="s">
        <v>1194</v>
      </c>
      <c r="F4304" s="12">
        <v>40.799999999999997</v>
      </c>
      <c r="G4304" s="12">
        <v>-97.9</v>
      </c>
      <c r="H4304" s="12">
        <v>3.5</v>
      </c>
    </row>
    <row r="4305" spans="2:8" x14ac:dyDescent="0.25">
      <c r="B4305" t="s">
        <v>11007</v>
      </c>
      <c r="C4305" t="s">
        <v>11008</v>
      </c>
      <c r="D4305" s="24" t="s">
        <v>2443</v>
      </c>
      <c r="E4305" s="24" t="s">
        <v>532</v>
      </c>
      <c r="F4305" s="12">
        <v>35.200000000000003</v>
      </c>
      <c r="G4305" s="12">
        <v>-111.5</v>
      </c>
      <c r="H4305" s="12">
        <v>3.5</v>
      </c>
    </row>
    <row r="4306" spans="2:8" x14ac:dyDescent="0.25">
      <c r="B4306" t="s">
        <v>11009</v>
      </c>
      <c r="C4306" t="s">
        <v>11010</v>
      </c>
      <c r="D4306" s="24" t="s">
        <v>2443</v>
      </c>
      <c r="E4306" s="24" t="s">
        <v>563</v>
      </c>
      <c r="F4306" s="12">
        <v>37.5</v>
      </c>
      <c r="G4306" s="12">
        <v>-105.9</v>
      </c>
      <c r="H4306" s="12">
        <v>3.5</v>
      </c>
    </row>
    <row r="4307" spans="2:8" x14ac:dyDescent="0.25">
      <c r="B4307" t="s">
        <v>11011</v>
      </c>
      <c r="C4307" t="s">
        <v>11012</v>
      </c>
      <c r="D4307" s="24" t="s">
        <v>2443</v>
      </c>
      <c r="E4307" s="24" t="s">
        <v>563</v>
      </c>
      <c r="F4307" s="12">
        <v>40</v>
      </c>
      <c r="G4307" s="12">
        <v>-105.2</v>
      </c>
      <c r="H4307" s="12">
        <v>3.5</v>
      </c>
    </row>
    <row r="4308" spans="2:8" x14ac:dyDescent="0.25">
      <c r="B4308" t="s">
        <v>11013</v>
      </c>
      <c r="C4308" t="s">
        <v>11014</v>
      </c>
      <c r="D4308" s="24" t="s">
        <v>2443</v>
      </c>
      <c r="E4308" s="24" t="s">
        <v>563</v>
      </c>
      <c r="F4308" s="12">
        <v>37.299999999999997</v>
      </c>
      <c r="G4308" s="12">
        <v>-105.3</v>
      </c>
      <c r="H4308" s="12">
        <v>3.5</v>
      </c>
    </row>
    <row r="4309" spans="2:8" x14ac:dyDescent="0.25">
      <c r="B4309" t="s">
        <v>11015</v>
      </c>
      <c r="C4309" t="s">
        <v>11016</v>
      </c>
      <c r="D4309" s="24" t="s">
        <v>2443</v>
      </c>
      <c r="E4309" s="24" t="s">
        <v>563</v>
      </c>
      <c r="F4309" s="12">
        <v>38.700000000000003</v>
      </c>
      <c r="G4309" s="12">
        <v>-104.7</v>
      </c>
      <c r="H4309" s="12">
        <v>3.5</v>
      </c>
    </row>
    <row r="4310" spans="2:8" x14ac:dyDescent="0.25">
      <c r="B4310" t="s">
        <v>11017</v>
      </c>
      <c r="C4310" t="s">
        <v>11018</v>
      </c>
      <c r="D4310" s="24" t="s">
        <v>2443</v>
      </c>
      <c r="E4310" s="24" t="s">
        <v>563</v>
      </c>
      <c r="F4310" s="12">
        <v>38.4</v>
      </c>
      <c r="G4310" s="12">
        <v>-107.8</v>
      </c>
      <c r="H4310" s="12">
        <v>3.5</v>
      </c>
    </row>
    <row r="4311" spans="2:8" x14ac:dyDescent="0.25">
      <c r="B4311" t="s">
        <v>11019</v>
      </c>
      <c r="C4311" t="s">
        <v>11020</v>
      </c>
      <c r="D4311" s="24" t="s">
        <v>2443</v>
      </c>
      <c r="E4311" s="24" t="s">
        <v>563</v>
      </c>
      <c r="F4311" s="12">
        <v>37.4</v>
      </c>
      <c r="G4311" s="12">
        <v>-108.4</v>
      </c>
      <c r="H4311" s="12">
        <v>3.5</v>
      </c>
    </row>
    <row r="4312" spans="2:8" x14ac:dyDescent="0.25">
      <c r="B4312" t="s">
        <v>11021</v>
      </c>
      <c r="C4312" t="s">
        <v>11022</v>
      </c>
      <c r="D4312" s="24" t="s">
        <v>2443</v>
      </c>
      <c r="E4312" s="24" t="s">
        <v>563</v>
      </c>
      <c r="F4312" s="12">
        <v>38.299999999999997</v>
      </c>
      <c r="G4312" s="12">
        <v>-104.7</v>
      </c>
      <c r="H4312" s="12">
        <v>3.5</v>
      </c>
    </row>
    <row r="4313" spans="2:8" x14ac:dyDescent="0.25">
      <c r="B4313" t="s">
        <v>11023</v>
      </c>
      <c r="C4313" t="s">
        <v>11024</v>
      </c>
      <c r="D4313" s="24" t="s">
        <v>2443</v>
      </c>
      <c r="E4313" s="24" t="s">
        <v>563</v>
      </c>
      <c r="F4313" s="12">
        <v>38.299999999999997</v>
      </c>
      <c r="G4313" s="12">
        <v>-104.7</v>
      </c>
      <c r="H4313" s="12">
        <v>3.5</v>
      </c>
    </row>
    <row r="4314" spans="2:8" x14ac:dyDescent="0.25">
      <c r="B4314" t="s">
        <v>11025</v>
      </c>
      <c r="C4314" t="s">
        <v>11026</v>
      </c>
      <c r="D4314" s="24" t="s">
        <v>2443</v>
      </c>
      <c r="E4314" s="24" t="s">
        <v>749</v>
      </c>
      <c r="F4314" s="12">
        <v>41.8</v>
      </c>
      <c r="G4314" s="12">
        <v>-91.6</v>
      </c>
      <c r="H4314" s="12">
        <v>3.5</v>
      </c>
    </row>
    <row r="4315" spans="2:8" x14ac:dyDescent="0.25">
      <c r="B4315" t="s">
        <v>11027</v>
      </c>
      <c r="C4315" t="s">
        <v>11028</v>
      </c>
      <c r="D4315" s="24" t="s">
        <v>2443</v>
      </c>
      <c r="E4315" s="24" t="s">
        <v>749</v>
      </c>
      <c r="F4315" s="12">
        <v>42.1</v>
      </c>
      <c r="G4315" s="12">
        <v>-91.7</v>
      </c>
      <c r="H4315" s="12">
        <v>3.5</v>
      </c>
    </row>
    <row r="4316" spans="2:8" x14ac:dyDescent="0.25">
      <c r="B4316" t="s">
        <v>11029</v>
      </c>
      <c r="C4316" t="s">
        <v>11030</v>
      </c>
      <c r="D4316" s="24" t="s">
        <v>2443</v>
      </c>
      <c r="E4316" s="24" t="s">
        <v>648</v>
      </c>
      <c r="F4316" s="12">
        <v>41.8</v>
      </c>
      <c r="G4316" s="12">
        <v>-87.9</v>
      </c>
      <c r="H4316" s="12">
        <v>3.5</v>
      </c>
    </row>
    <row r="4317" spans="2:8" x14ac:dyDescent="0.25">
      <c r="B4317" t="s">
        <v>11031</v>
      </c>
      <c r="C4317" t="s">
        <v>11032</v>
      </c>
      <c r="D4317" s="24" t="s">
        <v>2443</v>
      </c>
      <c r="E4317" s="24" t="s">
        <v>648</v>
      </c>
      <c r="F4317" s="12">
        <v>38.299999999999997</v>
      </c>
      <c r="G4317" s="12">
        <v>-88</v>
      </c>
      <c r="H4317" s="12">
        <v>3.5</v>
      </c>
    </row>
    <row r="4318" spans="2:8" x14ac:dyDescent="0.25">
      <c r="B4318" t="s">
        <v>11033</v>
      </c>
      <c r="C4318" t="s">
        <v>11034</v>
      </c>
      <c r="D4318" s="24" t="s">
        <v>2443</v>
      </c>
      <c r="E4318" s="24" t="s">
        <v>648</v>
      </c>
      <c r="F4318" s="12">
        <v>40.200000000000003</v>
      </c>
      <c r="G4318" s="12">
        <v>-91.3</v>
      </c>
      <c r="H4318" s="12">
        <v>3.5</v>
      </c>
    </row>
    <row r="4319" spans="2:8" x14ac:dyDescent="0.25">
      <c r="B4319" t="s">
        <v>11035</v>
      </c>
      <c r="C4319" t="s">
        <v>11036</v>
      </c>
      <c r="D4319" s="24" t="s">
        <v>2443</v>
      </c>
      <c r="E4319" s="24" t="s">
        <v>648</v>
      </c>
      <c r="F4319" s="12">
        <v>41.8</v>
      </c>
      <c r="G4319" s="12">
        <v>-88.3</v>
      </c>
      <c r="H4319" s="12">
        <v>3.5</v>
      </c>
    </row>
    <row r="4320" spans="2:8" x14ac:dyDescent="0.25">
      <c r="B4320" t="s">
        <v>11037</v>
      </c>
      <c r="C4320" t="s">
        <v>11038</v>
      </c>
      <c r="D4320" s="24" t="s">
        <v>2443</v>
      </c>
      <c r="E4320" s="24" t="s">
        <v>648</v>
      </c>
      <c r="F4320" s="12">
        <v>41.3</v>
      </c>
      <c r="G4320" s="12">
        <v>-88.8</v>
      </c>
      <c r="H4320" s="12">
        <v>3.5</v>
      </c>
    </row>
    <row r="4321" spans="2:8" x14ac:dyDescent="0.25">
      <c r="B4321" t="s">
        <v>11039</v>
      </c>
      <c r="C4321" t="s">
        <v>11040</v>
      </c>
      <c r="D4321" s="24" t="s">
        <v>2443</v>
      </c>
      <c r="E4321" s="24" t="s">
        <v>709</v>
      </c>
      <c r="F4321" s="12">
        <v>41</v>
      </c>
      <c r="G4321" s="12">
        <v>-85.2</v>
      </c>
      <c r="H4321" s="12">
        <v>3.5</v>
      </c>
    </row>
    <row r="4322" spans="2:8" x14ac:dyDescent="0.25">
      <c r="B4322" t="s">
        <v>11041</v>
      </c>
      <c r="C4322" t="s">
        <v>11042</v>
      </c>
      <c r="D4322" s="24" t="s">
        <v>2443</v>
      </c>
      <c r="E4322" s="24" t="s">
        <v>709</v>
      </c>
      <c r="F4322" s="12">
        <v>41</v>
      </c>
      <c r="G4322" s="12">
        <v>-85.2</v>
      </c>
      <c r="H4322" s="12">
        <v>3.5</v>
      </c>
    </row>
    <row r="4323" spans="2:8" x14ac:dyDescent="0.25">
      <c r="B4323" t="s">
        <v>11043</v>
      </c>
      <c r="C4323" t="s">
        <v>11044</v>
      </c>
      <c r="D4323" s="24" t="s">
        <v>2443</v>
      </c>
      <c r="E4323" s="24" t="s">
        <v>709</v>
      </c>
      <c r="F4323" s="12">
        <v>41.2</v>
      </c>
      <c r="G4323" s="12">
        <v>-84.9</v>
      </c>
      <c r="H4323" s="12">
        <v>3.5</v>
      </c>
    </row>
    <row r="4324" spans="2:8" x14ac:dyDescent="0.25">
      <c r="B4324" t="s">
        <v>11045</v>
      </c>
      <c r="C4324" t="s">
        <v>11046</v>
      </c>
      <c r="D4324" s="24" t="s">
        <v>2443</v>
      </c>
      <c r="E4324" s="24" t="s">
        <v>709</v>
      </c>
      <c r="F4324" s="12">
        <v>40.5</v>
      </c>
      <c r="G4324" s="12">
        <v>-85.6</v>
      </c>
      <c r="H4324" s="12">
        <v>3.5</v>
      </c>
    </row>
    <row r="4325" spans="2:8" x14ac:dyDescent="0.25">
      <c r="B4325" t="s">
        <v>11047</v>
      </c>
      <c r="C4325" t="s">
        <v>11048</v>
      </c>
      <c r="D4325" s="24" t="s">
        <v>2443</v>
      </c>
      <c r="E4325" s="24" t="s">
        <v>709</v>
      </c>
      <c r="F4325" s="12">
        <v>40.1</v>
      </c>
      <c r="G4325" s="12">
        <v>-86.2</v>
      </c>
      <c r="H4325" s="12">
        <v>3.5</v>
      </c>
    </row>
    <row r="4326" spans="2:8" x14ac:dyDescent="0.25">
      <c r="B4326" t="s">
        <v>11049</v>
      </c>
      <c r="C4326" t="s">
        <v>11050</v>
      </c>
      <c r="D4326" s="24" t="s">
        <v>2443</v>
      </c>
      <c r="E4326" s="24" t="s">
        <v>709</v>
      </c>
      <c r="F4326" s="12">
        <v>39.799999999999997</v>
      </c>
      <c r="G4326" s="12">
        <v>-86.4</v>
      </c>
      <c r="H4326" s="12">
        <v>3.5</v>
      </c>
    </row>
    <row r="4327" spans="2:8" x14ac:dyDescent="0.25">
      <c r="B4327" t="s">
        <v>11051</v>
      </c>
      <c r="C4327" t="s">
        <v>11052</v>
      </c>
      <c r="D4327" s="24" t="s">
        <v>2443</v>
      </c>
      <c r="E4327" s="24" t="s">
        <v>709</v>
      </c>
      <c r="F4327" s="12">
        <v>41.1</v>
      </c>
      <c r="G4327" s="12">
        <v>-87.2</v>
      </c>
      <c r="H4327" s="12">
        <v>3.5</v>
      </c>
    </row>
    <row r="4328" spans="2:8" x14ac:dyDescent="0.25">
      <c r="B4328" t="s">
        <v>11053</v>
      </c>
      <c r="C4328" t="s">
        <v>11054</v>
      </c>
      <c r="D4328" s="24" t="s">
        <v>2443</v>
      </c>
      <c r="E4328" s="24" t="s">
        <v>709</v>
      </c>
      <c r="F4328" s="12">
        <v>41.4</v>
      </c>
      <c r="G4328" s="12">
        <v>-87.4</v>
      </c>
      <c r="H4328" s="12">
        <v>3.5</v>
      </c>
    </row>
    <row r="4329" spans="2:8" x14ac:dyDescent="0.25">
      <c r="B4329" t="s">
        <v>11055</v>
      </c>
      <c r="C4329" t="s">
        <v>11056</v>
      </c>
      <c r="D4329" s="24" t="s">
        <v>2443</v>
      </c>
      <c r="E4329" s="24" t="s">
        <v>709</v>
      </c>
      <c r="F4329" s="12">
        <v>39.4</v>
      </c>
      <c r="G4329" s="12">
        <v>-86.5</v>
      </c>
      <c r="H4329" s="12">
        <v>3.5</v>
      </c>
    </row>
    <row r="4330" spans="2:8" x14ac:dyDescent="0.25">
      <c r="B4330" t="s">
        <v>11057</v>
      </c>
      <c r="C4330" t="s">
        <v>11058</v>
      </c>
      <c r="D4330" s="24" t="s">
        <v>2443</v>
      </c>
      <c r="E4330" s="24" t="s">
        <v>709</v>
      </c>
      <c r="F4330" s="12">
        <v>41</v>
      </c>
      <c r="G4330" s="12">
        <v>-85.4</v>
      </c>
      <c r="H4330" s="12">
        <v>3.5</v>
      </c>
    </row>
    <row r="4331" spans="2:8" x14ac:dyDescent="0.25">
      <c r="B4331" t="s">
        <v>11059</v>
      </c>
      <c r="C4331" t="s">
        <v>11060</v>
      </c>
      <c r="D4331" s="24" t="s">
        <v>2443</v>
      </c>
      <c r="E4331" s="24" t="s">
        <v>867</v>
      </c>
      <c r="F4331" s="12">
        <v>38.299999999999997</v>
      </c>
      <c r="G4331" s="12">
        <v>-101.3</v>
      </c>
      <c r="H4331" s="12">
        <v>3.5</v>
      </c>
    </row>
    <row r="4332" spans="2:8" x14ac:dyDescent="0.25">
      <c r="B4332" t="s">
        <v>11061</v>
      </c>
      <c r="C4332" t="s">
        <v>11062</v>
      </c>
      <c r="D4332" s="24" t="s">
        <v>2443</v>
      </c>
      <c r="E4332" s="24" t="s">
        <v>1022</v>
      </c>
      <c r="F4332" s="12">
        <v>47.2</v>
      </c>
      <c r="G4332" s="12">
        <v>-93.4</v>
      </c>
      <c r="H4332" s="12">
        <v>3.5</v>
      </c>
    </row>
    <row r="4333" spans="2:8" x14ac:dyDescent="0.25">
      <c r="B4333" t="s">
        <v>11063</v>
      </c>
      <c r="C4333" t="s">
        <v>11064</v>
      </c>
      <c r="D4333" s="24" t="s">
        <v>2443</v>
      </c>
      <c r="E4333" s="24" t="s">
        <v>1022</v>
      </c>
      <c r="F4333" s="12">
        <v>44.8</v>
      </c>
      <c r="G4333" s="12">
        <v>-94.3</v>
      </c>
      <c r="H4333" s="12">
        <v>3.5</v>
      </c>
    </row>
    <row r="4334" spans="2:8" x14ac:dyDescent="0.25">
      <c r="B4334" t="s">
        <v>11065</v>
      </c>
      <c r="C4334" t="s">
        <v>11066</v>
      </c>
      <c r="D4334" s="24" t="s">
        <v>2443</v>
      </c>
      <c r="E4334" s="24" t="s">
        <v>1022</v>
      </c>
      <c r="F4334" s="12">
        <v>43.8</v>
      </c>
      <c r="G4334" s="12">
        <v>-96.1</v>
      </c>
      <c r="H4334" s="12">
        <v>3.5</v>
      </c>
    </row>
    <row r="4335" spans="2:8" x14ac:dyDescent="0.25">
      <c r="B4335" t="s">
        <v>11067</v>
      </c>
      <c r="C4335" t="s">
        <v>11068</v>
      </c>
      <c r="D4335" s="24" t="s">
        <v>2443</v>
      </c>
      <c r="E4335" s="24" t="s">
        <v>1081</v>
      </c>
      <c r="F4335" s="12">
        <v>39</v>
      </c>
      <c r="G4335" s="12">
        <v>-92.4</v>
      </c>
      <c r="H4335" s="12">
        <v>3.5</v>
      </c>
    </row>
    <row r="4336" spans="2:8" x14ac:dyDescent="0.25">
      <c r="B4336" t="s">
        <v>11069</v>
      </c>
      <c r="C4336" t="s">
        <v>11070</v>
      </c>
      <c r="D4336" s="24" t="s">
        <v>2443</v>
      </c>
      <c r="E4336" s="24" t="s">
        <v>1081</v>
      </c>
      <c r="F4336" s="12">
        <v>38.9</v>
      </c>
      <c r="G4336" s="12">
        <v>-92.3</v>
      </c>
      <c r="H4336" s="12">
        <v>3.5</v>
      </c>
    </row>
    <row r="4337" spans="2:8" x14ac:dyDescent="0.25">
      <c r="B4337" t="s">
        <v>11071</v>
      </c>
      <c r="C4337" t="s">
        <v>11072</v>
      </c>
      <c r="D4337" s="24" t="s">
        <v>2443</v>
      </c>
      <c r="E4337" s="24" t="s">
        <v>1134</v>
      </c>
      <c r="F4337" s="12">
        <v>47.5</v>
      </c>
      <c r="G4337" s="12">
        <v>-110</v>
      </c>
      <c r="H4337" s="12">
        <v>3.5</v>
      </c>
    </row>
    <row r="4338" spans="2:8" x14ac:dyDescent="0.25">
      <c r="B4338" t="s">
        <v>11073</v>
      </c>
      <c r="C4338" t="s">
        <v>11074</v>
      </c>
      <c r="D4338" s="24" t="s">
        <v>2443</v>
      </c>
      <c r="E4338" s="24" t="s">
        <v>1134</v>
      </c>
      <c r="F4338" s="12">
        <v>45.9</v>
      </c>
      <c r="G4338" s="12">
        <v>-104.7</v>
      </c>
      <c r="H4338" s="12">
        <v>3.5</v>
      </c>
    </row>
    <row r="4339" spans="2:8" x14ac:dyDescent="0.25">
      <c r="B4339" t="s">
        <v>11075</v>
      </c>
      <c r="C4339" t="s">
        <v>11076</v>
      </c>
      <c r="D4339" s="24" t="s">
        <v>2443</v>
      </c>
      <c r="E4339" s="24" t="s">
        <v>1134</v>
      </c>
      <c r="F4339" s="12">
        <v>47.1</v>
      </c>
      <c r="G4339" s="12">
        <v>-113.4</v>
      </c>
      <c r="H4339" s="12">
        <v>3.5</v>
      </c>
    </row>
    <row r="4340" spans="2:8" x14ac:dyDescent="0.25">
      <c r="B4340" t="s">
        <v>11077</v>
      </c>
      <c r="C4340" t="s">
        <v>11078</v>
      </c>
      <c r="D4340" s="24" t="s">
        <v>2443</v>
      </c>
      <c r="E4340" s="24" t="s">
        <v>1134</v>
      </c>
      <c r="F4340" s="12">
        <v>47.4</v>
      </c>
      <c r="G4340" s="12">
        <v>-104.3</v>
      </c>
      <c r="H4340" s="12">
        <v>3.5</v>
      </c>
    </row>
    <row r="4341" spans="2:8" x14ac:dyDescent="0.25">
      <c r="B4341" t="s">
        <v>11079</v>
      </c>
      <c r="C4341" t="s">
        <v>11080</v>
      </c>
      <c r="D4341" s="24" t="s">
        <v>2443</v>
      </c>
      <c r="E4341" s="24" t="s">
        <v>1194</v>
      </c>
      <c r="F4341" s="12">
        <v>40.5</v>
      </c>
      <c r="G4341" s="12">
        <v>-98.3</v>
      </c>
      <c r="H4341" s="12">
        <v>3.5</v>
      </c>
    </row>
    <row r="4342" spans="2:8" x14ac:dyDescent="0.25">
      <c r="B4342" t="s">
        <v>11081</v>
      </c>
      <c r="C4342" t="s">
        <v>11082</v>
      </c>
      <c r="D4342" s="24" t="s">
        <v>2443</v>
      </c>
      <c r="E4342" s="24" t="s">
        <v>1194</v>
      </c>
      <c r="F4342" s="12">
        <v>41.2</v>
      </c>
      <c r="G4342" s="12">
        <v>-96.1</v>
      </c>
      <c r="H4342" s="12">
        <v>3.5</v>
      </c>
    </row>
    <row r="4343" spans="2:8" x14ac:dyDescent="0.25">
      <c r="B4343" t="s">
        <v>11083</v>
      </c>
      <c r="C4343" t="s">
        <v>11084</v>
      </c>
      <c r="D4343" s="24" t="s">
        <v>2443</v>
      </c>
      <c r="E4343" s="24" t="s">
        <v>1194</v>
      </c>
      <c r="F4343" s="12">
        <v>41.1</v>
      </c>
      <c r="G4343" s="12">
        <v>-96.7</v>
      </c>
      <c r="H4343" s="12">
        <v>3.5</v>
      </c>
    </row>
    <row r="4344" spans="2:8" x14ac:dyDescent="0.25">
      <c r="B4344" t="s">
        <v>11085</v>
      </c>
      <c r="C4344" t="s">
        <v>11086</v>
      </c>
      <c r="D4344" s="24" t="s">
        <v>2443</v>
      </c>
      <c r="E4344" s="24" t="s">
        <v>1277</v>
      </c>
      <c r="F4344" s="12">
        <v>35</v>
      </c>
      <c r="G4344" s="12">
        <v>-106.6</v>
      </c>
      <c r="H4344" s="12">
        <v>3.5</v>
      </c>
    </row>
    <row r="4345" spans="2:8" x14ac:dyDescent="0.25">
      <c r="B4345" t="s">
        <v>11087</v>
      </c>
      <c r="C4345" t="s">
        <v>11088</v>
      </c>
      <c r="D4345" s="24" t="s">
        <v>2443</v>
      </c>
      <c r="E4345" s="24" t="s">
        <v>1277</v>
      </c>
      <c r="F4345" s="12">
        <v>35.1</v>
      </c>
      <c r="G4345" s="12">
        <v>-106.7</v>
      </c>
      <c r="H4345" s="12">
        <v>3.5</v>
      </c>
    </row>
    <row r="4346" spans="2:8" x14ac:dyDescent="0.25">
      <c r="B4346" t="s">
        <v>11089</v>
      </c>
      <c r="C4346" t="s">
        <v>11090</v>
      </c>
      <c r="D4346" s="24" t="s">
        <v>2443</v>
      </c>
      <c r="E4346" s="24" t="s">
        <v>1277</v>
      </c>
      <c r="F4346" s="12">
        <v>32.799999999999997</v>
      </c>
      <c r="G4346" s="12">
        <v>-108</v>
      </c>
      <c r="H4346" s="12">
        <v>3.5</v>
      </c>
    </row>
    <row r="4347" spans="2:8" x14ac:dyDescent="0.25">
      <c r="B4347" t="s">
        <v>11091</v>
      </c>
      <c r="C4347" t="s">
        <v>11092</v>
      </c>
      <c r="D4347" s="24" t="s">
        <v>2443</v>
      </c>
      <c r="E4347" s="24" t="s">
        <v>1277</v>
      </c>
      <c r="F4347" s="12">
        <v>36.1</v>
      </c>
      <c r="G4347" s="12">
        <v>-106.1</v>
      </c>
      <c r="H4347" s="12">
        <v>3.5</v>
      </c>
    </row>
    <row r="4348" spans="2:8" x14ac:dyDescent="0.25">
      <c r="B4348" t="s">
        <v>11093</v>
      </c>
      <c r="C4348" t="s">
        <v>11094</v>
      </c>
      <c r="D4348" s="24" t="s">
        <v>2443</v>
      </c>
      <c r="E4348" s="24" t="s">
        <v>1277</v>
      </c>
      <c r="F4348" s="12">
        <v>35.6</v>
      </c>
      <c r="G4348" s="12">
        <v>-105.6</v>
      </c>
      <c r="H4348" s="12">
        <v>3.5</v>
      </c>
    </row>
    <row r="4349" spans="2:8" x14ac:dyDescent="0.25">
      <c r="B4349" t="s">
        <v>11095</v>
      </c>
      <c r="C4349" t="s">
        <v>11096</v>
      </c>
      <c r="D4349" s="24" t="s">
        <v>2443</v>
      </c>
      <c r="E4349" s="24" t="s">
        <v>1277</v>
      </c>
      <c r="F4349" s="12">
        <v>36.5</v>
      </c>
      <c r="G4349" s="12">
        <v>-105.6</v>
      </c>
      <c r="H4349" s="12">
        <v>3.5</v>
      </c>
    </row>
    <row r="4350" spans="2:8" x14ac:dyDescent="0.25">
      <c r="B4350" t="s">
        <v>11097</v>
      </c>
      <c r="C4350" t="s">
        <v>11098</v>
      </c>
      <c r="D4350" s="24" t="s">
        <v>2443</v>
      </c>
      <c r="E4350" s="24" t="s">
        <v>1253</v>
      </c>
      <c r="F4350" s="12">
        <v>39.4</v>
      </c>
      <c r="G4350" s="12">
        <v>-119.7</v>
      </c>
      <c r="H4350" s="12">
        <v>3.5</v>
      </c>
    </row>
    <row r="4351" spans="2:8" x14ac:dyDescent="0.25">
      <c r="B4351" t="s">
        <v>11099</v>
      </c>
      <c r="C4351" t="s">
        <v>11100</v>
      </c>
      <c r="D4351" s="24" t="s">
        <v>2443</v>
      </c>
      <c r="E4351" s="24" t="s">
        <v>1301</v>
      </c>
      <c r="F4351" s="12">
        <v>42.7</v>
      </c>
      <c r="G4351" s="12">
        <v>-77</v>
      </c>
      <c r="H4351" s="12">
        <v>3.5</v>
      </c>
    </row>
    <row r="4352" spans="2:8" x14ac:dyDescent="0.25">
      <c r="B4352" t="s">
        <v>11101</v>
      </c>
      <c r="C4352" t="s">
        <v>11102</v>
      </c>
      <c r="D4352" s="24" t="s">
        <v>2443</v>
      </c>
      <c r="E4352" s="24" t="s">
        <v>1363</v>
      </c>
      <c r="F4352" s="12">
        <v>39.1</v>
      </c>
      <c r="G4352" s="12">
        <v>-84.1</v>
      </c>
      <c r="H4352" s="12">
        <v>3.5</v>
      </c>
    </row>
    <row r="4353" spans="2:8" x14ac:dyDescent="0.25">
      <c r="B4353" t="s">
        <v>11103</v>
      </c>
      <c r="C4353" t="s">
        <v>11104</v>
      </c>
      <c r="D4353" s="24" t="s">
        <v>2443</v>
      </c>
      <c r="E4353" s="24" t="s">
        <v>1363</v>
      </c>
      <c r="F4353" s="12">
        <v>40</v>
      </c>
      <c r="G4353" s="12">
        <v>-83.1</v>
      </c>
      <c r="H4353" s="12">
        <v>3.5</v>
      </c>
    </row>
    <row r="4354" spans="2:8" x14ac:dyDescent="0.25">
      <c r="B4354" t="s">
        <v>11105</v>
      </c>
      <c r="C4354" t="s">
        <v>11106</v>
      </c>
      <c r="D4354" s="24" t="s">
        <v>2443</v>
      </c>
      <c r="E4354" s="24" t="s">
        <v>1363</v>
      </c>
      <c r="F4354" s="12">
        <v>40.1</v>
      </c>
      <c r="G4354" s="12">
        <v>-82.9</v>
      </c>
      <c r="H4354" s="12">
        <v>3.5</v>
      </c>
    </row>
    <row r="4355" spans="2:8" x14ac:dyDescent="0.25">
      <c r="B4355" t="s">
        <v>11107</v>
      </c>
      <c r="C4355" t="s">
        <v>11108</v>
      </c>
      <c r="D4355" s="24" t="s">
        <v>2443</v>
      </c>
      <c r="E4355" s="24" t="s">
        <v>1363</v>
      </c>
      <c r="F4355" s="12">
        <v>41.3</v>
      </c>
      <c r="G4355" s="12">
        <v>-83.9</v>
      </c>
      <c r="H4355" s="12">
        <v>3.5</v>
      </c>
    </row>
    <row r="4356" spans="2:8" x14ac:dyDescent="0.25">
      <c r="B4356" t="s">
        <v>11109</v>
      </c>
      <c r="C4356" t="s">
        <v>11110</v>
      </c>
      <c r="D4356" s="24" t="s">
        <v>2443</v>
      </c>
      <c r="E4356" s="24" t="s">
        <v>1363</v>
      </c>
      <c r="F4356" s="12">
        <v>41.4</v>
      </c>
      <c r="G4356" s="12">
        <v>-84.1</v>
      </c>
      <c r="H4356" s="12">
        <v>3.5</v>
      </c>
    </row>
    <row r="4357" spans="2:8" x14ac:dyDescent="0.25">
      <c r="B4357" t="s">
        <v>11111</v>
      </c>
      <c r="C4357" t="s">
        <v>11112</v>
      </c>
      <c r="D4357" s="24" t="s">
        <v>2443</v>
      </c>
      <c r="E4357" s="24" t="s">
        <v>1363</v>
      </c>
      <c r="F4357" s="12">
        <v>40.5</v>
      </c>
      <c r="G4357" s="12">
        <v>-82.5</v>
      </c>
      <c r="H4357" s="12">
        <v>3.5</v>
      </c>
    </row>
    <row r="4358" spans="2:8" x14ac:dyDescent="0.25">
      <c r="B4358" t="s">
        <v>11113</v>
      </c>
      <c r="C4358" t="s">
        <v>11114</v>
      </c>
      <c r="D4358" s="24" t="s">
        <v>2443</v>
      </c>
      <c r="E4358" s="24" t="s">
        <v>1363</v>
      </c>
      <c r="F4358" s="12">
        <v>39.700000000000003</v>
      </c>
      <c r="G4358" s="12">
        <v>-84.3</v>
      </c>
      <c r="H4358" s="12">
        <v>3.5</v>
      </c>
    </row>
    <row r="4359" spans="2:8" x14ac:dyDescent="0.25">
      <c r="B4359" t="s">
        <v>11115</v>
      </c>
      <c r="C4359" t="s">
        <v>11116</v>
      </c>
      <c r="D4359" s="24" t="s">
        <v>2443</v>
      </c>
      <c r="E4359" s="24" t="s">
        <v>1363</v>
      </c>
      <c r="F4359" s="12">
        <v>39.5</v>
      </c>
      <c r="G4359" s="12">
        <v>-84.1</v>
      </c>
      <c r="H4359" s="12">
        <v>3.5</v>
      </c>
    </row>
    <row r="4360" spans="2:8" x14ac:dyDescent="0.25">
      <c r="B4360" t="s">
        <v>11117</v>
      </c>
      <c r="C4360" t="s">
        <v>11118</v>
      </c>
      <c r="D4360" s="24" t="s">
        <v>2443</v>
      </c>
      <c r="E4360" s="24" t="s">
        <v>1363</v>
      </c>
      <c r="F4360" s="12">
        <v>40.200000000000003</v>
      </c>
      <c r="G4360" s="12">
        <v>-84.3</v>
      </c>
      <c r="H4360" s="12">
        <v>3.5</v>
      </c>
    </row>
    <row r="4361" spans="2:8" x14ac:dyDescent="0.25">
      <c r="B4361" t="s">
        <v>11119</v>
      </c>
      <c r="C4361" t="s">
        <v>11120</v>
      </c>
      <c r="D4361" s="24" t="s">
        <v>2443</v>
      </c>
      <c r="E4361" s="24" t="s">
        <v>1363</v>
      </c>
      <c r="F4361" s="12">
        <v>40.299999999999997</v>
      </c>
      <c r="G4361" s="12">
        <v>-84.3</v>
      </c>
      <c r="H4361" s="12">
        <v>3.5</v>
      </c>
    </row>
    <row r="4362" spans="2:8" x14ac:dyDescent="0.25">
      <c r="B4362" t="s">
        <v>11121</v>
      </c>
      <c r="C4362" t="s">
        <v>11122</v>
      </c>
      <c r="D4362" s="24" t="s">
        <v>2443</v>
      </c>
      <c r="E4362" s="24" t="s">
        <v>1363</v>
      </c>
      <c r="F4362" s="12">
        <v>39.4</v>
      </c>
      <c r="G4362" s="12">
        <v>-84.1</v>
      </c>
      <c r="H4362" s="12">
        <v>3.5</v>
      </c>
    </row>
    <row r="4363" spans="2:8" x14ac:dyDescent="0.25">
      <c r="B4363" t="s">
        <v>11123</v>
      </c>
      <c r="C4363" t="s">
        <v>11124</v>
      </c>
      <c r="D4363" s="24" t="s">
        <v>2443</v>
      </c>
      <c r="E4363" s="24" t="s">
        <v>1396</v>
      </c>
      <c r="F4363" s="12">
        <v>42.4</v>
      </c>
      <c r="G4363" s="12">
        <v>-123.5</v>
      </c>
      <c r="H4363" s="12">
        <v>3.5</v>
      </c>
    </row>
    <row r="4364" spans="2:8" x14ac:dyDescent="0.25">
      <c r="B4364" t="s">
        <v>11125</v>
      </c>
      <c r="C4364" t="s">
        <v>11126</v>
      </c>
      <c r="D4364" s="24" t="s">
        <v>2443</v>
      </c>
      <c r="E4364" s="24" t="s">
        <v>1396</v>
      </c>
      <c r="F4364" s="12">
        <v>45.8</v>
      </c>
      <c r="G4364" s="12">
        <v>-117.2</v>
      </c>
      <c r="H4364" s="12">
        <v>3.5</v>
      </c>
    </row>
    <row r="4365" spans="2:8" x14ac:dyDescent="0.25">
      <c r="B4365" t="s">
        <v>11127</v>
      </c>
      <c r="C4365" t="s">
        <v>11128</v>
      </c>
      <c r="D4365" s="24" t="s">
        <v>2443</v>
      </c>
      <c r="E4365" s="24" t="s">
        <v>1457</v>
      </c>
      <c r="F4365" s="12">
        <v>43.5</v>
      </c>
      <c r="G4365" s="12">
        <v>-98.4</v>
      </c>
      <c r="H4365" s="12">
        <v>3.5</v>
      </c>
    </row>
    <row r="4366" spans="2:8" x14ac:dyDescent="0.25">
      <c r="B4366" t="s">
        <v>11129</v>
      </c>
      <c r="C4366" t="s">
        <v>11130</v>
      </c>
      <c r="D4366" s="24" t="s">
        <v>2443</v>
      </c>
      <c r="E4366" s="24" t="s">
        <v>1457</v>
      </c>
      <c r="F4366" s="12">
        <v>43.5</v>
      </c>
      <c r="G4366" s="12">
        <v>-96.6</v>
      </c>
      <c r="H4366" s="12">
        <v>3.5</v>
      </c>
    </row>
    <row r="4367" spans="2:8" x14ac:dyDescent="0.25">
      <c r="B4367" t="s">
        <v>11131</v>
      </c>
      <c r="C4367" t="s">
        <v>11132</v>
      </c>
      <c r="D4367" s="24" t="s">
        <v>2443</v>
      </c>
      <c r="E4367" s="24" t="s">
        <v>1457</v>
      </c>
      <c r="F4367" s="12">
        <v>45.2</v>
      </c>
      <c r="G4367" s="12">
        <v>-102.3</v>
      </c>
      <c r="H4367" s="12">
        <v>3.5</v>
      </c>
    </row>
    <row r="4368" spans="2:8" x14ac:dyDescent="0.25">
      <c r="B4368" t="s">
        <v>11133</v>
      </c>
      <c r="C4368" t="s">
        <v>11134</v>
      </c>
      <c r="D4368" s="24" t="s">
        <v>2443</v>
      </c>
      <c r="E4368" s="24" t="s">
        <v>1675</v>
      </c>
      <c r="F4368" s="12">
        <v>44.3</v>
      </c>
      <c r="G4368" s="12">
        <v>-91.6</v>
      </c>
      <c r="H4368" s="12">
        <v>3.5</v>
      </c>
    </row>
    <row r="4369" spans="2:8" x14ac:dyDescent="0.25">
      <c r="B4369" t="s">
        <v>11135</v>
      </c>
      <c r="C4369" t="s">
        <v>11136</v>
      </c>
      <c r="D4369" s="24" t="s">
        <v>2443</v>
      </c>
      <c r="E4369" s="24" t="s">
        <v>1675</v>
      </c>
      <c r="F4369" s="12">
        <v>43.4</v>
      </c>
      <c r="G4369" s="12">
        <v>-89.5</v>
      </c>
      <c r="H4369" s="12">
        <v>3.5</v>
      </c>
    </row>
    <row r="4370" spans="2:8" x14ac:dyDescent="0.25">
      <c r="B4370" t="s">
        <v>11137</v>
      </c>
      <c r="C4370" t="s">
        <v>11138</v>
      </c>
      <c r="D4370" s="24" t="s">
        <v>2443</v>
      </c>
      <c r="E4370" s="24" t="s">
        <v>1675</v>
      </c>
      <c r="F4370" s="12">
        <v>44.8</v>
      </c>
      <c r="G4370" s="12">
        <v>-87.4</v>
      </c>
      <c r="H4370" s="12">
        <v>3.5</v>
      </c>
    </row>
    <row r="4371" spans="2:8" x14ac:dyDescent="0.25">
      <c r="B4371" t="s">
        <v>2747</v>
      </c>
      <c r="C4371" t="s">
        <v>2748</v>
      </c>
      <c r="D4371" s="24" t="s">
        <v>2443</v>
      </c>
      <c r="E4371" s="24" t="s">
        <v>563</v>
      </c>
      <c r="F4371" s="12">
        <v>39.9</v>
      </c>
      <c r="G4371" s="12">
        <v>-104.8</v>
      </c>
      <c r="H4371" s="12">
        <v>3.5</v>
      </c>
    </row>
    <row r="4372" spans="2:8" x14ac:dyDescent="0.25">
      <c r="B4372" t="s">
        <v>11139</v>
      </c>
      <c r="C4372" t="s">
        <v>11140</v>
      </c>
      <c r="D4372" s="24" t="s">
        <v>2443</v>
      </c>
      <c r="E4372" s="24" t="s">
        <v>709</v>
      </c>
      <c r="F4372" s="12">
        <v>39.4</v>
      </c>
      <c r="G4372" s="12">
        <v>-86</v>
      </c>
      <c r="H4372" s="12">
        <v>3.5</v>
      </c>
    </row>
    <row r="4373" spans="2:8" x14ac:dyDescent="0.25">
      <c r="B4373" t="s">
        <v>11141</v>
      </c>
      <c r="C4373" t="s">
        <v>11142</v>
      </c>
      <c r="D4373" s="24" t="s">
        <v>2443</v>
      </c>
      <c r="E4373" s="24" t="s">
        <v>709</v>
      </c>
      <c r="F4373" s="12">
        <v>41.3</v>
      </c>
      <c r="G4373" s="12">
        <v>-85.1</v>
      </c>
      <c r="H4373" s="12">
        <v>3.5</v>
      </c>
    </row>
    <row r="4374" spans="2:8" x14ac:dyDescent="0.25">
      <c r="B4374" t="s">
        <v>792</v>
      </c>
      <c r="C4374" t="s">
        <v>793</v>
      </c>
      <c r="D4374" s="24" t="s">
        <v>2443</v>
      </c>
      <c r="E4374" s="24" t="s">
        <v>749</v>
      </c>
      <c r="F4374" s="12">
        <v>43.4</v>
      </c>
      <c r="G4374" s="12">
        <v>-94.7</v>
      </c>
      <c r="H4374" s="12">
        <v>3.5</v>
      </c>
    </row>
    <row r="4375" spans="2:8" x14ac:dyDescent="0.25">
      <c r="B4375" t="s">
        <v>796</v>
      </c>
      <c r="C4375" t="s">
        <v>797</v>
      </c>
      <c r="D4375" s="24" t="s">
        <v>2443</v>
      </c>
      <c r="E4375" s="24" t="s">
        <v>749</v>
      </c>
      <c r="F4375" s="12">
        <v>42.8</v>
      </c>
      <c r="G4375" s="12">
        <v>-91.8</v>
      </c>
      <c r="H4375" s="12">
        <v>3.5</v>
      </c>
    </row>
    <row r="4376" spans="2:8" x14ac:dyDescent="0.25">
      <c r="B4376" t="s">
        <v>877</v>
      </c>
      <c r="C4376" t="s">
        <v>878</v>
      </c>
      <c r="D4376" s="24" t="s">
        <v>2443</v>
      </c>
      <c r="E4376" s="24" t="s">
        <v>867</v>
      </c>
      <c r="F4376" s="12">
        <v>39.299999999999997</v>
      </c>
      <c r="G4376" s="12">
        <v>-101</v>
      </c>
      <c r="H4376" s="12">
        <v>3.5</v>
      </c>
    </row>
    <row r="4377" spans="2:8" x14ac:dyDescent="0.25">
      <c r="B4377" t="s">
        <v>11143</v>
      </c>
      <c r="C4377" t="s">
        <v>11144</v>
      </c>
      <c r="D4377" s="24" t="s">
        <v>2443</v>
      </c>
      <c r="E4377" s="24" t="s">
        <v>867</v>
      </c>
      <c r="F4377" s="12">
        <v>38.4</v>
      </c>
      <c r="G4377" s="12">
        <v>-101.7</v>
      </c>
      <c r="H4377" s="12">
        <v>3.5</v>
      </c>
    </row>
    <row r="4378" spans="2:8" x14ac:dyDescent="0.25">
      <c r="B4378" t="s">
        <v>1000</v>
      </c>
      <c r="C4378" t="s">
        <v>1001</v>
      </c>
      <c r="D4378" s="24" t="s">
        <v>2443</v>
      </c>
      <c r="E4378" s="24" t="s">
        <v>969</v>
      </c>
      <c r="F4378" s="12">
        <v>44.4</v>
      </c>
      <c r="G4378" s="12">
        <v>-84</v>
      </c>
      <c r="H4378" s="12">
        <v>3.5</v>
      </c>
    </row>
    <row r="4379" spans="2:8" x14ac:dyDescent="0.25">
      <c r="B4379" t="s">
        <v>11145</v>
      </c>
      <c r="C4379" t="s">
        <v>11146</v>
      </c>
      <c r="D4379" s="24" t="s">
        <v>2443</v>
      </c>
      <c r="E4379" s="24" t="s">
        <v>1022</v>
      </c>
      <c r="F4379" s="12">
        <v>47.2</v>
      </c>
      <c r="G4379" s="12">
        <v>-93.5</v>
      </c>
      <c r="H4379" s="12">
        <v>3.5</v>
      </c>
    </row>
    <row r="4380" spans="2:8" x14ac:dyDescent="0.25">
      <c r="B4380" t="s">
        <v>3402</v>
      </c>
      <c r="C4380" t="s">
        <v>3403</v>
      </c>
      <c r="D4380" s="24" t="s">
        <v>2443</v>
      </c>
      <c r="E4380" s="24" t="s">
        <v>1022</v>
      </c>
      <c r="F4380" s="12">
        <v>46.7</v>
      </c>
      <c r="G4380" s="12">
        <v>-93.3</v>
      </c>
      <c r="H4380" s="12">
        <v>3.5</v>
      </c>
    </row>
    <row r="4381" spans="2:8" x14ac:dyDescent="0.25">
      <c r="B4381" t="s">
        <v>11147</v>
      </c>
      <c r="C4381" t="s">
        <v>11148</v>
      </c>
      <c r="D4381" s="24" t="s">
        <v>2443</v>
      </c>
      <c r="E4381" s="24" t="s">
        <v>1022</v>
      </c>
      <c r="F4381" s="12">
        <v>47.4</v>
      </c>
      <c r="G4381" s="12">
        <v>-94</v>
      </c>
      <c r="H4381" s="12">
        <v>3.5</v>
      </c>
    </row>
    <row r="4382" spans="2:8" x14ac:dyDescent="0.25">
      <c r="B4382" t="s">
        <v>11149</v>
      </c>
      <c r="C4382" t="s">
        <v>11150</v>
      </c>
      <c r="D4382" s="24" t="s">
        <v>2443</v>
      </c>
      <c r="E4382" s="24" t="s">
        <v>1134</v>
      </c>
      <c r="F4382" s="12">
        <v>47.6</v>
      </c>
      <c r="G4382" s="12">
        <v>-104.1</v>
      </c>
      <c r="H4382" s="12">
        <v>3.5</v>
      </c>
    </row>
    <row r="4383" spans="2:8" x14ac:dyDescent="0.25">
      <c r="B4383" t="s">
        <v>11151</v>
      </c>
      <c r="C4383" t="s">
        <v>11152</v>
      </c>
      <c r="D4383" s="24" t="s">
        <v>2443</v>
      </c>
      <c r="E4383" s="24" t="s">
        <v>1194</v>
      </c>
      <c r="F4383" s="12">
        <v>40</v>
      </c>
      <c r="G4383" s="12">
        <v>-98.9</v>
      </c>
      <c r="H4383" s="12">
        <v>3.5</v>
      </c>
    </row>
    <row r="4384" spans="2:8" x14ac:dyDescent="0.25">
      <c r="B4384" t="s">
        <v>1210</v>
      </c>
      <c r="C4384" t="s">
        <v>1211</v>
      </c>
      <c r="D4384" s="24" t="s">
        <v>2443</v>
      </c>
      <c r="E4384" s="24" t="s">
        <v>1194</v>
      </c>
      <c r="F4384" s="12">
        <v>40.5</v>
      </c>
      <c r="G4384" s="12">
        <v>-97.5</v>
      </c>
      <c r="H4384" s="12">
        <v>3.5</v>
      </c>
    </row>
    <row r="4385" spans="2:8" x14ac:dyDescent="0.25">
      <c r="B4385" t="s">
        <v>4155</v>
      </c>
      <c r="C4385" t="s">
        <v>11153</v>
      </c>
      <c r="D4385" s="24" t="s">
        <v>2443</v>
      </c>
      <c r="E4385" s="24" t="s">
        <v>1259</v>
      </c>
      <c r="F4385" s="12">
        <v>44.4</v>
      </c>
      <c r="G4385" s="12">
        <v>-71.5</v>
      </c>
      <c r="H4385" s="12">
        <v>3.5</v>
      </c>
    </row>
    <row r="4386" spans="2:8" x14ac:dyDescent="0.25">
      <c r="B4386" t="s">
        <v>4335</v>
      </c>
      <c r="C4386" t="s">
        <v>4336</v>
      </c>
      <c r="D4386" s="24" t="s">
        <v>2443</v>
      </c>
      <c r="E4386" s="24" t="s">
        <v>1301</v>
      </c>
      <c r="F4386" s="12">
        <v>42.4</v>
      </c>
      <c r="G4386" s="12">
        <v>-75</v>
      </c>
      <c r="H4386" s="12">
        <v>3.5</v>
      </c>
    </row>
    <row r="4387" spans="2:8" x14ac:dyDescent="0.25">
      <c r="B4387" t="s">
        <v>2335</v>
      </c>
      <c r="C4387" t="s">
        <v>2336</v>
      </c>
      <c r="D4387" s="24" t="s">
        <v>2443</v>
      </c>
      <c r="E4387" s="24" t="s">
        <v>1301</v>
      </c>
      <c r="F4387" s="12">
        <v>42.6</v>
      </c>
      <c r="G4387" s="12">
        <v>-75.5</v>
      </c>
      <c r="H4387" s="12">
        <v>3.5</v>
      </c>
    </row>
    <row r="4388" spans="2:8" x14ac:dyDescent="0.25">
      <c r="B4388" t="s">
        <v>4134</v>
      </c>
      <c r="C4388" t="s">
        <v>4135</v>
      </c>
      <c r="D4388" s="24" t="s">
        <v>2443</v>
      </c>
      <c r="E4388" s="24" t="s">
        <v>1421</v>
      </c>
      <c r="F4388" s="12">
        <v>40.4</v>
      </c>
      <c r="G4388" s="12">
        <v>-78.7</v>
      </c>
      <c r="H4388" s="12">
        <v>3.5</v>
      </c>
    </row>
    <row r="4389" spans="2:8" x14ac:dyDescent="0.25">
      <c r="B4389" t="s">
        <v>3478</v>
      </c>
      <c r="C4389" t="s">
        <v>3479</v>
      </c>
      <c r="D4389" s="24" t="s">
        <v>2443</v>
      </c>
      <c r="E4389" s="24" t="s">
        <v>1545</v>
      </c>
      <c r="F4389" s="12">
        <v>39.200000000000003</v>
      </c>
      <c r="G4389" s="12">
        <v>-111.6</v>
      </c>
      <c r="H4389" s="12">
        <v>3.5</v>
      </c>
    </row>
    <row r="4390" spans="2:8" x14ac:dyDescent="0.25">
      <c r="B4390" t="s">
        <v>2511</v>
      </c>
      <c r="C4390" t="s">
        <v>2512</v>
      </c>
      <c r="D4390" s="24" t="s">
        <v>2443</v>
      </c>
      <c r="E4390" s="24" t="s">
        <v>1611</v>
      </c>
      <c r="F4390" s="12">
        <v>45.8</v>
      </c>
      <c r="G4390" s="12">
        <v>-121.3</v>
      </c>
      <c r="H4390" s="12">
        <v>3.5</v>
      </c>
    </row>
    <row r="4391" spans="2:8" x14ac:dyDescent="0.25">
      <c r="B4391" t="s">
        <v>3954</v>
      </c>
      <c r="C4391" t="s">
        <v>3955</v>
      </c>
      <c r="D4391" s="24" t="s">
        <v>2443</v>
      </c>
      <c r="E4391" s="24" t="s">
        <v>1650</v>
      </c>
      <c r="F4391" s="12">
        <v>38.799999999999997</v>
      </c>
      <c r="G4391" s="12">
        <v>-80.3</v>
      </c>
      <c r="H4391" s="12">
        <v>3.5</v>
      </c>
    </row>
    <row r="4392" spans="2:8" x14ac:dyDescent="0.25">
      <c r="B4392" t="s">
        <v>3723</v>
      </c>
      <c r="C4392" t="s">
        <v>3724</v>
      </c>
      <c r="D4392" s="24" t="s">
        <v>2443</v>
      </c>
      <c r="E4392" s="24" t="s">
        <v>1675</v>
      </c>
      <c r="F4392" s="12">
        <v>44.8</v>
      </c>
      <c r="G4392" s="12">
        <v>-87.9</v>
      </c>
      <c r="H4392" s="12">
        <v>3.5</v>
      </c>
    </row>
    <row r="4393" spans="2:8" x14ac:dyDescent="0.25">
      <c r="B4393" t="s">
        <v>1947</v>
      </c>
      <c r="C4393" t="s">
        <v>1948</v>
      </c>
      <c r="D4393" s="24" t="s">
        <v>2443</v>
      </c>
      <c r="E4393" s="24" t="s">
        <v>648</v>
      </c>
      <c r="F4393" s="12">
        <v>41.4</v>
      </c>
      <c r="G4393" s="12">
        <v>-90.5</v>
      </c>
      <c r="H4393" s="12">
        <v>3.5</v>
      </c>
    </row>
    <row r="4394" spans="2:8" x14ac:dyDescent="0.25">
      <c r="B4394" t="s">
        <v>486</v>
      </c>
      <c r="C4394" t="s">
        <v>487</v>
      </c>
      <c r="D4394" s="24" t="s">
        <v>548</v>
      </c>
      <c r="E4394" s="24" t="s">
        <v>465</v>
      </c>
      <c r="F4394" s="12">
        <v>50.2</v>
      </c>
      <c r="G4394" s="12">
        <v>-116.9</v>
      </c>
      <c r="H4394" s="12">
        <v>3.46</v>
      </c>
    </row>
    <row r="4395" spans="2:8" x14ac:dyDescent="0.25">
      <c r="B4395" t="s">
        <v>11154</v>
      </c>
      <c r="C4395" t="s">
        <v>11155</v>
      </c>
      <c r="D4395" s="24" t="s">
        <v>548</v>
      </c>
      <c r="E4395" s="24" t="s">
        <v>506</v>
      </c>
      <c r="F4395" s="12">
        <v>49.8</v>
      </c>
      <c r="G4395" s="12">
        <v>-97.1</v>
      </c>
      <c r="H4395" s="12">
        <v>3.46</v>
      </c>
    </row>
    <row r="4396" spans="2:8" x14ac:dyDescent="0.25">
      <c r="B4396" t="s">
        <v>11156</v>
      </c>
      <c r="C4396" t="s">
        <v>11157</v>
      </c>
      <c r="D4396" s="24" t="s">
        <v>2443</v>
      </c>
      <c r="E4396" s="24" t="s">
        <v>629</v>
      </c>
      <c r="F4396" s="12">
        <v>42.5</v>
      </c>
      <c r="G4396" s="12">
        <v>-113.7</v>
      </c>
      <c r="H4396" s="12">
        <v>3.46</v>
      </c>
    </row>
    <row r="4397" spans="2:8" x14ac:dyDescent="0.25">
      <c r="B4397" t="s">
        <v>11158</v>
      </c>
      <c r="C4397" t="s">
        <v>11159</v>
      </c>
      <c r="D4397" s="24" t="s">
        <v>2443</v>
      </c>
      <c r="E4397" s="24" t="s">
        <v>648</v>
      </c>
      <c r="F4397" s="12">
        <v>41.3</v>
      </c>
      <c r="G4397" s="12">
        <v>-89</v>
      </c>
      <c r="H4397" s="12">
        <v>3.46</v>
      </c>
    </row>
    <row r="4398" spans="2:8" x14ac:dyDescent="0.25">
      <c r="B4398" t="s">
        <v>11160</v>
      </c>
      <c r="C4398" t="s">
        <v>11161</v>
      </c>
      <c r="D4398" s="24" t="s">
        <v>2443</v>
      </c>
      <c r="E4398" s="24" t="s">
        <v>1301</v>
      </c>
      <c r="F4398" s="12">
        <v>42.3</v>
      </c>
      <c r="G4398" s="12">
        <v>-74.900000000000006</v>
      </c>
      <c r="H4398" s="12">
        <v>3.46</v>
      </c>
    </row>
    <row r="4399" spans="2:8" x14ac:dyDescent="0.25">
      <c r="B4399" t="s">
        <v>3333</v>
      </c>
      <c r="C4399" t="s">
        <v>3334</v>
      </c>
      <c r="D4399" s="24" t="s">
        <v>2443</v>
      </c>
      <c r="E4399" s="24" t="s">
        <v>532</v>
      </c>
      <c r="F4399" s="12">
        <v>36</v>
      </c>
      <c r="G4399" s="12">
        <v>-112.1</v>
      </c>
      <c r="H4399" s="12">
        <v>3.46</v>
      </c>
    </row>
    <row r="4400" spans="2:8" x14ac:dyDescent="0.25">
      <c r="B4400" t="s">
        <v>3070</v>
      </c>
      <c r="C4400" t="s">
        <v>3071</v>
      </c>
      <c r="D4400" s="24" t="s">
        <v>2443</v>
      </c>
      <c r="E4400" s="24" t="s">
        <v>1194</v>
      </c>
      <c r="F4400" s="12">
        <v>41.3</v>
      </c>
      <c r="G4400" s="12">
        <v>-96.3</v>
      </c>
      <c r="H4400" s="12">
        <v>3.46</v>
      </c>
    </row>
    <row r="4401" spans="2:8" x14ac:dyDescent="0.25">
      <c r="B4401" t="s">
        <v>11162</v>
      </c>
      <c r="C4401" t="s">
        <v>11163</v>
      </c>
      <c r="D4401" s="24" t="s">
        <v>548</v>
      </c>
      <c r="E4401" s="24" t="s">
        <v>506</v>
      </c>
      <c r="F4401" s="12">
        <v>49.9</v>
      </c>
      <c r="G4401" s="12">
        <v>-97</v>
      </c>
      <c r="H4401" s="12">
        <v>3.43</v>
      </c>
    </row>
    <row r="4402" spans="2:8" x14ac:dyDescent="0.25">
      <c r="B4402" t="s">
        <v>11164</v>
      </c>
      <c r="C4402" t="s">
        <v>11165</v>
      </c>
      <c r="D4402" s="24" t="s">
        <v>548</v>
      </c>
      <c r="E4402" s="24" t="s">
        <v>2197</v>
      </c>
      <c r="F4402" s="12">
        <v>46.3</v>
      </c>
      <c r="G4402" s="12">
        <v>-63</v>
      </c>
      <c r="H4402" s="12">
        <v>3.43</v>
      </c>
    </row>
    <row r="4403" spans="2:8" x14ac:dyDescent="0.25">
      <c r="B4403" t="s">
        <v>11166</v>
      </c>
      <c r="C4403" t="s">
        <v>11167</v>
      </c>
      <c r="D4403" s="24" t="s">
        <v>2443</v>
      </c>
      <c r="E4403" s="24" t="s">
        <v>749</v>
      </c>
      <c r="F4403" s="12">
        <v>41.8</v>
      </c>
      <c r="G4403" s="12">
        <v>-91.9</v>
      </c>
      <c r="H4403" s="12">
        <v>3.43</v>
      </c>
    </row>
    <row r="4404" spans="2:8" x14ac:dyDescent="0.25">
      <c r="B4404" t="s">
        <v>11168</v>
      </c>
      <c r="C4404" t="s">
        <v>11169</v>
      </c>
      <c r="D4404" s="24" t="s">
        <v>2443</v>
      </c>
      <c r="E4404" s="24" t="s">
        <v>648</v>
      </c>
      <c r="F4404" s="12">
        <v>41.7</v>
      </c>
      <c r="G4404" s="12">
        <v>-87.7</v>
      </c>
      <c r="H4404" s="12">
        <v>3.43</v>
      </c>
    </row>
    <row r="4405" spans="2:8" x14ac:dyDescent="0.25">
      <c r="B4405" t="s">
        <v>11170</v>
      </c>
      <c r="C4405" t="s">
        <v>11171</v>
      </c>
      <c r="D4405" s="24" t="s">
        <v>2443</v>
      </c>
      <c r="E4405" s="24" t="s">
        <v>648</v>
      </c>
      <c r="F4405" s="12">
        <v>41.5</v>
      </c>
      <c r="G4405" s="12">
        <v>-87.6</v>
      </c>
      <c r="H4405" s="12">
        <v>3.43</v>
      </c>
    </row>
    <row r="4406" spans="2:8" x14ac:dyDescent="0.25">
      <c r="B4406" t="s">
        <v>11172</v>
      </c>
      <c r="C4406" t="s">
        <v>11173</v>
      </c>
      <c r="D4406" s="24" t="s">
        <v>2443</v>
      </c>
      <c r="E4406" s="24" t="s">
        <v>709</v>
      </c>
      <c r="F4406" s="12">
        <v>40.6</v>
      </c>
      <c r="G4406" s="12">
        <v>-85.5</v>
      </c>
      <c r="H4406" s="12">
        <v>3.43</v>
      </c>
    </row>
    <row r="4407" spans="2:8" x14ac:dyDescent="0.25">
      <c r="B4407" t="s">
        <v>11174</v>
      </c>
      <c r="C4407" t="s">
        <v>11175</v>
      </c>
      <c r="D4407" s="24" t="s">
        <v>2443</v>
      </c>
      <c r="E4407" s="24" t="s">
        <v>1301</v>
      </c>
      <c r="F4407" s="12">
        <v>42.7</v>
      </c>
      <c r="G4407" s="12">
        <v>-73.599999999999994</v>
      </c>
      <c r="H4407" s="12">
        <v>3.43</v>
      </c>
    </row>
    <row r="4408" spans="2:8" x14ac:dyDescent="0.25">
      <c r="B4408" t="s">
        <v>11176</v>
      </c>
      <c r="C4408" t="s">
        <v>11177</v>
      </c>
      <c r="D4408" s="24" t="s">
        <v>2443</v>
      </c>
      <c r="E4408" s="24" t="s">
        <v>1363</v>
      </c>
      <c r="F4408" s="12">
        <v>39.4</v>
      </c>
      <c r="G4408" s="12">
        <v>-83.8</v>
      </c>
      <c r="H4408" s="12">
        <v>3.43</v>
      </c>
    </row>
    <row r="4409" spans="2:8" x14ac:dyDescent="0.25">
      <c r="B4409" t="s">
        <v>780</v>
      </c>
      <c r="C4409" t="s">
        <v>781</v>
      </c>
      <c r="D4409" s="24" t="s">
        <v>2443</v>
      </c>
      <c r="E4409" s="24" t="s">
        <v>749</v>
      </c>
      <c r="F4409" s="12">
        <v>41.7</v>
      </c>
      <c r="G4409" s="12">
        <v>-90.2</v>
      </c>
      <c r="H4409" s="12">
        <v>3.43</v>
      </c>
    </row>
    <row r="4410" spans="2:8" x14ac:dyDescent="0.25">
      <c r="B4410" t="s">
        <v>800</v>
      </c>
      <c r="C4410" t="s">
        <v>801</v>
      </c>
      <c r="D4410" s="24" t="s">
        <v>2443</v>
      </c>
      <c r="E4410" s="24" t="s">
        <v>749</v>
      </c>
      <c r="F4410" s="12">
        <v>42.3</v>
      </c>
      <c r="G4410" s="12">
        <v>-92.7</v>
      </c>
      <c r="H4410" s="12">
        <v>3.43</v>
      </c>
    </row>
    <row r="4411" spans="2:8" x14ac:dyDescent="0.25">
      <c r="B4411" t="s">
        <v>11178</v>
      </c>
      <c r="C4411" t="s">
        <v>11179</v>
      </c>
      <c r="D4411" s="24" t="s">
        <v>2443</v>
      </c>
      <c r="E4411" s="24" t="s">
        <v>1457</v>
      </c>
      <c r="F4411" s="12">
        <v>45.4</v>
      </c>
      <c r="G4411" s="12">
        <v>-97.9</v>
      </c>
      <c r="H4411" s="12">
        <v>3.43</v>
      </c>
    </row>
    <row r="4412" spans="2:8" x14ac:dyDescent="0.25">
      <c r="B4412" t="s">
        <v>11180</v>
      </c>
      <c r="C4412" t="s">
        <v>11181</v>
      </c>
      <c r="D4412" s="24" t="s">
        <v>2443</v>
      </c>
      <c r="E4412" s="24" t="s">
        <v>563</v>
      </c>
      <c r="F4412" s="12">
        <v>40.4</v>
      </c>
      <c r="G4412" s="12">
        <v>-104.9</v>
      </c>
      <c r="H4412" s="12">
        <v>3.39</v>
      </c>
    </row>
    <row r="4413" spans="2:8" x14ac:dyDescent="0.25">
      <c r="B4413" t="s">
        <v>11182</v>
      </c>
      <c r="C4413" t="s">
        <v>11183</v>
      </c>
      <c r="D4413" s="24" t="s">
        <v>2443</v>
      </c>
      <c r="E4413" s="24" t="s">
        <v>563</v>
      </c>
      <c r="F4413" s="12">
        <v>38</v>
      </c>
      <c r="G4413" s="12">
        <v>-103.7</v>
      </c>
      <c r="H4413" s="12">
        <v>3.39</v>
      </c>
    </row>
    <row r="4414" spans="2:8" x14ac:dyDescent="0.25">
      <c r="B4414" t="s">
        <v>11184</v>
      </c>
      <c r="C4414" t="s">
        <v>11185</v>
      </c>
      <c r="D4414" s="24" t="s">
        <v>2443</v>
      </c>
      <c r="E4414" s="24" t="s">
        <v>563</v>
      </c>
      <c r="F4414" s="12">
        <v>37.9</v>
      </c>
      <c r="G4414" s="12">
        <v>-104.7</v>
      </c>
      <c r="H4414" s="12">
        <v>3.39</v>
      </c>
    </row>
    <row r="4415" spans="2:8" x14ac:dyDescent="0.25">
      <c r="B4415" t="s">
        <v>11186</v>
      </c>
      <c r="C4415" t="s">
        <v>11187</v>
      </c>
      <c r="D4415" s="24" t="s">
        <v>2443</v>
      </c>
      <c r="E4415" s="24" t="s">
        <v>749</v>
      </c>
      <c r="F4415" s="12">
        <v>41.6</v>
      </c>
      <c r="G4415" s="12">
        <v>-93.9</v>
      </c>
      <c r="H4415" s="12">
        <v>3.39</v>
      </c>
    </row>
    <row r="4416" spans="2:8" x14ac:dyDescent="0.25">
      <c r="B4416" t="s">
        <v>11188</v>
      </c>
      <c r="C4416" t="s">
        <v>11189</v>
      </c>
      <c r="D4416" s="24" t="s">
        <v>2443</v>
      </c>
      <c r="E4416" s="24" t="s">
        <v>629</v>
      </c>
      <c r="F4416" s="12">
        <v>44.7</v>
      </c>
      <c r="G4416" s="12">
        <v>-116</v>
      </c>
      <c r="H4416" s="12">
        <v>3.39</v>
      </c>
    </row>
    <row r="4417" spans="2:8" x14ac:dyDescent="0.25">
      <c r="B4417" t="s">
        <v>11190</v>
      </c>
      <c r="C4417" t="s">
        <v>11191</v>
      </c>
      <c r="D4417" s="24" t="s">
        <v>2443</v>
      </c>
      <c r="E4417" s="24" t="s">
        <v>648</v>
      </c>
      <c r="F4417" s="12">
        <v>41.3</v>
      </c>
      <c r="G4417" s="12">
        <v>-88.2</v>
      </c>
      <c r="H4417" s="12">
        <v>3.39</v>
      </c>
    </row>
    <row r="4418" spans="2:8" x14ac:dyDescent="0.25">
      <c r="B4418" t="s">
        <v>11192</v>
      </c>
      <c r="C4418" t="s">
        <v>11193</v>
      </c>
      <c r="D4418" s="24" t="s">
        <v>2443</v>
      </c>
      <c r="E4418" s="24" t="s">
        <v>709</v>
      </c>
      <c r="F4418" s="12">
        <v>39.299999999999997</v>
      </c>
      <c r="G4418" s="12">
        <v>-86.5</v>
      </c>
      <c r="H4418" s="12">
        <v>3.39</v>
      </c>
    </row>
    <row r="4419" spans="2:8" x14ac:dyDescent="0.25">
      <c r="B4419" t="s">
        <v>11194</v>
      </c>
      <c r="C4419" t="s">
        <v>11195</v>
      </c>
      <c r="D4419" s="24" t="s">
        <v>2443</v>
      </c>
      <c r="E4419" s="24" t="s">
        <v>867</v>
      </c>
      <c r="F4419" s="12">
        <v>38.5</v>
      </c>
      <c r="G4419" s="12">
        <v>-99.2</v>
      </c>
      <c r="H4419" s="12">
        <v>3.39</v>
      </c>
    </row>
    <row r="4420" spans="2:8" x14ac:dyDescent="0.25">
      <c r="B4420" t="s">
        <v>11196</v>
      </c>
      <c r="C4420" t="s">
        <v>11197</v>
      </c>
      <c r="D4420" s="24" t="s">
        <v>2443</v>
      </c>
      <c r="E4420" s="24" t="s">
        <v>1022</v>
      </c>
      <c r="F4420" s="12">
        <v>47.4</v>
      </c>
      <c r="G4420" s="12">
        <v>-95.1</v>
      </c>
      <c r="H4420" s="12">
        <v>3.39</v>
      </c>
    </row>
    <row r="4421" spans="2:8" x14ac:dyDescent="0.25">
      <c r="B4421" t="s">
        <v>11198</v>
      </c>
      <c r="C4421" t="s">
        <v>11199</v>
      </c>
      <c r="D4421" s="24" t="s">
        <v>2443</v>
      </c>
      <c r="E4421" s="24" t="s">
        <v>1022</v>
      </c>
      <c r="F4421" s="12">
        <v>46.3</v>
      </c>
      <c r="G4421" s="12">
        <v>-96</v>
      </c>
      <c r="H4421" s="12">
        <v>3.39</v>
      </c>
    </row>
    <row r="4422" spans="2:8" x14ac:dyDescent="0.25">
      <c r="B4422" t="s">
        <v>11200</v>
      </c>
      <c r="C4422" t="s">
        <v>11201</v>
      </c>
      <c r="D4422" s="24" t="s">
        <v>2443</v>
      </c>
      <c r="E4422" s="24" t="s">
        <v>1081</v>
      </c>
      <c r="F4422" s="12">
        <v>38.9</v>
      </c>
      <c r="G4422" s="12">
        <v>-92.3</v>
      </c>
      <c r="H4422" s="12">
        <v>3.39</v>
      </c>
    </row>
    <row r="4423" spans="2:8" x14ac:dyDescent="0.25">
      <c r="B4423" t="s">
        <v>11202</v>
      </c>
      <c r="C4423" t="s">
        <v>11203</v>
      </c>
      <c r="D4423" s="24" t="s">
        <v>2443</v>
      </c>
      <c r="E4423" s="24" t="s">
        <v>1363</v>
      </c>
      <c r="F4423" s="12">
        <v>39.200000000000003</v>
      </c>
      <c r="G4423" s="12">
        <v>-84.5</v>
      </c>
      <c r="H4423" s="12">
        <v>3.39</v>
      </c>
    </row>
    <row r="4424" spans="2:8" x14ac:dyDescent="0.25">
      <c r="B4424" t="s">
        <v>11204</v>
      </c>
      <c r="C4424" t="s">
        <v>11205</v>
      </c>
      <c r="D4424" s="24" t="s">
        <v>2443</v>
      </c>
      <c r="E4424" s="24" t="s">
        <v>563</v>
      </c>
      <c r="F4424" s="12">
        <v>39</v>
      </c>
      <c r="G4424" s="12">
        <v>-106.3</v>
      </c>
      <c r="H4424" s="12">
        <v>3.39</v>
      </c>
    </row>
    <row r="4425" spans="2:8" x14ac:dyDescent="0.25">
      <c r="B4425" t="s">
        <v>11206</v>
      </c>
      <c r="C4425" t="s">
        <v>11207</v>
      </c>
      <c r="D4425" s="24" t="s">
        <v>2443</v>
      </c>
      <c r="E4425" s="24" t="s">
        <v>969</v>
      </c>
      <c r="F4425" s="12">
        <v>44.5</v>
      </c>
      <c r="G4425" s="12">
        <v>-83.7</v>
      </c>
      <c r="H4425" s="12">
        <v>3.39</v>
      </c>
    </row>
    <row r="4426" spans="2:8" x14ac:dyDescent="0.25">
      <c r="B4426" t="s">
        <v>1043</v>
      </c>
      <c r="C4426" t="s">
        <v>1044</v>
      </c>
      <c r="D4426" s="24" t="s">
        <v>2443</v>
      </c>
      <c r="E4426" s="24" t="s">
        <v>1022</v>
      </c>
      <c r="F4426" s="12">
        <v>47.2</v>
      </c>
      <c r="G4426" s="12">
        <v>-94.2</v>
      </c>
      <c r="H4426" s="12">
        <v>3.39</v>
      </c>
    </row>
    <row r="4427" spans="2:8" x14ac:dyDescent="0.25">
      <c r="B4427" t="s">
        <v>11208</v>
      </c>
      <c r="C4427" t="s">
        <v>11209</v>
      </c>
      <c r="D4427" s="24" t="s">
        <v>2443</v>
      </c>
      <c r="E4427" s="24" t="s">
        <v>1586</v>
      </c>
      <c r="F4427" s="12">
        <v>36.9</v>
      </c>
      <c r="G4427" s="12">
        <v>-82.5</v>
      </c>
      <c r="H4427" s="12">
        <v>3.39</v>
      </c>
    </row>
    <row r="4428" spans="2:8" x14ac:dyDescent="0.25">
      <c r="B4428" t="s">
        <v>11210</v>
      </c>
      <c r="C4428" t="s">
        <v>11211</v>
      </c>
      <c r="D4428" s="24" t="s">
        <v>2443</v>
      </c>
      <c r="E4428" s="24" t="s">
        <v>1800</v>
      </c>
      <c r="F4428" s="12">
        <v>58.2</v>
      </c>
      <c r="G4428" s="12">
        <v>-134.5</v>
      </c>
      <c r="H4428" s="12">
        <v>3.39</v>
      </c>
    </row>
    <row r="4429" spans="2:8" x14ac:dyDescent="0.25">
      <c r="B4429" t="s">
        <v>1939</v>
      </c>
      <c r="C4429" t="s">
        <v>1940</v>
      </c>
      <c r="D4429" s="24" t="s">
        <v>2443</v>
      </c>
      <c r="E4429" s="24" t="s">
        <v>1338</v>
      </c>
      <c r="F4429" s="12">
        <v>47.9</v>
      </c>
      <c r="G4429" s="12">
        <v>-97.1</v>
      </c>
      <c r="H4429" s="12">
        <v>3.39</v>
      </c>
    </row>
    <row r="4430" spans="2:8" x14ac:dyDescent="0.25">
      <c r="B4430" t="s">
        <v>2672</v>
      </c>
      <c r="C4430" t="s">
        <v>2673</v>
      </c>
      <c r="D4430" s="24" t="s">
        <v>2443</v>
      </c>
      <c r="E4430" s="24" t="s">
        <v>1134</v>
      </c>
      <c r="F4430" s="12">
        <v>48.4</v>
      </c>
      <c r="G4430" s="12">
        <v>-106.5</v>
      </c>
      <c r="H4430" s="12">
        <v>3.39</v>
      </c>
    </row>
    <row r="4431" spans="2:8" x14ac:dyDescent="0.25">
      <c r="B4431" t="s">
        <v>11212</v>
      </c>
      <c r="C4431" t="s">
        <v>11213</v>
      </c>
      <c r="D4431" s="24" t="s">
        <v>2443</v>
      </c>
      <c r="E4431" s="24" t="s">
        <v>629</v>
      </c>
      <c r="F4431" s="12">
        <v>42.8</v>
      </c>
      <c r="G4431" s="12">
        <v>-112.4</v>
      </c>
      <c r="H4431" s="12">
        <v>3.35</v>
      </c>
    </row>
    <row r="4432" spans="2:8" x14ac:dyDescent="0.25">
      <c r="B4432" t="s">
        <v>11214</v>
      </c>
      <c r="C4432" t="s">
        <v>11215</v>
      </c>
      <c r="D4432" s="24" t="s">
        <v>2443</v>
      </c>
      <c r="E4432" s="24" t="s">
        <v>1301</v>
      </c>
      <c r="F4432" s="12">
        <v>42.9</v>
      </c>
      <c r="G4432" s="12">
        <v>-73.7</v>
      </c>
      <c r="H4432" s="12">
        <v>3.35</v>
      </c>
    </row>
    <row r="4433" spans="2:8" x14ac:dyDescent="0.25">
      <c r="B4433" t="s">
        <v>11216</v>
      </c>
      <c r="C4433" t="s">
        <v>11217</v>
      </c>
      <c r="D4433" s="24" t="s">
        <v>2443</v>
      </c>
      <c r="E4433" s="24" t="s">
        <v>1363</v>
      </c>
      <c r="F4433" s="12">
        <v>39.4</v>
      </c>
      <c r="G4433" s="12">
        <v>-83.8</v>
      </c>
      <c r="H4433" s="12">
        <v>3.35</v>
      </c>
    </row>
    <row r="4434" spans="2:8" x14ac:dyDescent="0.25">
      <c r="B4434" t="s">
        <v>3852</v>
      </c>
      <c r="C4434" t="s">
        <v>3853</v>
      </c>
      <c r="D4434" s="24" t="s">
        <v>2443</v>
      </c>
      <c r="E4434" s="24" t="s">
        <v>969</v>
      </c>
      <c r="F4434" s="12">
        <v>45.6</v>
      </c>
      <c r="G4434" s="12">
        <v>-84.4</v>
      </c>
      <c r="H4434" s="12">
        <v>3.35</v>
      </c>
    </row>
    <row r="4435" spans="2:8" x14ac:dyDescent="0.25">
      <c r="B4435" t="s">
        <v>1355</v>
      </c>
      <c r="C4435" t="s">
        <v>1356</v>
      </c>
      <c r="D4435" s="24" t="s">
        <v>2443</v>
      </c>
      <c r="E4435" s="24" t="s">
        <v>1338</v>
      </c>
      <c r="F4435" s="12">
        <v>46.8</v>
      </c>
      <c r="G4435" s="12">
        <v>-101.4</v>
      </c>
      <c r="H4435" s="12">
        <v>3.35</v>
      </c>
    </row>
    <row r="4436" spans="2:8" x14ac:dyDescent="0.25">
      <c r="B4436" t="s">
        <v>11218</v>
      </c>
      <c r="C4436" t="s">
        <v>11219</v>
      </c>
      <c r="D4436" s="24" t="s">
        <v>548</v>
      </c>
      <c r="E4436" s="24" t="s">
        <v>506</v>
      </c>
      <c r="F4436" s="12">
        <v>49.8</v>
      </c>
      <c r="G4436" s="12">
        <v>-97</v>
      </c>
      <c r="H4436" s="12">
        <v>3.31</v>
      </c>
    </row>
    <row r="4437" spans="2:8" x14ac:dyDescent="0.25">
      <c r="B4437" t="s">
        <v>11220</v>
      </c>
      <c r="C4437" t="s">
        <v>11221</v>
      </c>
      <c r="D4437" s="24" t="s">
        <v>548</v>
      </c>
      <c r="E4437" s="24" t="s">
        <v>522</v>
      </c>
      <c r="F4437" s="12">
        <v>45.3</v>
      </c>
      <c r="G4437" s="12">
        <v>-64.400000000000006</v>
      </c>
      <c r="H4437" s="12">
        <v>3.31</v>
      </c>
    </row>
    <row r="4438" spans="2:8" x14ac:dyDescent="0.25">
      <c r="B4438" t="s">
        <v>11222</v>
      </c>
      <c r="C4438" t="s">
        <v>11223</v>
      </c>
      <c r="D4438" s="24" t="s">
        <v>2443</v>
      </c>
      <c r="E4438" s="24" t="s">
        <v>1194</v>
      </c>
      <c r="F4438" s="12">
        <v>42.9</v>
      </c>
      <c r="G4438" s="12">
        <v>-101.7</v>
      </c>
      <c r="H4438" s="12">
        <v>3.31</v>
      </c>
    </row>
    <row r="4439" spans="2:8" x14ac:dyDescent="0.25">
      <c r="B4439" t="s">
        <v>11224</v>
      </c>
      <c r="C4439" t="s">
        <v>11225</v>
      </c>
      <c r="D4439" s="24" t="s">
        <v>2443</v>
      </c>
      <c r="E4439" s="24" t="s">
        <v>563</v>
      </c>
      <c r="F4439" s="12">
        <v>39.4</v>
      </c>
      <c r="G4439" s="12">
        <v>-107.1</v>
      </c>
      <c r="H4439" s="12">
        <v>3.31</v>
      </c>
    </row>
    <row r="4440" spans="2:8" x14ac:dyDescent="0.25">
      <c r="B4440" t="s">
        <v>11226</v>
      </c>
      <c r="C4440" t="s">
        <v>11227</v>
      </c>
      <c r="D4440" s="24" t="s">
        <v>2443</v>
      </c>
      <c r="E4440" s="24" t="s">
        <v>563</v>
      </c>
      <c r="F4440" s="12">
        <v>39.200000000000003</v>
      </c>
      <c r="G4440" s="12">
        <v>-103.6</v>
      </c>
      <c r="H4440" s="12">
        <v>3.31</v>
      </c>
    </row>
    <row r="4441" spans="2:8" x14ac:dyDescent="0.25">
      <c r="B4441" t="s">
        <v>11228</v>
      </c>
      <c r="C4441" t="s">
        <v>11229</v>
      </c>
      <c r="D4441" s="24" t="s">
        <v>2443</v>
      </c>
      <c r="E4441" s="24" t="s">
        <v>563</v>
      </c>
      <c r="F4441" s="12">
        <v>40.5</v>
      </c>
      <c r="G4441" s="12">
        <v>-105</v>
      </c>
      <c r="H4441" s="12">
        <v>3.31</v>
      </c>
    </row>
    <row r="4442" spans="2:8" x14ac:dyDescent="0.25">
      <c r="B4442" t="s">
        <v>11230</v>
      </c>
      <c r="C4442" t="s">
        <v>11231</v>
      </c>
      <c r="D4442" s="24" t="s">
        <v>2443</v>
      </c>
      <c r="E4442" s="24" t="s">
        <v>749</v>
      </c>
      <c r="F4442" s="12">
        <v>41.6</v>
      </c>
      <c r="G4442" s="12">
        <v>-93.7</v>
      </c>
      <c r="H4442" s="12">
        <v>3.31</v>
      </c>
    </row>
    <row r="4443" spans="2:8" x14ac:dyDescent="0.25">
      <c r="B4443" t="s">
        <v>11232</v>
      </c>
      <c r="C4443" t="s">
        <v>11233</v>
      </c>
      <c r="D4443" s="24" t="s">
        <v>2443</v>
      </c>
      <c r="E4443" s="24" t="s">
        <v>749</v>
      </c>
      <c r="F4443" s="12">
        <v>41.6</v>
      </c>
      <c r="G4443" s="12">
        <v>-93.6</v>
      </c>
      <c r="H4443" s="12">
        <v>3.31</v>
      </c>
    </row>
    <row r="4444" spans="2:8" x14ac:dyDescent="0.25">
      <c r="B4444" t="s">
        <v>11234</v>
      </c>
      <c r="C4444" t="s">
        <v>11235</v>
      </c>
      <c r="D4444" s="24" t="s">
        <v>2443</v>
      </c>
      <c r="E4444" s="24" t="s">
        <v>648</v>
      </c>
      <c r="F4444" s="12">
        <v>41.8</v>
      </c>
      <c r="G4444" s="12">
        <v>-88.3</v>
      </c>
      <c r="H4444" s="12">
        <v>3.31</v>
      </c>
    </row>
    <row r="4445" spans="2:8" x14ac:dyDescent="0.25">
      <c r="B4445" t="s">
        <v>11236</v>
      </c>
      <c r="C4445" t="s">
        <v>11237</v>
      </c>
      <c r="D4445" s="24" t="s">
        <v>2443</v>
      </c>
      <c r="E4445" s="24" t="s">
        <v>648</v>
      </c>
      <c r="F4445" s="12">
        <v>40.5</v>
      </c>
      <c r="G4445" s="12">
        <v>-88.9</v>
      </c>
      <c r="H4445" s="12">
        <v>3.31</v>
      </c>
    </row>
    <row r="4446" spans="2:8" x14ac:dyDescent="0.25">
      <c r="B4446" t="s">
        <v>11238</v>
      </c>
      <c r="C4446" t="s">
        <v>11239</v>
      </c>
      <c r="D4446" s="24" t="s">
        <v>2443</v>
      </c>
      <c r="E4446" s="24" t="s">
        <v>709</v>
      </c>
      <c r="F4446" s="12">
        <v>40</v>
      </c>
      <c r="G4446" s="12">
        <v>-86.6</v>
      </c>
      <c r="H4446" s="12">
        <v>3.31</v>
      </c>
    </row>
    <row r="4447" spans="2:8" x14ac:dyDescent="0.25">
      <c r="B4447" t="s">
        <v>11240</v>
      </c>
      <c r="C4447" t="s">
        <v>11241</v>
      </c>
      <c r="D4447" s="24" t="s">
        <v>2443</v>
      </c>
      <c r="E4447" s="24" t="s">
        <v>709</v>
      </c>
      <c r="F4447" s="12">
        <v>40.6</v>
      </c>
      <c r="G4447" s="12">
        <v>-85.6</v>
      </c>
      <c r="H4447" s="12">
        <v>3.31</v>
      </c>
    </row>
    <row r="4448" spans="2:8" x14ac:dyDescent="0.25">
      <c r="B4448" t="s">
        <v>11242</v>
      </c>
      <c r="C4448" t="s">
        <v>11243</v>
      </c>
      <c r="D4448" s="24" t="s">
        <v>2443</v>
      </c>
      <c r="E4448" s="24" t="s">
        <v>709</v>
      </c>
      <c r="F4448" s="12">
        <v>39.700000000000003</v>
      </c>
      <c r="G4448" s="12">
        <v>-86.4</v>
      </c>
      <c r="H4448" s="12">
        <v>3.31</v>
      </c>
    </row>
    <row r="4449" spans="2:8" x14ac:dyDescent="0.25">
      <c r="B4449" t="s">
        <v>11244</v>
      </c>
      <c r="C4449" t="s">
        <v>11245</v>
      </c>
      <c r="D4449" s="24" t="s">
        <v>2443</v>
      </c>
      <c r="E4449" s="24" t="s">
        <v>709</v>
      </c>
      <c r="F4449" s="12">
        <v>40.4</v>
      </c>
      <c r="G4449" s="12">
        <v>-86</v>
      </c>
      <c r="H4449" s="12">
        <v>3.31</v>
      </c>
    </row>
    <row r="4450" spans="2:8" x14ac:dyDescent="0.25">
      <c r="B4450" t="s">
        <v>11246</v>
      </c>
      <c r="C4450" t="s">
        <v>11247</v>
      </c>
      <c r="D4450" s="24" t="s">
        <v>2443</v>
      </c>
      <c r="E4450" s="24" t="s">
        <v>709</v>
      </c>
      <c r="F4450" s="12">
        <v>39.6</v>
      </c>
      <c r="G4450" s="12">
        <v>-86.3</v>
      </c>
      <c r="H4450" s="12">
        <v>3.31</v>
      </c>
    </row>
    <row r="4451" spans="2:8" x14ac:dyDescent="0.25">
      <c r="B4451" t="s">
        <v>11248</v>
      </c>
      <c r="C4451" t="s">
        <v>11249</v>
      </c>
      <c r="D4451" s="24" t="s">
        <v>2443</v>
      </c>
      <c r="E4451" s="24" t="s">
        <v>709</v>
      </c>
      <c r="F4451" s="12">
        <v>40.799999999999997</v>
      </c>
      <c r="G4451" s="12">
        <v>-86</v>
      </c>
      <c r="H4451" s="12">
        <v>3.31</v>
      </c>
    </row>
    <row r="4452" spans="2:8" x14ac:dyDescent="0.25">
      <c r="B4452" t="s">
        <v>11250</v>
      </c>
      <c r="C4452" t="s">
        <v>11251</v>
      </c>
      <c r="D4452" s="24" t="s">
        <v>2443</v>
      </c>
      <c r="E4452" s="24" t="s">
        <v>709</v>
      </c>
      <c r="F4452" s="12">
        <v>39.799999999999997</v>
      </c>
      <c r="G4452" s="12">
        <v>-86.2</v>
      </c>
      <c r="H4452" s="12">
        <v>3.31</v>
      </c>
    </row>
    <row r="4453" spans="2:8" x14ac:dyDescent="0.25">
      <c r="B4453" t="s">
        <v>11252</v>
      </c>
      <c r="C4453" t="s">
        <v>11253</v>
      </c>
      <c r="D4453" s="24" t="s">
        <v>2443</v>
      </c>
      <c r="E4453" s="24" t="s">
        <v>709</v>
      </c>
      <c r="F4453" s="12">
        <v>39.700000000000003</v>
      </c>
      <c r="G4453" s="12">
        <v>-85.9</v>
      </c>
      <c r="H4453" s="12">
        <v>3.31</v>
      </c>
    </row>
    <row r="4454" spans="2:8" x14ac:dyDescent="0.25">
      <c r="B4454" t="s">
        <v>11254</v>
      </c>
      <c r="C4454" t="s">
        <v>11255</v>
      </c>
      <c r="D4454" s="24" t="s">
        <v>2443</v>
      </c>
      <c r="E4454" s="24" t="s">
        <v>709</v>
      </c>
      <c r="F4454" s="12">
        <v>39.200000000000003</v>
      </c>
      <c r="G4454" s="12">
        <v>-85.2</v>
      </c>
      <c r="H4454" s="12">
        <v>3.31</v>
      </c>
    </row>
    <row r="4455" spans="2:8" x14ac:dyDescent="0.25">
      <c r="B4455" t="s">
        <v>11256</v>
      </c>
      <c r="C4455" t="s">
        <v>11257</v>
      </c>
      <c r="D4455" s="24" t="s">
        <v>2443</v>
      </c>
      <c r="E4455" s="24" t="s">
        <v>1022</v>
      </c>
      <c r="F4455" s="12">
        <v>45.2</v>
      </c>
      <c r="G4455" s="12">
        <v>-93.1</v>
      </c>
      <c r="H4455" s="12">
        <v>3.31</v>
      </c>
    </row>
    <row r="4456" spans="2:8" x14ac:dyDescent="0.25">
      <c r="B4456" t="s">
        <v>11258</v>
      </c>
      <c r="C4456" t="s">
        <v>11259</v>
      </c>
      <c r="D4456" s="24" t="s">
        <v>2443</v>
      </c>
      <c r="E4456" s="24" t="s">
        <v>1022</v>
      </c>
      <c r="F4456" s="12">
        <v>45.7</v>
      </c>
      <c r="G4456" s="12">
        <v>-95.7</v>
      </c>
      <c r="H4456" s="12">
        <v>3.31</v>
      </c>
    </row>
    <row r="4457" spans="2:8" x14ac:dyDescent="0.25">
      <c r="B4457" t="s">
        <v>11260</v>
      </c>
      <c r="C4457" t="s">
        <v>11261</v>
      </c>
      <c r="D4457" s="24" t="s">
        <v>2443</v>
      </c>
      <c r="E4457" s="24" t="s">
        <v>1022</v>
      </c>
      <c r="F4457" s="12">
        <v>47.2</v>
      </c>
      <c r="G4457" s="12">
        <v>-93.4</v>
      </c>
      <c r="H4457" s="12">
        <v>3.31</v>
      </c>
    </row>
    <row r="4458" spans="2:8" x14ac:dyDescent="0.25">
      <c r="B4458" t="s">
        <v>11262</v>
      </c>
      <c r="C4458" t="s">
        <v>11263</v>
      </c>
      <c r="D4458" s="24" t="s">
        <v>2443</v>
      </c>
      <c r="E4458" s="24" t="s">
        <v>1022</v>
      </c>
      <c r="F4458" s="12">
        <v>44.2</v>
      </c>
      <c r="G4458" s="12">
        <v>-93.2</v>
      </c>
      <c r="H4458" s="12">
        <v>3.31</v>
      </c>
    </row>
    <row r="4459" spans="2:8" x14ac:dyDescent="0.25">
      <c r="B4459" t="s">
        <v>11264</v>
      </c>
      <c r="C4459" t="s">
        <v>11265</v>
      </c>
      <c r="D4459" s="24" t="s">
        <v>2443</v>
      </c>
      <c r="E4459" s="24" t="s">
        <v>1081</v>
      </c>
      <c r="F4459" s="12">
        <v>38.9</v>
      </c>
      <c r="G4459" s="12">
        <v>-92.4</v>
      </c>
      <c r="H4459" s="12">
        <v>3.31</v>
      </c>
    </row>
    <row r="4460" spans="2:8" x14ac:dyDescent="0.25">
      <c r="B4460" t="s">
        <v>11266</v>
      </c>
      <c r="C4460" t="s">
        <v>11267</v>
      </c>
      <c r="D4460" s="24" t="s">
        <v>2443</v>
      </c>
      <c r="E4460" s="24" t="s">
        <v>1134</v>
      </c>
      <c r="F4460" s="12">
        <v>48.2</v>
      </c>
      <c r="G4460" s="12">
        <v>-114.3</v>
      </c>
      <c r="H4460" s="12">
        <v>3.31</v>
      </c>
    </row>
    <row r="4461" spans="2:8" x14ac:dyDescent="0.25">
      <c r="B4461" t="s">
        <v>11268</v>
      </c>
      <c r="C4461" t="s">
        <v>11269</v>
      </c>
      <c r="D4461" s="24" t="s">
        <v>2443</v>
      </c>
      <c r="E4461" s="24" t="s">
        <v>1277</v>
      </c>
      <c r="F4461" s="12">
        <v>35.799999999999997</v>
      </c>
      <c r="G4461" s="12">
        <v>-103.2</v>
      </c>
      <c r="H4461" s="12">
        <v>3.31</v>
      </c>
    </row>
    <row r="4462" spans="2:8" x14ac:dyDescent="0.25">
      <c r="B4462" t="s">
        <v>11270</v>
      </c>
      <c r="C4462" t="s">
        <v>11271</v>
      </c>
      <c r="D4462" s="24" t="s">
        <v>2443</v>
      </c>
      <c r="E4462" s="24" t="s">
        <v>1301</v>
      </c>
      <c r="F4462" s="12">
        <v>42.8</v>
      </c>
      <c r="G4462" s="12">
        <v>-73.8</v>
      </c>
      <c r="H4462" s="12">
        <v>3.31</v>
      </c>
    </row>
    <row r="4463" spans="2:8" x14ac:dyDescent="0.25">
      <c r="B4463" t="s">
        <v>11272</v>
      </c>
      <c r="C4463" t="s">
        <v>11273</v>
      </c>
      <c r="D4463" s="24" t="s">
        <v>2443</v>
      </c>
      <c r="E4463" s="24" t="s">
        <v>1301</v>
      </c>
      <c r="F4463" s="12">
        <v>42.3</v>
      </c>
      <c r="G4463" s="12">
        <v>-76.5</v>
      </c>
      <c r="H4463" s="12">
        <v>3.31</v>
      </c>
    </row>
    <row r="4464" spans="2:8" x14ac:dyDescent="0.25">
      <c r="B4464" t="s">
        <v>11274</v>
      </c>
      <c r="C4464" t="s">
        <v>11275</v>
      </c>
      <c r="D4464" s="24" t="s">
        <v>2443</v>
      </c>
      <c r="E4464" s="24" t="s">
        <v>1363</v>
      </c>
      <c r="F4464" s="12">
        <v>39.799999999999997</v>
      </c>
      <c r="G4464" s="12">
        <v>-83.9</v>
      </c>
      <c r="H4464" s="12">
        <v>3.31</v>
      </c>
    </row>
    <row r="4465" spans="2:8" x14ac:dyDescent="0.25">
      <c r="B4465" t="s">
        <v>11276</v>
      </c>
      <c r="C4465" t="s">
        <v>11277</v>
      </c>
      <c r="D4465" s="24" t="s">
        <v>2443</v>
      </c>
      <c r="E4465" s="24" t="s">
        <v>1363</v>
      </c>
      <c r="F4465" s="12">
        <v>39.6</v>
      </c>
      <c r="G4465" s="12">
        <v>-83.9</v>
      </c>
      <c r="H4465" s="12">
        <v>3.31</v>
      </c>
    </row>
    <row r="4466" spans="2:8" x14ac:dyDescent="0.25">
      <c r="B4466" t="s">
        <v>11278</v>
      </c>
      <c r="C4466" t="s">
        <v>11279</v>
      </c>
      <c r="D4466" s="24" t="s">
        <v>2443</v>
      </c>
      <c r="E4466" s="24" t="s">
        <v>1363</v>
      </c>
      <c r="F4466" s="12">
        <v>39.799999999999997</v>
      </c>
      <c r="G4466" s="12">
        <v>-84.1</v>
      </c>
      <c r="H4466" s="12">
        <v>3.31</v>
      </c>
    </row>
    <row r="4467" spans="2:8" x14ac:dyDescent="0.25">
      <c r="B4467" t="s">
        <v>11280</v>
      </c>
      <c r="C4467" t="s">
        <v>11281</v>
      </c>
      <c r="D4467" s="24" t="s">
        <v>2443</v>
      </c>
      <c r="E4467" s="24" t="s">
        <v>1396</v>
      </c>
      <c r="F4467" s="12">
        <v>42</v>
      </c>
      <c r="G4467" s="12">
        <v>-123.7</v>
      </c>
      <c r="H4467" s="12">
        <v>3.31</v>
      </c>
    </row>
    <row r="4468" spans="2:8" x14ac:dyDescent="0.25">
      <c r="B4468" t="s">
        <v>11282</v>
      </c>
      <c r="C4468" t="s">
        <v>11283</v>
      </c>
      <c r="D4468" s="24" t="s">
        <v>2443</v>
      </c>
      <c r="E4468" s="24" t="s">
        <v>1675</v>
      </c>
      <c r="F4468" s="12">
        <v>43.1</v>
      </c>
      <c r="G4468" s="12">
        <v>-88.3</v>
      </c>
      <c r="H4468" s="12">
        <v>3.31</v>
      </c>
    </row>
    <row r="4469" spans="2:8" x14ac:dyDescent="0.25">
      <c r="B4469" t="s">
        <v>11284</v>
      </c>
      <c r="C4469" t="s">
        <v>11285</v>
      </c>
      <c r="D4469" s="24" t="s">
        <v>2443</v>
      </c>
      <c r="E4469" s="24" t="s">
        <v>1650</v>
      </c>
      <c r="F4469" s="12">
        <v>39.5</v>
      </c>
      <c r="G4469" s="12">
        <v>-79.5</v>
      </c>
      <c r="H4469" s="12">
        <v>3.31</v>
      </c>
    </row>
    <row r="4470" spans="2:8" x14ac:dyDescent="0.25">
      <c r="B4470" t="s">
        <v>11286</v>
      </c>
      <c r="C4470" t="s">
        <v>11287</v>
      </c>
      <c r="D4470" s="24" t="s">
        <v>2443</v>
      </c>
      <c r="E4470" s="24" t="s">
        <v>648</v>
      </c>
      <c r="F4470" s="12">
        <v>39.700000000000003</v>
      </c>
      <c r="G4470" s="12">
        <v>-88.6</v>
      </c>
      <c r="H4470" s="12">
        <v>3.31</v>
      </c>
    </row>
    <row r="4471" spans="2:8" x14ac:dyDescent="0.25">
      <c r="B4471" t="s">
        <v>3220</v>
      </c>
      <c r="C4471" t="s">
        <v>3221</v>
      </c>
      <c r="D4471" s="24" t="s">
        <v>2443</v>
      </c>
      <c r="E4471" s="24" t="s">
        <v>749</v>
      </c>
      <c r="F4471" s="12">
        <v>43.2</v>
      </c>
      <c r="G4471" s="12">
        <v>-93.6</v>
      </c>
      <c r="H4471" s="12">
        <v>3.31</v>
      </c>
    </row>
    <row r="4472" spans="2:8" x14ac:dyDescent="0.25">
      <c r="B4472" t="s">
        <v>11288</v>
      </c>
      <c r="C4472" t="s">
        <v>11289</v>
      </c>
      <c r="D4472" s="24" t="s">
        <v>2443</v>
      </c>
      <c r="E4472" s="24" t="s">
        <v>749</v>
      </c>
      <c r="F4472" s="12">
        <v>42</v>
      </c>
      <c r="G4472" s="12">
        <v>-92.6</v>
      </c>
      <c r="H4472" s="12">
        <v>3.31</v>
      </c>
    </row>
    <row r="4473" spans="2:8" x14ac:dyDescent="0.25">
      <c r="B4473" t="s">
        <v>11290</v>
      </c>
      <c r="C4473" t="s">
        <v>11291</v>
      </c>
      <c r="D4473" s="24" t="s">
        <v>2443</v>
      </c>
      <c r="E4473" s="24" t="s">
        <v>867</v>
      </c>
      <c r="F4473" s="12">
        <v>39.299999999999997</v>
      </c>
      <c r="G4473" s="12">
        <v>-97.8</v>
      </c>
      <c r="H4473" s="12">
        <v>3.31</v>
      </c>
    </row>
    <row r="4474" spans="2:8" x14ac:dyDescent="0.25">
      <c r="B4474" t="s">
        <v>11292</v>
      </c>
      <c r="C4474" t="s">
        <v>11293</v>
      </c>
      <c r="D4474" s="24" t="s">
        <v>2443</v>
      </c>
      <c r="E4474" s="24" t="s">
        <v>1338</v>
      </c>
      <c r="F4474" s="12">
        <v>48</v>
      </c>
      <c r="G4474" s="12">
        <v>-100.9</v>
      </c>
      <c r="H4474" s="12">
        <v>3.31</v>
      </c>
    </row>
    <row r="4475" spans="2:8" x14ac:dyDescent="0.25">
      <c r="B4475" t="s">
        <v>3794</v>
      </c>
      <c r="C4475" t="s">
        <v>3795</v>
      </c>
      <c r="D4475" s="24" t="s">
        <v>2443</v>
      </c>
      <c r="E4475" s="24" t="s">
        <v>1363</v>
      </c>
      <c r="F4475" s="12">
        <v>39.1</v>
      </c>
      <c r="G4475" s="12">
        <v>-84.6</v>
      </c>
      <c r="H4475" s="12">
        <v>3.31</v>
      </c>
    </row>
    <row r="4476" spans="2:8" x14ac:dyDescent="0.25">
      <c r="B4476" t="s">
        <v>11294</v>
      </c>
      <c r="C4476" t="s">
        <v>11295</v>
      </c>
      <c r="D4476" s="24" t="s">
        <v>2443</v>
      </c>
      <c r="E4476" s="24" t="s">
        <v>1457</v>
      </c>
      <c r="F4476" s="12">
        <v>44.8</v>
      </c>
      <c r="G4476" s="12">
        <v>-98.1</v>
      </c>
      <c r="H4476" s="12">
        <v>3.31</v>
      </c>
    </row>
    <row r="4477" spans="2:8" x14ac:dyDescent="0.25">
      <c r="B4477" t="s">
        <v>11296</v>
      </c>
      <c r="C4477" t="s">
        <v>11297</v>
      </c>
      <c r="D4477" s="24" t="s">
        <v>2443</v>
      </c>
      <c r="E4477" s="24" t="s">
        <v>1545</v>
      </c>
      <c r="F4477" s="12">
        <v>39.5</v>
      </c>
      <c r="G4477" s="12">
        <v>-110.6</v>
      </c>
      <c r="H4477" s="12">
        <v>3.31</v>
      </c>
    </row>
    <row r="4478" spans="2:8" x14ac:dyDescent="0.25">
      <c r="B4478" t="s">
        <v>11298</v>
      </c>
      <c r="C4478" t="s">
        <v>11299</v>
      </c>
      <c r="D4478" s="24" t="s">
        <v>2443</v>
      </c>
      <c r="E4478" s="24" t="s">
        <v>563</v>
      </c>
      <c r="F4478" s="12">
        <v>38.700000000000003</v>
      </c>
      <c r="G4478" s="12">
        <v>-103.6</v>
      </c>
      <c r="H4478" s="12">
        <v>3.27</v>
      </c>
    </row>
    <row r="4479" spans="2:8" x14ac:dyDescent="0.25">
      <c r="B4479" t="s">
        <v>11300</v>
      </c>
      <c r="C4479" t="s">
        <v>11301</v>
      </c>
      <c r="D4479" s="24" t="s">
        <v>2443</v>
      </c>
      <c r="E4479" s="24" t="s">
        <v>563</v>
      </c>
      <c r="F4479" s="12">
        <v>38.299999999999997</v>
      </c>
      <c r="G4479" s="12">
        <v>-104.8</v>
      </c>
      <c r="H4479" s="12">
        <v>3.27</v>
      </c>
    </row>
    <row r="4480" spans="2:8" x14ac:dyDescent="0.25">
      <c r="B4480" t="s">
        <v>11302</v>
      </c>
      <c r="C4480" t="s">
        <v>11303</v>
      </c>
      <c r="D4480" s="24" t="s">
        <v>2443</v>
      </c>
      <c r="E4480" s="24" t="s">
        <v>1134</v>
      </c>
      <c r="F4480" s="12">
        <v>46.8</v>
      </c>
      <c r="G4480" s="12">
        <v>-114</v>
      </c>
      <c r="H4480" s="12">
        <v>3.27</v>
      </c>
    </row>
    <row r="4481" spans="2:8" x14ac:dyDescent="0.25">
      <c r="B4481" t="s">
        <v>11304</v>
      </c>
      <c r="C4481" t="s">
        <v>11305</v>
      </c>
      <c r="D4481" s="24" t="s">
        <v>2443</v>
      </c>
      <c r="E4481" s="24" t="s">
        <v>1301</v>
      </c>
      <c r="F4481" s="12">
        <v>42.7</v>
      </c>
      <c r="G4481" s="12">
        <v>-75.5</v>
      </c>
      <c r="H4481" s="12">
        <v>3.27</v>
      </c>
    </row>
    <row r="4482" spans="2:8" x14ac:dyDescent="0.25">
      <c r="B4482" t="s">
        <v>11306</v>
      </c>
      <c r="C4482" t="s">
        <v>11307</v>
      </c>
      <c r="D4482" s="24" t="s">
        <v>2443</v>
      </c>
      <c r="E4482" s="24" t="s">
        <v>648</v>
      </c>
      <c r="F4482" s="12">
        <v>40.4</v>
      </c>
      <c r="G4482" s="12">
        <v>-88.9</v>
      </c>
      <c r="H4482" s="12">
        <v>3.27</v>
      </c>
    </row>
    <row r="4483" spans="2:8" x14ac:dyDescent="0.25">
      <c r="B4483" t="s">
        <v>1353</v>
      </c>
      <c r="C4483" t="s">
        <v>1354</v>
      </c>
      <c r="D4483" s="24" t="s">
        <v>2443</v>
      </c>
      <c r="E4483" s="24" t="s">
        <v>1338</v>
      </c>
      <c r="F4483" s="12">
        <v>48.1</v>
      </c>
      <c r="G4483" s="12">
        <v>-101.2</v>
      </c>
      <c r="H4483" s="12">
        <v>3.27</v>
      </c>
    </row>
    <row r="4484" spans="2:8" x14ac:dyDescent="0.25">
      <c r="B4484" t="s">
        <v>2515</v>
      </c>
      <c r="C4484" t="s">
        <v>2516</v>
      </c>
      <c r="D4484" s="24" t="s">
        <v>548</v>
      </c>
      <c r="E4484" s="24" t="s">
        <v>465</v>
      </c>
      <c r="F4484" s="12">
        <v>49.6</v>
      </c>
      <c r="G4484" s="12">
        <v>-115.9</v>
      </c>
      <c r="H4484" s="12">
        <v>3.23</v>
      </c>
    </row>
    <row r="4485" spans="2:8" x14ac:dyDescent="0.25">
      <c r="B4485" t="s">
        <v>11308</v>
      </c>
      <c r="C4485" t="s">
        <v>11309</v>
      </c>
      <c r="D4485" s="24" t="s">
        <v>548</v>
      </c>
      <c r="E4485" s="24" t="s">
        <v>510</v>
      </c>
      <c r="F4485" s="12">
        <v>41.9</v>
      </c>
      <c r="G4485" s="12">
        <v>-82.8</v>
      </c>
      <c r="H4485" s="12">
        <v>3.23</v>
      </c>
    </row>
    <row r="4486" spans="2:8" x14ac:dyDescent="0.25">
      <c r="B4486" t="s">
        <v>11310</v>
      </c>
      <c r="C4486" t="s">
        <v>11311</v>
      </c>
      <c r="D4486" s="24" t="s">
        <v>2443</v>
      </c>
      <c r="E4486" s="24" t="s">
        <v>563</v>
      </c>
      <c r="F4486" s="12">
        <v>40</v>
      </c>
      <c r="G4486" s="12">
        <v>-105.2</v>
      </c>
      <c r="H4486" s="12">
        <v>3.23</v>
      </c>
    </row>
    <row r="4487" spans="2:8" x14ac:dyDescent="0.25">
      <c r="B4487" t="s">
        <v>11312</v>
      </c>
      <c r="C4487" t="s">
        <v>11313</v>
      </c>
      <c r="D4487" s="24" t="s">
        <v>2443</v>
      </c>
      <c r="E4487" s="24" t="s">
        <v>1022</v>
      </c>
      <c r="F4487" s="12">
        <v>47.5</v>
      </c>
      <c r="G4487" s="12">
        <v>-96.1</v>
      </c>
      <c r="H4487" s="12">
        <v>3.23</v>
      </c>
    </row>
    <row r="4488" spans="2:8" x14ac:dyDescent="0.25">
      <c r="B4488" t="s">
        <v>11314</v>
      </c>
      <c r="C4488" t="s">
        <v>11315</v>
      </c>
      <c r="D4488" s="24" t="s">
        <v>2443</v>
      </c>
      <c r="E4488" s="24" t="s">
        <v>1134</v>
      </c>
      <c r="F4488" s="12">
        <v>45.9</v>
      </c>
      <c r="G4488" s="12">
        <v>-110.6</v>
      </c>
      <c r="H4488" s="12">
        <v>3.23</v>
      </c>
    </row>
    <row r="4489" spans="2:8" x14ac:dyDescent="0.25">
      <c r="B4489" t="s">
        <v>407</v>
      </c>
      <c r="C4489" t="s">
        <v>838</v>
      </c>
      <c r="D4489" s="24" t="s">
        <v>2443</v>
      </c>
      <c r="E4489" s="24" t="s">
        <v>749</v>
      </c>
      <c r="F4489" s="12">
        <v>41.8</v>
      </c>
      <c r="G4489" s="12">
        <v>-94.1</v>
      </c>
      <c r="H4489" s="12">
        <v>3.23</v>
      </c>
    </row>
    <row r="4490" spans="2:8" x14ac:dyDescent="0.25">
      <c r="B4490" t="s">
        <v>11316</v>
      </c>
      <c r="C4490" t="s">
        <v>11317</v>
      </c>
      <c r="D4490" s="24" t="s">
        <v>2443</v>
      </c>
      <c r="E4490" s="24" t="s">
        <v>937</v>
      </c>
      <c r="F4490" s="12">
        <v>44.4</v>
      </c>
      <c r="G4490" s="12">
        <v>-68.400000000000006</v>
      </c>
      <c r="H4490" s="12">
        <v>3.23</v>
      </c>
    </row>
    <row r="4491" spans="2:8" x14ac:dyDescent="0.25">
      <c r="B4491" t="s">
        <v>11318</v>
      </c>
      <c r="C4491" t="s">
        <v>11319</v>
      </c>
      <c r="D4491" s="24" t="s">
        <v>2443</v>
      </c>
      <c r="E4491" s="24" t="s">
        <v>969</v>
      </c>
      <c r="F4491" s="12">
        <v>41.7</v>
      </c>
      <c r="G4491" s="12">
        <v>-84.2</v>
      </c>
      <c r="H4491" s="12">
        <v>3.23</v>
      </c>
    </row>
    <row r="4492" spans="2:8" x14ac:dyDescent="0.25">
      <c r="B4492" t="s">
        <v>1037</v>
      </c>
      <c r="C4492" t="s">
        <v>1038</v>
      </c>
      <c r="D4492" s="24" t="s">
        <v>2443</v>
      </c>
      <c r="E4492" s="24" t="s">
        <v>1022</v>
      </c>
      <c r="F4492" s="12">
        <v>46.4</v>
      </c>
      <c r="G4492" s="12">
        <v>-94.3</v>
      </c>
      <c r="H4492" s="12">
        <v>3.23</v>
      </c>
    </row>
    <row r="4493" spans="2:8" x14ac:dyDescent="0.25">
      <c r="B4493" t="s">
        <v>4347</v>
      </c>
      <c r="C4493" t="s">
        <v>4348</v>
      </c>
      <c r="D4493" s="24" t="s">
        <v>2443</v>
      </c>
      <c r="E4493" s="24" t="s">
        <v>1259</v>
      </c>
      <c r="F4493" s="12">
        <v>43.8</v>
      </c>
      <c r="G4493" s="12">
        <v>-71.3</v>
      </c>
      <c r="H4493" s="12">
        <v>3.23</v>
      </c>
    </row>
    <row r="4494" spans="2:8" x14ac:dyDescent="0.25">
      <c r="B4494" t="s">
        <v>11320</v>
      </c>
      <c r="C4494" t="s">
        <v>11321</v>
      </c>
      <c r="D4494" s="24" t="s">
        <v>2443</v>
      </c>
      <c r="E4494" s="24" t="s">
        <v>1363</v>
      </c>
      <c r="F4494" s="12">
        <v>41.4</v>
      </c>
      <c r="G4494" s="12">
        <v>-84.7</v>
      </c>
      <c r="H4494" s="12">
        <v>3.23</v>
      </c>
    </row>
    <row r="4495" spans="2:8" x14ac:dyDescent="0.25">
      <c r="B4495" t="s">
        <v>11322</v>
      </c>
      <c r="C4495" t="s">
        <v>11323</v>
      </c>
      <c r="D4495" s="24" t="s">
        <v>2443</v>
      </c>
      <c r="E4495" s="24" t="s">
        <v>1675</v>
      </c>
      <c r="F4495" s="12">
        <v>44.3</v>
      </c>
      <c r="G4495" s="12">
        <v>-87.8</v>
      </c>
      <c r="H4495" s="12">
        <v>3.23</v>
      </c>
    </row>
    <row r="4496" spans="2:8" x14ac:dyDescent="0.25">
      <c r="B4496" t="s">
        <v>11324</v>
      </c>
      <c r="C4496" t="s">
        <v>11325</v>
      </c>
      <c r="D4496" s="24" t="s">
        <v>2443</v>
      </c>
      <c r="E4496" s="24" t="s">
        <v>1775</v>
      </c>
      <c r="F4496" s="12">
        <v>43.2</v>
      </c>
      <c r="G4496" s="12">
        <v>-108.1</v>
      </c>
      <c r="H4496" s="12">
        <v>3.23</v>
      </c>
    </row>
    <row r="4497" spans="2:8" x14ac:dyDescent="0.25">
      <c r="B4497" t="s">
        <v>1956</v>
      </c>
      <c r="C4497" t="s">
        <v>1957</v>
      </c>
      <c r="D4497" s="24" t="s">
        <v>2443</v>
      </c>
      <c r="E4497" s="24" t="s">
        <v>749</v>
      </c>
      <c r="F4497" s="12">
        <v>41.5</v>
      </c>
      <c r="G4497" s="12">
        <v>-93.6</v>
      </c>
      <c r="H4497" s="12">
        <v>3.23</v>
      </c>
    </row>
    <row r="4498" spans="2:8" x14ac:dyDescent="0.25">
      <c r="B4498" t="s">
        <v>11326</v>
      </c>
      <c r="C4498" t="s">
        <v>11327</v>
      </c>
      <c r="D4498" s="24" t="s">
        <v>548</v>
      </c>
      <c r="E4498" s="24" t="s">
        <v>4403</v>
      </c>
      <c r="F4498" s="12">
        <v>45.7</v>
      </c>
      <c r="G4498" s="12">
        <v>-65.5</v>
      </c>
      <c r="H4498" s="12">
        <v>3.19</v>
      </c>
    </row>
    <row r="4499" spans="2:8" x14ac:dyDescent="0.25">
      <c r="B4499" t="s">
        <v>11328</v>
      </c>
      <c r="C4499" t="s">
        <v>11329</v>
      </c>
      <c r="D4499" s="24" t="s">
        <v>548</v>
      </c>
      <c r="E4499" s="24" t="s">
        <v>2197</v>
      </c>
      <c r="F4499" s="12">
        <v>46.4</v>
      </c>
      <c r="G4499" s="12">
        <v>-63.9</v>
      </c>
      <c r="H4499" s="12">
        <v>3.19</v>
      </c>
    </row>
    <row r="4500" spans="2:8" x14ac:dyDescent="0.25">
      <c r="B4500" t="s">
        <v>11330</v>
      </c>
      <c r="C4500" t="s">
        <v>11331</v>
      </c>
      <c r="D4500" s="24" t="s">
        <v>2443</v>
      </c>
      <c r="E4500" s="24" t="s">
        <v>563</v>
      </c>
      <c r="F4500" s="12">
        <v>38.799999999999997</v>
      </c>
      <c r="G4500" s="12">
        <v>-105.7</v>
      </c>
      <c r="H4500" s="12">
        <v>3.19</v>
      </c>
    </row>
    <row r="4501" spans="2:8" x14ac:dyDescent="0.25">
      <c r="B4501" t="s">
        <v>11332</v>
      </c>
      <c r="C4501" t="s">
        <v>11333</v>
      </c>
      <c r="D4501" s="24" t="s">
        <v>2443</v>
      </c>
      <c r="E4501" s="24" t="s">
        <v>749</v>
      </c>
      <c r="F4501" s="12">
        <v>41.6</v>
      </c>
      <c r="G4501" s="12">
        <v>-93.7</v>
      </c>
      <c r="H4501" s="12">
        <v>3.19</v>
      </c>
    </row>
    <row r="4502" spans="2:8" x14ac:dyDescent="0.25">
      <c r="B4502" t="s">
        <v>11334</v>
      </c>
      <c r="C4502" t="s">
        <v>11335</v>
      </c>
      <c r="D4502" s="24" t="s">
        <v>2443</v>
      </c>
      <c r="E4502" s="24" t="s">
        <v>648</v>
      </c>
      <c r="F4502" s="12">
        <v>39.4</v>
      </c>
      <c r="G4502" s="12">
        <v>-88.1</v>
      </c>
      <c r="H4502" s="12">
        <v>3.19</v>
      </c>
    </row>
    <row r="4503" spans="2:8" x14ac:dyDescent="0.25">
      <c r="B4503" t="s">
        <v>11336</v>
      </c>
      <c r="C4503" t="s">
        <v>11337</v>
      </c>
      <c r="D4503" s="24" t="s">
        <v>2443</v>
      </c>
      <c r="E4503" s="24" t="s">
        <v>709</v>
      </c>
      <c r="F4503" s="12">
        <v>39.200000000000003</v>
      </c>
      <c r="G4503" s="12">
        <v>-86.2</v>
      </c>
      <c r="H4503" s="12">
        <v>3.19</v>
      </c>
    </row>
    <row r="4504" spans="2:8" x14ac:dyDescent="0.25">
      <c r="B4504" t="s">
        <v>11338</v>
      </c>
      <c r="C4504" t="s">
        <v>11339</v>
      </c>
      <c r="D4504" s="24" t="s">
        <v>2443</v>
      </c>
      <c r="E4504" s="24" t="s">
        <v>709</v>
      </c>
      <c r="F4504" s="12">
        <v>38.700000000000003</v>
      </c>
      <c r="G4504" s="12">
        <v>-87.1</v>
      </c>
      <c r="H4504" s="12">
        <v>3.19</v>
      </c>
    </row>
    <row r="4505" spans="2:8" x14ac:dyDescent="0.25">
      <c r="B4505" t="s">
        <v>11340</v>
      </c>
      <c r="C4505" t="s">
        <v>11341</v>
      </c>
      <c r="D4505" s="24" t="s">
        <v>2443</v>
      </c>
      <c r="E4505" s="24" t="s">
        <v>709</v>
      </c>
      <c r="F4505" s="12">
        <v>41.5</v>
      </c>
      <c r="G4505" s="12">
        <v>-84.8</v>
      </c>
      <c r="H4505" s="12">
        <v>3.19</v>
      </c>
    </row>
    <row r="4506" spans="2:8" x14ac:dyDescent="0.25">
      <c r="B4506" t="s">
        <v>11342</v>
      </c>
      <c r="C4506" t="s">
        <v>11343</v>
      </c>
      <c r="D4506" s="24" t="s">
        <v>2443</v>
      </c>
      <c r="E4506" s="24" t="s">
        <v>709</v>
      </c>
      <c r="F4506" s="12">
        <v>41.2</v>
      </c>
      <c r="G4506" s="12">
        <v>-85.4</v>
      </c>
      <c r="H4506" s="12">
        <v>3.19</v>
      </c>
    </row>
    <row r="4507" spans="2:8" x14ac:dyDescent="0.25">
      <c r="B4507" t="s">
        <v>11344</v>
      </c>
      <c r="C4507" t="s">
        <v>11345</v>
      </c>
      <c r="D4507" s="24" t="s">
        <v>2443</v>
      </c>
      <c r="E4507" s="24" t="s">
        <v>937</v>
      </c>
      <c r="F4507" s="12">
        <v>44.4</v>
      </c>
      <c r="G4507" s="12">
        <v>-68.400000000000006</v>
      </c>
      <c r="H4507" s="12">
        <v>3.19</v>
      </c>
    </row>
    <row r="4508" spans="2:8" x14ac:dyDescent="0.25">
      <c r="B4508" t="s">
        <v>11346</v>
      </c>
      <c r="C4508" t="s">
        <v>11347</v>
      </c>
      <c r="D4508" s="24" t="s">
        <v>2443</v>
      </c>
      <c r="E4508" s="24" t="s">
        <v>1277</v>
      </c>
      <c r="F4508" s="12">
        <v>36.200000000000003</v>
      </c>
      <c r="G4508" s="12">
        <v>-103.3</v>
      </c>
      <c r="H4508" s="12">
        <v>3.19</v>
      </c>
    </row>
    <row r="4509" spans="2:8" x14ac:dyDescent="0.25">
      <c r="B4509" t="s">
        <v>11348</v>
      </c>
      <c r="C4509" t="s">
        <v>11349</v>
      </c>
      <c r="D4509" s="24" t="s">
        <v>2443</v>
      </c>
      <c r="E4509" s="24" t="s">
        <v>1363</v>
      </c>
      <c r="F4509" s="12">
        <v>40.5</v>
      </c>
      <c r="G4509" s="12">
        <v>-84.1</v>
      </c>
      <c r="H4509" s="12">
        <v>3.19</v>
      </c>
    </row>
    <row r="4510" spans="2:8" x14ac:dyDescent="0.25">
      <c r="B4510" t="s">
        <v>11350</v>
      </c>
      <c r="C4510" t="s">
        <v>11351</v>
      </c>
      <c r="D4510" s="24" t="s">
        <v>2443</v>
      </c>
      <c r="E4510" s="24" t="s">
        <v>1363</v>
      </c>
      <c r="F4510" s="12">
        <v>40.700000000000003</v>
      </c>
      <c r="G4510" s="12">
        <v>-80.900000000000006</v>
      </c>
      <c r="H4510" s="12">
        <v>3.19</v>
      </c>
    </row>
    <row r="4511" spans="2:8" x14ac:dyDescent="0.25">
      <c r="B4511" t="s">
        <v>11352</v>
      </c>
      <c r="C4511" t="s">
        <v>11353</v>
      </c>
      <c r="D4511" s="24" t="s">
        <v>2443</v>
      </c>
      <c r="E4511" s="24" t="s">
        <v>1363</v>
      </c>
      <c r="F4511" s="12">
        <v>40</v>
      </c>
      <c r="G4511" s="12">
        <v>-83.1</v>
      </c>
      <c r="H4511" s="12">
        <v>3.19</v>
      </c>
    </row>
    <row r="4512" spans="2:8" x14ac:dyDescent="0.25">
      <c r="B4512" t="s">
        <v>11354</v>
      </c>
      <c r="C4512" t="s">
        <v>11355</v>
      </c>
      <c r="D4512" s="24" t="s">
        <v>2443</v>
      </c>
      <c r="E4512" s="24" t="s">
        <v>1363</v>
      </c>
      <c r="F4512" s="12">
        <v>41.7</v>
      </c>
      <c r="G4512" s="12">
        <v>-81</v>
      </c>
      <c r="H4512" s="12">
        <v>3.19</v>
      </c>
    </row>
    <row r="4513" spans="2:8" x14ac:dyDescent="0.25">
      <c r="B4513" t="s">
        <v>11356</v>
      </c>
      <c r="C4513" t="s">
        <v>11357</v>
      </c>
      <c r="D4513" s="24" t="s">
        <v>2443</v>
      </c>
      <c r="E4513" s="24" t="s">
        <v>1363</v>
      </c>
      <c r="F4513" s="12">
        <v>41</v>
      </c>
      <c r="G4513" s="12">
        <v>-80.7</v>
      </c>
      <c r="H4513" s="12">
        <v>3.19</v>
      </c>
    </row>
    <row r="4514" spans="2:8" x14ac:dyDescent="0.25">
      <c r="B4514" t="s">
        <v>11358</v>
      </c>
      <c r="C4514" t="s">
        <v>11359</v>
      </c>
      <c r="D4514" s="24" t="s">
        <v>2443</v>
      </c>
      <c r="E4514" s="24" t="s">
        <v>1675</v>
      </c>
      <c r="F4514" s="12">
        <v>44.7</v>
      </c>
      <c r="G4514" s="12">
        <v>-88.4</v>
      </c>
      <c r="H4514" s="12">
        <v>3.19</v>
      </c>
    </row>
    <row r="4515" spans="2:8" x14ac:dyDescent="0.25">
      <c r="B4515" t="s">
        <v>11360</v>
      </c>
      <c r="C4515" t="s">
        <v>11361</v>
      </c>
      <c r="D4515" s="24" t="s">
        <v>2443</v>
      </c>
      <c r="E4515" s="24" t="s">
        <v>1775</v>
      </c>
      <c r="F4515" s="12">
        <v>44.7</v>
      </c>
      <c r="G4515" s="12">
        <v>-106.7</v>
      </c>
      <c r="H4515" s="12">
        <v>3.19</v>
      </c>
    </row>
    <row r="4516" spans="2:8" x14ac:dyDescent="0.25">
      <c r="B4516" t="s">
        <v>576</v>
      </c>
      <c r="C4516" t="s">
        <v>577</v>
      </c>
      <c r="D4516" s="24" t="s">
        <v>2443</v>
      </c>
      <c r="E4516" s="24" t="s">
        <v>563</v>
      </c>
      <c r="F4516" s="12">
        <v>39.1</v>
      </c>
      <c r="G4516" s="12">
        <v>-108.7</v>
      </c>
      <c r="H4516" s="12">
        <v>3.19</v>
      </c>
    </row>
    <row r="4517" spans="2:8" x14ac:dyDescent="0.25">
      <c r="B4517" t="s">
        <v>2888</v>
      </c>
      <c r="C4517" t="s">
        <v>2889</v>
      </c>
      <c r="D4517" s="24" t="s">
        <v>2443</v>
      </c>
      <c r="E4517" s="24" t="s">
        <v>563</v>
      </c>
      <c r="F4517" s="12">
        <v>37.4</v>
      </c>
      <c r="G4517" s="12">
        <v>-103.3</v>
      </c>
      <c r="H4517" s="12">
        <v>3.19</v>
      </c>
    </row>
    <row r="4518" spans="2:8" x14ac:dyDescent="0.25">
      <c r="B4518" t="s">
        <v>3566</v>
      </c>
      <c r="C4518" t="s">
        <v>3567</v>
      </c>
      <c r="D4518" s="24" t="s">
        <v>2443</v>
      </c>
      <c r="E4518" s="24" t="s">
        <v>563</v>
      </c>
      <c r="F4518" s="12">
        <v>37.1</v>
      </c>
      <c r="G4518" s="12">
        <v>-103.2</v>
      </c>
      <c r="H4518" s="12">
        <v>3.19</v>
      </c>
    </row>
    <row r="4519" spans="2:8" x14ac:dyDescent="0.25">
      <c r="B4519" t="s">
        <v>11362</v>
      </c>
      <c r="C4519" t="s">
        <v>11363</v>
      </c>
      <c r="D4519" s="24" t="s">
        <v>2443</v>
      </c>
      <c r="E4519" s="24" t="s">
        <v>648</v>
      </c>
      <c r="F4519" s="12">
        <v>41.8</v>
      </c>
      <c r="G4519" s="12">
        <v>-88</v>
      </c>
      <c r="H4519" s="12">
        <v>3.19</v>
      </c>
    </row>
    <row r="4520" spans="2:8" x14ac:dyDescent="0.25">
      <c r="B4520" t="s">
        <v>4065</v>
      </c>
      <c r="C4520" t="s">
        <v>4066</v>
      </c>
      <c r="D4520" s="24" t="s">
        <v>2443</v>
      </c>
      <c r="E4520" s="24" t="s">
        <v>709</v>
      </c>
      <c r="F4520" s="12">
        <v>39.1</v>
      </c>
      <c r="G4520" s="12">
        <v>-87.2</v>
      </c>
      <c r="H4520" s="12">
        <v>3.19</v>
      </c>
    </row>
    <row r="4521" spans="2:8" x14ac:dyDescent="0.25">
      <c r="B4521" t="s">
        <v>808</v>
      </c>
      <c r="C4521" t="s">
        <v>809</v>
      </c>
      <c r="D4521" s="24" t="s">
        <v>2443</v>
      </c>
      <c r="E4521" s="24" t="s">
        <v>749</v>
      </c>
      <c r="F4521" s="12">
        <v>41.3</v>
      </c>
      <c r="G4521" s="12">
        <v>-93.6</v>
      </c>
      <c r="H4521" s="12">
        <v>3.19</v>
      </c>
    </row>
    <row r="4522" spans="2:8" x14ac:dyDescent="0.25">
      <c r="B4522" t="s">
        <v>11364</v>
      </c>
      <c r="C4522" t="s">
        <v>11365</v>
      </c>
      <c r="D4522" s="24" t="s">
        <v>2443</v>
      </c>
      <c r="E4522" s="24" t="s">
        <v>749</v>
      </c>
      <c r="F4522" s="12">
        <v>43</v>
      </c>
      <c r="G4522" s="12">
        <v>-92.5</v>
      </c>
      <c r="H4522" s="12">
        <v>3.19</v>
      </c>
    </row>
    <row r="4523" spans="2:8" x14ac:dyDescent="0.25">
      <c r="B4523" t="s">
        <v>11366</v>
      </c>
      <c r="C4523" t="s">
        <v>11367</v>
      </c>
      <c r="D4523" s="24" t="s">
        <v>2443</v>
      </c>
      <c r="E4523" s="24" t="s">
        <v>948</v>
      </c>
      <c r="F4523" s="12">
        <v>39.5</v>
      </c>
      <c r="G4523" s="12">
        <v>-79.400000000000006</v>
      </c>
      <c r="H4523" s="12">
        <v>3.19</v>
      </c>
    </row>
    <row r="4524" spans="2:8" x14ac:dyDescent="0.25">
      <c r="B4524" t="s">
        <v>11368</v>
      </c>
      <c r="C4524" t="s">
        <v>11369</v>
      </c>
      <c r="D4524" s="24" t="s">
        <v>2443</v>
      </c>
      <c r="E4524" s="24" t="s">
        <v>1194</v>
      </c>
      <c r="F4524" s="12">
        <v>40.5</v>
      </c>
      <c r="G4524" s="12">
        <v>-97.9</v>
      </c>
      <c r="H4524" s="12">
        <v>3.19</v>
      </c>
    </row>
    <row r="4525" spans="2:8" x14ac:dyDescent="0.25">
      <c r="B4525" t="s">
        <v>1426</v>
      </c>
      <c r="C4525" t="s">
        <v>3778</v>
      </c>
      <c r="D4525" s="24" t="s">
        <v>2443</v>
      </c>
      <c r="E4525" s="24" t="s">
        <v>1363</v>
      </c>
      <c r="F4525" s="12">
        <v>39.5</v>
      </c>
      <c r="G4525" s="12">
        <v>-84.3</v>
      </c>
      <c r="H4525" s="12">
        <v>3.19</v>
      </c>
    </row>
    <row r="4526" spans="2:8" x14ac:dyDescent="0.25">
      <c r="B4526" t="s">
        <v>906</v>
      </c>
      <c r="C4526" t="s">
        <v>4067</v>
      </c>
      <c r="D4526" s="24" t="s">
        <v>2443</v>
      </c>
      <c r="E4526" s="24" t="s">
        <v>1363</v>
      </c>
      <c r="F4526" s="12">
        <v>40.200000000000003</v>
      </c>
      <c r="G4526" s="12">
        <v>-83.3</v>
      </c>
      <c r="H4526" s="12">
        <v>3.19</v>
      </c>
    </row>
    <row r="4527" spans="2:8" x14ac:dyDescent="0.25">
      <c r="B4527" t="s">
        <v>1384</v>
      </c>
      <c r="C4527" t="s">
        <v>1385</v>
      </c>
      <c r="D4527" s="24" t="s">
        <v>2443</v>
      </c>
      <c r="E4527" s="24" t="s">
        <v>1363</v>
      </c>
      <c r="F4527" s="12">
        <v>41.2</v>
      </c>
      <c r="G4527" s="12">
        <v>-80.8</v>
      </c>
      <c r="H4527" s="12">
        <v>3.19</v>
      </c>
    </row>
    <row r="4528" spans="2:8" x14ac:dyDescent="0.25">
      <c r="B4528" t="s">
        <v>2131</v>
      </c>
      <c r="C4528" t="s">
        <v>2132</v>
      </c>
      <c r="D4528" s="24" t="s">
        <v>2443</v>
      </c>
      <c r="E4528" s="24" t="s">
        <v>1363</v>
      </c>
      <c r="F4528" s="12">
        <v>39.9</v>
      </c>
      <c r="G4528" s="12">
        <v>-84.2</v>
      </c>
      <c r="H4528" s="12">
        <v>3.19</v>
      </c>
    </row>
    <row r="4529" spans="2:8" x14ac:dyDescent="0.25">
      <c r="B4529" t="s">
        <v>11370</v>
      </c>
      <c r="C4529" t="s">
        <v>11371</v>
      </c>
      <c r="D4529" s="24" t="s">
        <v>2443</v>
      </c>
      <c r="E4529" s="24" t="s">
        <v>563</v>
      </c>
      <c r="F4529" s="12">
        <v>40.200000000000003</v>
      </c>
      <c r="G4529" s="12">
        <v>-103.6</v>
      </c>
      <c r="H4529" s="12">
        <v>3.15</v>
      </c>
    </row>
    <row r="4530" spans="2:8" x14ac:dyDescent="0.25">
      <c r="B4530" t="s">
        <v>11372</v>
      </c>
      <c r="C4530" t="s">
        <v>11373</v>
      </c>
      <c r="D4530" s="24" t="s">
        <v>2443</v>
      </c>
      <c r="E4530" s="24" t="s">
        <v>648</v>
      </c>
      <c r="F4530" s="12">
        <v>41.8</v>
      </c>
      <c r="G4530" s="12">
        <v>-87.8</v>
      </c>
      <c r="H4530" s="12">
        <v>3.15</v>
      </c>
    </row>
    <row r="4531" spans="2:8" x14ac:dyDescent="0.25">
      <c r="B4531" t="s">
        <v>11374</v>
      </c>
      <c r="C4531" t="s">
        <v>11375</v>
      </c>
      <c r="D4531" s="24" t="s">
        <v>2443</v>
      </c>
      <c r="E4531" s="24" t="s">
        <v>1338</v>
      </c>
      <c r="F4531" s="12">
        <v>46.8</v>
      </c>
      <c r="G4531" s="12">
        <v>-96.8</v>
      </c>
      <c r="H4531" s="12">
        <v>3.15</v>
      </c>
    </row>
    <row r="4532" spans="2:8" x14ac:dyDescent="0.25">
      <c r="B4532" t="s">
        <v>11376</v>
      </c>
      <c r="C4532" t="s">
        <v>11377</v>
      </c>
      <c r="D4532" s="24" t="s">
        <v>2443</v>
      </c>
      <c r="E4532" s="24" t="s">
        <v>1363</v>
      </c>
      <c r="F4532" s="12">
        <v>39.799999999999997</v>
      </c>
      <c r="G4532" s="12">
        <v>-84.3</v>
      </c>
      <c r="H4532" s="12">
        <v>3.15</v>
      </c>
    </row>
    <row r="4533" spans="2:8" x14ac:dyDescent="0.25">
      <c r="B4533" t="s">
        <v>591</v>
      </c>
      <c r="C4533" t="s">
        <v>592</v>
      </c>
      <c r="D4533" s="24" t="s">
        <v>2443</v>
      </c>
      <c r="E4533" s="24" t="s">
        <v>563</v>
      </c>
      <c r="F4533" s="12">
        <v>39.4</v>
      </c>
      <c r="G4533" s="12">
        <v>-105.6</v>
      </c>
      <c r="H4533" s="12">
        <v>3.15</v>
      </c>
    </row>
    <row r="4534" spans="2:8" x14ac:dyDescent="0.25">
      <c r="B4534" t="s">
        <v>11378</v>
      </c>
      <c r="C4534" t="s">
        <v>11379</v>
      </c>
      <c r="D4534" s="24" t="s">
        <v>2443</v>
      </c>
      <c r="E4534" s="24" t="s">
        <v>1338</v>
      </c>
      <c r="F4534" s="12">
        <v>47.3</v>
      </c>
      <c r="G4534" s="12">
        <v>-102.7</v>
      </c>
      <c r="H4534" s="12">
        <v>3.15</v>
      </c>
    </row>
    <row r="4535" spans="2:8" x14ac:dyDescent="0.25">
      <c r="B4535" t="s">
        <v>1927</v>
      </c>
      <c r="C4535" t="s">
        <v>1928</v>
      </c>
      <c r="D4535" s="24" t="s">
        <v>2443</v>
      </c>
      <c r="E4535" s="24" t="s">
        <v>1363</v>
      </c>
      <c r="F4535" s="12">
        <v>40.799999999999997</v>
      </c>
      <c r="G4535" s="12">
        <v>-82.5</v>
      </c>
      <c r="H4535" s="12">
        <v>3.15</v>
      </c>
    </row>
    <row r="4536" spans="2:8" x14ac:dyDescent="0.25">
      <c r="B4536" t="s">
        <v>1972</v>
      </c>
      <c r="C4536" t="s">
        <v>1973</v>
      </c>
      <c r="D4536" s="24" t="s">
        <v>2443</v>
      </c>
      <c r="E4536" s="24" t="s">
        <v>1457</v>
      </c>
      <c r="F4536" s="12">
        <v>44.9</v>
      </c>
      <c r="G4536" s="12">
        <v>-97.1</v>
      </c>
      <c r="H4536" s="12">
        <v>3.15</v>
      </c>
    </row>
    <row r="4537" spans="2:8" x14ac:dyDescent="0.25">
      <c r="B4537" t="s">
        <v>11380</v>
      </c>
      <c r="C4537" t="s">
        <v>11381</v>
      </c>
      <c r="D4537" s="24" t="s">
        <v>2443</v>
      </c>
      <c r="E4537" s="24" t="s">
        <v>1194</v>
      </c>
      <c r="F4537" s="12">
        <v>40.4</v>
      </c>
      <c r="G4537" s="12">
        <v>-98</v>
      </c>
      <c r="H4537" s="12">
        <v>3.11</v>
      </c>
    </row>
    <row r="4538" spans="2:8" x14ac:dyDescent="0.25">
      <c r="B4538" t="s">
        <v>11382</v>
      </c>
      <c r="C4538" t="s">
        <v>11383</v>
      </c>
      <c r="D4538" s="24" t="s">
        <v>2443</v>
      </c>
      <c r="E4538" s="24" t="s">
        <v>563</v>
      </c>
      <c r="F4538" s="12">
        <v>38.6</v>
      </c>
      <c r="G4538" s="12">
        <v>-104.6</v>
      </c>
      <c r="H4538" s="12">
        <v>3.11</v>
      </c>
    </row>
    <row r="4539" spans="2:8" x14ac:dyDescent="0.25">
      <c r="B4539" t="s">
        <v>11384</v>
      </c>
      <c r="C4539" t="s">
        <v>11385</v>
      </c>
      <c r="D4539" s="24" t="s">
        <v>2443</v>
      </c>
      <c r="E4539" s="24" t="s">
        <v>648</v>
      </c>
      <c r="F4539" s="12">
        <v>40.799999999999997</v>
      </c>
      <c r="G4539" s="12">
        <v>-89</v>
      </c>
      <c r="H4539" s="12">
        <v>3.11</v>
      </c>
    </row>
    <row r="4540" spans="2:8" x14ac:dyDescent="0.25">
      <c r="B4540" t="s">
        <v>11386</v>
      </c>
      <c r="C4540" t="s">
        <v>11387</v>
      </c>
      <c r="D4540" s="24" t="s">
        <v>2443</v>
      </c>
      <c r="E4540" s="24" t="s">
        <v>709</v>
      </c>
      <c r="F4540" s="12">
        <v>39.299999999999997</v>
      </c>
      <c r="G4540" s="12">
        <v>-86.3</v>
      </c>
      <c r="H4540" s="12">
        <v>3.11</v>
      </c>
    </row>
    <row r="4541" spans="2:8" x14ac:dyDescent="0.25">
      <c r="B4541" t="s">
        <v>11388</v>
      </c>
      <c r="C4541" t="s">
        <v>11389</v>
      </c>
      <c r="D4541" s="24" t="s">
        <v>2443</v>
      </c>
      <c r="E4541" s="24" t="s">
        <v>709</v>
      </c>
      <c r="F4541" s="12">
        <v>39.1</v>
      </c>
      <c r="G4541" s="12">
        <v>-86.7</v>
      </c>
      <c r="H4541" s="12">
        <v>3.11</v>
      </c>
    </row>
    <row r="4542" spans="2:8" x14ac:dyDescent="0.25">
      <c r="B4542" t="s">
        <v>11390</v>
      </c>
      <c r="C4542" t="s">
        <v>11391</v>
      </c>
      <c r="D4542" s="24" t="s">
        <v>2443</v>
      </c>
      <c r="E4542" s="24" t="s">
        <v>867</v>
      </c>
      <c r="F4542" s="12">
        <v>39</v>
      </c>
      <c r="G4542" s="12">
        <v>-101.2</v>
      </c>
      <c r="H4542" s="12">
        <v>3.11</v>
      </c>
    </row>
    <row r="4543" spans="2:8" x14ac:dyDescent="0.25">
      <c r="B4543" t="s">
        <v>11392</v>
      </c>
      <c r="C4543" t="s">
        <v>11393</v>
      </c>
      <c r="D4543" s="24" t="s">
        <v>2443</v>
      </c>
      <c r="E4543" s="24" t="s">
        <v>867</v>
      </c>
      <c r="F4543" s="12">
        <v>38.4</v>
      </c>
      <c r="G4543" s="12">
        <v>-99.9</v>
      </c>
      <c r="H4543" s="12">
        <v>3.11</v>
      </c>
    </row>
    <row r="4544" spans="2:8" x14ac:dyDescent="0.25">
      <c r="B4544" t="s">
        <v>11394</v>
      </c>
      <c r="C4544" t="s">
        <v>11395</v>
      </c>
      <c r="D4544" s="24" t="s">
        <v>2443</v>
      </c>
      <c r="E4544" s="24" t="s">
        <v>937</v>
      </c>
      <c r="F4544" s="12">
        <v>44.9</v>
      </c>
      <c r="G4544" s="12">
        <v>-68.599999999999994</v>
      </c>
      <c r="H4544" s="12">
        <v>3.11</v>
      </c>
    </row>
    <row r="4545" spans="2:8" x14ac:dyDescent="0.25">
      <c r="B4545" t="s">
        <v>11396</v>
      </c>
      <c r="C4545" t="s">
        <v>11397</v>
      </c>
      <c r="D4545" s="24" t="s">
        <v>2443</v>
      </c>
      <c r="E4545" s="24" t="s">
        <v>969</v>
      </c>
      <c r="F4545" s="12">
        <v>43.3</v>
      </c>
      <c r="G4545" s="12">
        <v>-84.6</v>
      </c>
      <c r="H4545" s="12">
        <v>3.11</v>
      </c>
    </row>
    <row r="4546" spans="2:8" x14ac:dyDescent="0.25">
      <c r="B4546" t="s">
        <v>11398</v>
      </c>
      <c r="C4546" t="s">
        <v>11399</v>
      </c>
      <c r="D4546" s="24" t="s">
        <v>2443</v>
      </c>
      <c r="E4546" s="24" t="s">
        <v>1134</v>
      </c>
      <c r="F4546" s="12">
        <v>46.9</v>
      </c>
      <c r="G4546" s="12">
        <v>-113.1</v>
      </c>
      <c r="H4546" s="12">
        <v>3.11</v>
      </c>
    </row>
    <row r="4547" spans="2:8" x14ac:dyDescent="0.25">
      <c r="B4547" t="s">
        <v>11400</v>
      </c>
      <c r="C4547" t="s">
        <v>11401</v>
      </c>
      <c r="D4547" s="24" t="s">
        <v>2443</v>
      </c>
      <c r="E4547" s="24" t="s">
        <v>1194</v>
      </c>
      <c r="F4547" s="12">
        <v>41.1</v>
      </c>
      <c r="G4547" s="12">
        <v>-96.6</v>
      </c>
      <c r="H4547" s="12">
        <v>3.11</v>
      </c>
    </row>
    <row r="4548" spans="2:8" x14ac:dyDescent="0.25">
      <c r="B4548" t="s">
        <v>11402</v>
      </c>
      <c r="C4548" t="s">
        <v>11403</v>
      </c>
      <c r="D4548" s="24" t="s">
        <v>2443</v>
      </c>
      <c r="E4548" s="24" t="s">
        <v>1277</v>
      </c>
      <c r="F4548" s="12">
        <v>35</v>
      </c>
      <c r="G4548" s="12">
        <v>-106.5</v>
      </c>
      <c r="H4548" s="12">
        <v>3.11</v>
      </c>
    </row>
    <row r="4549" spans="2:8" x14ac:dyDescent="0.25">
      <c r="B4549" t="s">
        <v>11404</v>
      </c>
      <c r="C4549" t="s">
        <v>11405</v>
      </c>
      <c r="D4549" s="24" t="s">
        <v>2443</v>
      </c>
      <c r="E4549" s="24" t="s">
        <v>1301</v>
      </c>
      <c r="F4549" s="12">
        <v>42.1</v>
      </c>
      <c r="G4549" s="12">
        <v>-75.2</v>
      </c>
      <c r="H4549" s="12">
        <v>3.11</v>
      </c>
    </row>
    <row r="4550" spans="2:8" x14ac:dyDescent="0.25">
      <c r="B4550" t="s">
        <v>11406</v>
      </c>
      <c r="C4550" t="s">
        <v>11407</v>
      </c>
      <c r="D4550" s="24" t="s">
        <v>2443</v>
      </c>
      <c r="E4550" s="24" t="s">
        <v>1301</v>
      </c>
      <c r="F4550" s="12">
        <v>41.6</v>
      </c>
      <c r="G4550" s="12">
        <v>-73.7</v>
      </c>
      <c r="H4550" s="12">
        <v>3.11</v>
      </c>
    </row>
    <row r="4551" spans="2:8" x14ac:dyDescent="0.25">
      <c r="B4551" t="s">
        <v>11408</v>
      </c>
      <c r="C4551" t="s">
        <v>11409</v>
      </c>
      <c r="D4551" s="24" t="s">
        <v>2443</v>
      </c>
      <c r="E4551" s="24" t="s">
        <v>1363</v>
      </c>
      <c r="F4551" s="12">
        <v>41.4</v>
      </c>
      <c r="G4551" s="12">
        <v>-82.7</v>
      </c>
      <c r="H4551" s="12">
        <v>3.11</v>
      </c>
    </row>
    <row r="4552" spans="2:8" x14ac:dyDescent="0.25">
      <c r="B4552" t="s">
        <v>11410</v>
      </c>
      <c r="C4552" t="s">
        <v>11411</v>
      </c>
      <c r="D4552" s="24" t="s">
        <v>2443</v>
      </c>
      <c r="E4552" s="24" t="s">
        <v>1396</v>
      </c>
      <c r="F4552" s="12">
        <v>44.3</v>
      </c>
      <c r="G4552" s="12">
        <v>-120.7</v>
      </c>
      <c r="H4552" s="12">
        <v>3.11</v>
      </c>
    </row>
    <row r="4553" spans="2:8" x14ac:dyDescent="0.25">
      <c r="B4553" t="s">
        <v>11412</v>
      </c>
      <c r="C4553" t="s">
        <v>11413</v>
      </c>
      <c r="D4553" s="24" t="s">
        <v>2443</v>
      </c>
      <c r="E4553" s="24" t="s">
        <v>1580</v>
      </c>
      <c r="F4553" s="12">
        <v>44.4</v>
      </c>
      <c r="G4553" s="12">
        <v>-72.099999999999994</v>
      </c>
      <c r="H4553" s="12">
        <v>3.11</v>
      </c>
    </row>
    <row r="4554" spans="2:8" x14ac:dyDescent="0.25">
      <c r="B4554" t="s">
        <v>11414</v>
      </c>
      <c r="C4554" t="s">
        <v>11415</v>
      </c>
      <c r="D4554" s="24" t="s">
        <v>2443</v>
      </c>
      <c r="E4554" s="24" t="s">
        <v>1650</v>
      </c>
      <c r="F4554" s="12">
        <v>39.200000000000003</v>
      </c>
      <c r="G4554" s="12">
        <v>-79.5</v>
      </c>
      <c r="H4554" s="12">
        <v>3.11</v>
      </c>
    </row>
    <row r="4555" spans="2:8" x14ac:dyDescent="0.25">
      <c r="B4555" t="s">
        <v>2612</v>
      </c>
      <c r="C4555" t="s">
        <v>2613</v>
      </c>
      <c r="D4555" s="24" t="s">
        <v>2443</v>
      </c>
      <c r="E4555" s="24" t="s">
        <v>629</v>
      </c>
      <c r="F4555" s="12">
        <v>42.8</v>
      </c>
      <c r="G4555" s="12">
        <v>-112.4</v>
      </c>
      <c r="H4555" s="12">
        <v>3.11</v>
      </c>
    </row>
    <row r="4556" spans="2:8" x14ac:dyDescent="0.25">
      <c r="B4556" t="s">
        <v>11416</v>
      </c>
      <c r="C4556" t="s">
        <v>11417</v>
      </c>
      <c r="D4556" s="24" t="s">
        <v>2443</v>
      </c>
      <c r="E4556" s="24" t="s">
        <v>648</v>
      </c>
      <c r="F4556" s="12">
        <v>41.4</v>
      </c>
      <c r="G4556" s="12">
        <v>-87.9</v>
      </c>
      <c r="H4556" s="12">
        <v>3.11</v>
      </c>
    </row>
    <row r="4557" spans="2:8" x14ac:dyDescent="0.25">
      <c r="B4557" t="s">
        <v>11418</v>
      </c>
      <c r="C4557" t="s">
        <v>11419</v>
      </c>
      <c r="D4557" s="24" t="s">
        <v>2443</v>
      </c>
      <c r="E4557" s="24" t="s">
        <v>648</v>
      </c>
      <c r="F4557" s="12">
        <v>39.1</v>
      </c>
      <c r="G4557" s="12">
        <v>-90.1</v>
      </c>
      <c r="H4557" s="12">
        <v>3.11</v>
      </c>
    </row>
    <row r="4558" spans="2:8" x14ac:dyDescent="0.25">
      <c r="B4558" t="s">
        <v>683</v>
      </c>
      <c r="C4558" t="s">
        <v>684</v>
      </c>
      <c r="D4558" s="24" t="s">
        <v>2443</v>
      </c>
      <c r="E4558" s="24" t="s">
        <v>648</v>
      </c>
      <c r="F4558" s="12">
        <v>38.700000000000003</v>
      </c>
      <c r="G4558" s="12">
        <v>-88</v>
      </c>
      <c r="H4558" s="12">
        <v>3.11</v>
      </c>
    </row>
    <row r="4559" spans="2:8" x14ac:dyDescent="0.25">
      <c r="B4559" t="s">
        <v>3649</v>
      </c>
      <c r="C4559" t="s">
        <v>3650</v>
      </c>
      <c r="D4559" s="24" t="s">
        <v>2443</v>
      </c>
      <c r="E4559" s="24" t="s">
        <v>648</v>
      </c>
      <c r="F4559" s="12">
        <v>39.4</v>
      </c>
      <c r="G4559" s="12">
        <v>-90.3</v>
      </c>
      <c r="H4559" s="12">
        <v>3.11</v>
      </c>
    </row>
    <row r="4560" spans="2:8" x14ac:dyDescent="0.25">
      <c r="B4560" t="s">
        <v>11420</v>
      </c>
      <c r="C4560" t="s">
        <v>11421</v>
      </c>
      <c r="D4560" s="24" t="s">
        <v>2443</v>
      </c>
      <c r="E4560" s="24" t="s">
        <v>709</v>
      </c>
      <c r="F4560" s="12">
        <v>40.6</v>
      </c>
      <c r="G4560" s="12">
        <v>-86.9</v>
      </c>
      <c r="H4560" s="12">
        <v>3.11</v>
      </c>
    </row>
    <row r="4561" spans="2:8" x14ac:dyDescent="0.25">
      <c r="B4561" t="s">
        <v>3761</v>
      </c>
      <c r="C4561" t="s">
        <v>3762</v>
      </c>
      <c r="D4561" s="24" t="s">
        <v>2443</v>
      </c>
      <c r="E4561" s="24" t="s">
        <v>709</v>
      </c>
      <c r="F4561" s="12">
        <v>40</v>
      </c>
      <c r="G4561" s="12">
        <v>-87.5</v>
      </c>
      <c r="H4561" s="12">
        <v>3.11</v>
      </c>
    </row>
    <row r="4562" spans="2:8" x14ac:dyDescent="0.25">
      <c r="B4562" t="s">
        <v>11422</v>
      </c>
      <c r="C4562" t="s">
        <v>11423</v>
      </c>
      <c r="D4562" s="24" t="s">
        <v>2443</v>
      </c>
      <c r="E4562" s="24" t="s">
        <v>709</v>
      </c>
      <c r="F4562" s="12">
        <v>41.1</v>
      </c>
      <c r="G4562" s="12">
        <v>-85.9</v>
      </c>
      <c r="H4562" s="12">
        <v>3.11</v>
      </c>
    </row>
    <row r="4563" spans="2:8" x14ac:dyDescent="0.25">
      <c r="B4563" t="s">
        <v>820</v>
      </c>
      <c r="C4563" t="s">
        <v>821</v>
      </c>
      <c r="D4563" s="24" t="s">
        <v>2443</v>
      </c>
      <c r="E4563" s="24" t="s">
        <v>749</v>
      </c>
      <c r="F4563" s="12">
        <v>41.6</v>
      </c>
      <c r="G4563" s="12">
        <v>-95.7</v>
      </c>
      <c r="H4563" s="12">
        <v>3.11</v>
      </c>
    </row>
    <row r="4564" spans="2:8" x14ac:dyDescent="0.25">
      <c r="B4564" t="s">
        <v>3812</v>
      </c>
      <c r="C4564" t="s">
        <v>3813</v>
      </c>
      <c r="D4564" s="24" t="s">
        <v>2443</v>
      </c>
      <c r="E4564" s="24" t="s">
        <v>1421</v>
      </c>
      <c r="F4564" s="12">
        <v>40.5</v>
      </c>
      <c r="G4564" s="12">
        <v>-80.2</v>
      </c>
      <c r="H4564" s="12">
        <v>3.11</v>
      </c>
    </row>
    <row r="4565" spans="2:8" x14ac:dyDescent="0.25">
      <c r="B4565" t="s">
        <v>3224</v>
      </c>
      <c r="C4565" t="s">
        <v>3225</v>
      </c>
      <c r="D4565" s="24" t="s">
        <v>2443</v>
      </c>
      <c r="E4565" s="24" t="s">
        <v>1675</v>
      </c>
      <c r="F4565" s="12">
        <v>44.6</v>
      </c>
      <c r="G4565" s="12">
        <v>-91.1</v>
      </c>
      <c r="H4565" s="12">
        <v>3.11</v>
      </c>
    </row>
    <row r="4566" spans="2:8" x14ac:dyDescent="0.25">
      <c r="B4566" t="s">
        <v>1699</v>
      </c>
      <c r="C4566" t="s">
        <v>1700</v>
      </c>
      <c r="D4566" s="24" t="s">
        <v>2443</v>
      </c>
      <c r="E4566" s="24" t="s">
        <v>1675</v>
      </c>
      <c r="F4566" s="12">
        <v>43.7</v>
      </c>
      <c r="G4566" s="12">
        <v>-88.4</v>
      </c>
      <c r="H4566" s="12">
        <v>3.11</v>
      </c>
    </row>
    <row r="4567" spans="2:8" x14ac:dyDescent="0.25">
      <c r="B4567" t="s">
        <v>1709</v>
      </c>
      <c r="C4567" t="s">
        <v>1710</v>
      </c>
      <c r="D4567" s="24" t="s">
        <v>2443</v>
      </c>
      <c r="E4567" s="24" t="s">
        <v>1675</v>
      </c>
      <c r="F4567" s="12">
        <v>42.5</v>
      </c>
      <c r="G4567" s="12">
        <v>-87.8</v>
      </c>
      <c r="H4567" s="12">
        <v>3.11</v>
      </c>
    </row>
    <row r="4568" spans="2:8" x14ac:dyDescent="0.25">
      <c r="B4568" t="s">
        <v>11424</v>
      </c>
      <c r="C4568" t="s">
        <v>11425</v>
      </c>
      <c r="D4568" s="24" t="s">
        <v>2443</v>
      </c>
      <c r="E4568" s="24" t="s">
        <v>1800</v>
      </c>
      <c r="F4568" s="12">
        <v>55.9</v>
      </c>
      <c r="G4568" s="12">
        <v>-130</v>
      </c>
      <c r="H4568" s="12">
        <v>3.11</v>
      </c>
    </row>
    <row r="4569" spans="2:8" x14ac:dyDescent="0.25">
      <c r="B4569" t="s">
        <v>11426</v>
      </c>
      <c r="C4569" t="s">
        <v>11427</v>
      </c>
      <c r="D4569" s="24" t="s">
        <v>2443</v>
      </c>
      <c r="E4569" s="24" t="s">
        <v>1022</v>
      </c>
      <c r="F4569" s="12">
        <v>45.7</v>
      </c>
      <c r="G4569" s="12">
        <v>-96</v>
      </c>
      <c r="H4569" s="12">
        <v>3.07</v>
      </c>
    </row>
    <row r="4570" spans="2:8" x14ac:dyDescent="0.25">
      <c r="B4570" t="s">
        <v>4235</v>
      </c>
      <c r="C4570" t="s">
        <v>4236</v>
      </c>
      <c r="D4570" s="24" t="s">
        <v>2443</v>
      </c>
      <c r="E4570" s="24" t="s">
        <v>937</v>
      </c>
      <c r="F4570" s="12">
        <v>44.2</v>
      </c>
      <c r="G4570" s="12">
        <v>-70.2</v>
      </c>
      <c r="H4570" s="12">
        <v>3.07</v>
      </c>
    </row>
    <row r="4571" spans="2:8" x14ac:dyDescent="0.25">
      <c r="B4571" t="s">
        <v>11428</v>
      </c>
      <c r="C4571" t="s">
        <v>11429</v>
      </c>
      <c r="D4571" s="24" t="s">
        <v>2443</v>
      </c>
      <c r="E4571" s="24" t="s">
        <v>969</v>
      </c>
      <c r="F4571" s="12">
        <v>46.6</v>
      </c>
      <c r="G4571" s="12">
        <v>-88.4</v>
      </c>
      <c r="H4571" s="12">
        <v>3.07</v>
      </c>
    </row>
    <row r="4572" spans="2:8" x14ac:dyDescent="0.25">
      <c r="B4572" t="s">
        <v>11430</v>
      </c>
      <c r="C4572" t="s">
        <v>11431</v>
      </c>
      <c r="D4572" s="24" t="s">
        <v>2443</v>
      </c>
      <c r="E4572" s="24" t="s">
        <v>749</v>
      </c>
      <c r="F4572" s="12">
        <v>43.1</v>
      </c>
      <c r="G4572" s="12">
        <v>-91.4</v>
      </c>
      <c r="H4572" s="12">
        <v>3.03</v>
      </c>
    </row>
    <row r="4573" spans="2:8" x14ac:dyDescent="0.25">
      <c r="B4573" t="s">
        <v>11432</v>
      </c>
      <c r="C4573" t="s">
        <v>11433</v>
      </c>
      <c r="D4573" s="24" t="s">
        <v>2443</v>
      </c>
      <c r="E4573" s="24" t="s">
        <v>749</v>
      </c>
      <c r="F4573" s="12">
        <v>42</v>
      </c>
      <c r="G4573" s="12">
        <v>-93.9</v>
      </c>
      <c r="H4573" s="12">
        <v>3.03</v>
      </c>
    </row>
    <row r="4574" spans="2:8" x14ac:dyDescent="0.25">
      <c r="B4574" t="s">
        <v>11434</v>
      </c>
      <c r="C4574" t="s">
        <v>11435</v>
      </c>
      <c r="D4574" s="24" t="s">
        <v>2443</v>
      </c>
      <c r="E4574" s="24" t="s">
        <v>648</v>
      </c>
      <c r="F4574" s="12">
        <v>40.1</v>
      </c>
      <c r="G4574" s="12">
        <v>-87.6</v>
      </c>
      <c r="H4574" s="12">
        <v>3.03</v>
      </c>
    </row>
    <row r="4575" spans="2:8" x14ac:dyDescent="0.25">
      <c r="B4575" t="s">
        <v>11436</v>
      </c>
      <c r="C4575" t="s">
        <v>11437</v>
      </c>
      <c r="D4575" s="24" t="s">
        <v>2443</v>
      </c>
      <c r="E4575" s="24" t="s">
        <v>648</v>
      </c>
      <c r="F4575" s="12">
        <v>41.3</v>
      </c>
      <c r="G4575" s="12">
        <v>-87.6</v>
      </c>
      <c r="H4575" s="12">
        <v>3.03</v>
      </c>
    </row>
    <row r="4576" spans="2:8" x14ac:dyDescent="0.25">
      <c r="B4576" t="s">
        <v>11438</v>
      </c>
      <c r="C4576" t="s">
        <v>11439</v>
      </c>
      <c r="D4576" s="24" t="s">
        <v>2443</v>
      </c>
      <c r="E4576" s="24" t="s">
        <v>709</v>
      </c>
      <c r="F4576" s="12">
        <v>40.700000000000003</v>
      </c>
      <c r="G4576" s="12">
        <v>-86.7</v>
      </c>
      <c r="H4576" s="12">
        <v>3.03</v>
      </c>
    </row>
    <row r="4577" spans="2:8" x14ac:dyDescent="0.25">
      <c r="B4577" t="s">
        <v>11440</v>
      </c>
      <c r="C4577" t="s">
        <v>11441</v>
      </c>
      <c r="D4577" s="24" t="s">
        <v>2443</v>
      </c>
      <c r="E4577" s="24" t="s">
        <v>867</v>
      </c>
      <c r="F4577" s="12">
        <v>37.9</v>
      </c>
      <c r="G4577" s="12">
        <v>-101.8</v>
      </c>
      <c r="H4577" s="12">
        <v>3.03</v>
      </c>
    </row>
    <row r="4578" spans="2:8" x14ac:dyDescent="0.25">
      <c r="B4578" t="s">
        <v>11442</v>
      </c>
      <c r="C4578" t="s">
        <v>11443</v>
      </c>
      <c r="D4578" s="24" t="s">
        <v>2443</v>
      </c>
      <c r="E4578" s="24" t="s">
        <v>937</v>
      </c>
      <c r="F4578" s="12">
        <v>44.3</v>
      </c>
      <c r="G4578" s="12">
        <v>-70</v>
      </c>
      <c r="H4578" s="12">
        <v>3.03</v>
      </c>
    </row>
    <row r="4579" spans="2:8" x14ac:dyDescent="0.25">
      <c r="B4579" t="s">
        <v>11444</v>
      </c>
      <c r="C4579" t="s">
        <v>11445</v>
      </c>
      <c r="D4579" s="24" t="s">
        <v>2443</v>
      </c>
      <c r="E4579" s="24" t="s">
        <v>1022</v>
      </c>
      <c r="F4579" s="12">
        <v>47.3</v>
      </c>
      <c r="G4579" s="12">
        <v>-93.8</v>
      </c>
      <c r="H4579" s="12">
        <v>3.03</v>
      </c>
    </row>
    <row r="4580" spans="2:8" x14ac:dyDescent="0.25">
      <c r="B4580" t="s">
        <v>11446</v>
      </c>
      <c r="C4580" t="s">
        <v>11447</v>
      </c>
      <c r="D4580" s="24" t="s">
        <v>2443</v>
      </c>
      <c r="E4580" s="24" t="s">
        <v>1277</v>
      </c>
      <c r="F4580" s="12">
        <v>32.9</v>
      </c>
      <c r="G4580" s="12">
        <v>-107.5</v>
      </c>
      <c r="H4580" s="12">
        <v>3.03</v>
      </c>
    </row>
    <row r="4581" spans="2:8" x14ac:dyDescent="0.25">
      <c r="B4581" t="s">
        <v>11176</v>
      </c>
      <c r="C4581" t="s">
        <v>11448</v>
      </c>
      <c r="D4581" s="24" t="s">
        <v>2443</v>
      </c>
      <c r="E4581" s="24" t="s">
        <v>1363</v>
      </c>
      <c r="F4581" s="12">
        <v>39.4</v>
      </c>
      <c r="G4581" s="12">
        <v>-83.8</v>
      </c>
      <c r="H4581" s="12">
        <v>3.03</v>
      </c>
    </row>
    <row r="4582" spans="2:8" x14ac:dyDescent="0.25">
      <c r="B4582" t="s">
        <v>11449</v>
      </c>
      <c r="C4582" t="s">
        <v>11450</v>
      </c>
      <c r="D4582" s="24" t="s">
        <v>2443</v>
      </c>
      <c r="E4582" s="24" t="s">
        <v>648</v>
      </c>
      <c r="F4582" s="12">
        <v>40.200000000000003</v>
      </c>
      <c r="G4582" s="12">
        <v>-90.9</v>
      </c>
      <c r="H4582" s="12">
        <v>3.03</v>
      </c>
    </row>
    <row r="4583" spans="2:8" x14ac:dyDescent="0.25">
      <c r="B4583" t="s">
        <v>11451</v>
      </c>
      <c r="C4583" t="s">
        <v>11452</v>
      </c>
      <c r="D4583" s="24" t="s">
        <v>2443</v>
      </c>
      <c r="E4583" s="24" t="s">
        <v>749</v>
      </c>
      <c r="F4583" s="12">
        <v>41.5</v>
      </c>
      <c r="G4583" s="12">
        <v>-93.6</v>
      </c>
      <c r="H4583" s="12">
        <v>3.03</v>
      </c>
    </row>
    <row r="4584" spans="2:8" x14ac:dyDescent="0.25">
      <c r="B4584" t="s">
        <v>2910</v>
      </c>
      <c r="C4584" t="s">
        <v>2911</v>
      </c>
      <c r="D4584" s="24" t="s">
        <v>2443</v>
      </c>
      <c r="E4584" s="24" t="s">
        <v>1545</v>
      </c>
      <c r="F4584" s="12">
        <v>37.5</v>
      </c>
      <c r="G4584" s="12">
        <v>-111.9</v>
      </c>
      <c r="H4584" s="12">
        <v>3.03</v>
      </c>
    </row>
    <row r="4585" spans="2:8" x14ac:dyDescent="0.25">
      <c r="B4585" t="s">
        <v>1984</v>
      </c>
      <c r="C4585" t="s">
        <v>1985</v>
      </c>
      <c r="D4585" s="24" t="s">
        <v>2443</v>
      </c>
      <c r="E4585" s="24" t="s">
        <v>1277</v>
      </c>
      <c r="F4585" s="12">
        <v>36.4</v>
      </c>
      <c r="G4585" s="12">
        <v>-103.1</v>
      </c>
      <c r="H4585" s="12">
        <v>3.03</v>
      </c>
    </row>
    <row r="4586" spans="2:8" x14ac:dyDescent="0.25">
      <c r="B4586" t="s">
        <v>11453</v>
      </c>
      <c r="C4586" t="s">
        <v>11454</v>
      </c>
      <c r="D4586" s="24" t="s">
        <v>548</v>
      </c>
      <c r="E4586" s="24" t="s">
        <v>506</v>
      </c>
      <c r="F4586" s="12">
        <v>51.2</v>
      </c>
      <c r="G4586" s="12">
        <v>-101.4</v>
      </c>
      <c r="H4586" s="12">
        <v>2.99</v>
      </c>
    </row>
    <row r="4587" spans="2:8" x14ac:dyDescent="0.25">
      <c r="B4587" t="s">
        <v>11455</v>
      </c>
      <c r="C4587" t="s">
        <v>11456</v>
      </c>
      <c r="D4587" s="24" t="s">
        <v>548</v>
      </c>
      <c r="E4587" s="24" t="s">
        <v>522</v>
      </c>
      <c r="F4587" s="12">
        <v>44.6</v>
      </c>
      <c r="G4587" s="12">
        <v>-64.8</v>
      </c>
      <c r="H4587" s="12">
        <v>2.99</v>
      </c>
    </row>
    <row r="4588" spans="2:8" x14ac:dyDescent="0.25">
      <c r="B4588" t="s">
        <v>11457</v>
      </c>
      <c r="C4588" t="s">
        <v>11458</v>
      </c>
      <c r="D4588" s="24" t="s">
        <v>548</v>
      </c>
      <c r="E4588" s="24" t="s">
        <v>522</v>
      </c>
      <c r="F4588" s="12">
        <v>44.8</v>
      </c>
      <c r="G4588" s="12">
        <v>-65.3</v>
      </c>
      <c r="H4588" s="12">
        <v>2.99</v>
      </c>
    </row>
    <row r="4589" spans="2:8" x14ac:dyDescent="0.25">
      <c r="B4589" t="s">
        <v>11459</v>
      </c>
      <c r="C4589" t="s">
        <v>11460</v>
      </c>
      <c r="D4589" s="24" t="s">
        <v>548</v>
      </c>
      <c r="E4589" s="24" t="s">
        <v>510</v>
      </c>
      <c r="F4589" s="12">
        <v>42.3</v>
      </c>
      <c r="G4589" s="12">
        <v>-82.2</v>
      </c>
      <c r="H4589" s="12">
        <v>2.99</v>
      </c>
    </row>
    <row r="4590" spans="2:8" x14ac:dyDescent="0.25">
      <c r="B4590" t="s">
        <v>11461</v>
      </c>
      <c r="C4590" t="s">
        <v>11462</v>
      </c>
      <c r="D4590" s="24" t="s">
        <v>2443</v>
      </c>
      <c r="E4590" s="24" t="s">
        <v>532</v>
      </c>
      <c r="F4590" s="12">
        <v>33.299999999999997</v>
      </c>
      <c r="G4590" s="12">
        <v>-110.9</v>
      </c>
      <c r="H4590" s="12">
        <v>2.99</v>
      </c>
    </row>
    <row r="4591" spans="2:8" x14ac:dyDescent="0.25">
      <c r="B4591" t="s">
        <v>11463</v>
      </c>
      <c r="C4591" t="s">
        <v>11464</v>
      </c>
      <c r="D4591" s="24" t="s">
        <v>2443</v>
      </c>
      <c r="E4591" s="24" t="s">
        <v>563</v>
      </c>
      <c r="F4591" s="12">
        <v>38.200000000000003</v>
      </c>
      <c r="G4591" s="12">
        <v>-103.7</v>
      </c>
      <c r="H4591" s="12">
        <v>2.99</v>
      </c>
    </row>
    <row r="4592" spans="2:8" x14ac:dyDescent="0.25">
      <c r="B4592" t="s">
        <v>11465</v>
      </c>
      <c r="C4592" t="s">
        <v>11466</v>
      </c>
      <c r="D4592" s="24" t="s">
        <v>2443</v>
      </c>
      <c r="E4592" s="24" t="s">
        <v>563</v>
      </c>
      <c r="F4592" s="12">
        <v>38.9</v>
      </c>
      <c r="G4592" s="12">
        <v>-107.9</v>
      </c>
      <c r="H4592" s="12">
        <v>2.99</v>
      </c>
    </row>
    <row r="4593" spans="2:8" x14ac:dyDescent="0.25">
      <c r="B4593" t="s">
        <v>11467</v>
      </c>
      <c r="C4593" t="s">
        <v>11468</v>
      </c>
      <c r="D4593" s="24" t="s">
        <v>2443</v>
      </c>
      <c r="E4593" s="24" t="s">
        <v>563</v>
      </c>
      <c r="F4593" s="12">
        <v>38.9</v>
      </c>
      <c r="G4593" s="12">
        <v>-107.9</v>
      </c>
      <c r="H4593" s="12">
        <v>2.99</v>
      </c>
    </row>
    <row r="4594" spans="2:8" x14ac:dyDescent="0.25">
      <c r="B4594" t="s">
        <v>11469</v>
      </c>
      <c r="C4594" t="s">
        <v>11470</v>
      </c>
      <c r="D4594" s="24" t="s">
        <v>2443</v>
      </c>
      <c r="E4594" s="24" t="s">
        <v>563</v>
      </c>
      <c r="F4594" s="12">
        <v>37.6</v>
      </c>
      <c r="G4594" s="12">
        <v>-104.7</v>
      </c>
      <c r="H4594" s="12">
        <v>2.99</v>
      </c>
    </row>
    <row r="4595" spans="2:8" x14ac:dyDescent="0.25">
      <c r="B4595" t="s">
        <v>11471</v>
      </c>
      <c r="C4595" t="s">
        <v>11472</v>
      </c>
      <c r="D4595" s="24" t="s">
        <v>2443</v>
      </c>
      <c r="E4595" s="24" t="s">
        <v>563</v>
      </c>
      <c r="F4595" s="12">
        <v>39.299999999999997</v>
      </c>
      <c r="G4595" s="12">
        <v>-103.5</v>
      </c>
      <c r="H4595" s="12">
        <v>2.99</v>
      </c>
    </row>
    <row r="4596" spans="2:8" x14ac:dyDescent="0.25">
      <c r="B4596" t="s">
        <v>11473</v>
      </c>
      <c r="C4596" t="s">
        <v>11474</v>
      </c>
      <c r="D4596" s="24" t="s">
        <v>2443</v>
      </c>
      <c r="E4596" s="24" t="s">
        <v>563</v>
      </c>
      <c r="F4596" s="12">
        <v>40.6</v>
      </c>
      <c r="G4596" s="12">
        <v>-105.1</v>
      </c>
      <c r="H4596" s="12">
        <v>2.99</v>
      </c>
    </row>
    <row r="4597" spans="2:8" x14ac:dyDescent="0.25">
      <c r="B4597" t="s">
        <v>11475</v>
      </c>
      <c r="C4597" t="s">
        <v>11476</v>
      </c>
      <c r="D4597" s="24" t="s">
        <v>2443</v>
      </c>
      <c r="E4597" s="24" t="s">
        <v>563</v>
      </c>
      <c r="F4597" s="12">
        <v>40.299999999999997</v>
      </c>
      <c r="G4597" s="12">
        <v>-105.1</v>
      </c>
      <c r="H4597" s="12">
        <v>2.99</v>
      </c>
    </row>
    <row r="4598" spans="2:8" x14ac:dyDescent="0.25">
      <c r="B4598" t="s">
        <v>11477</v>
      </c>
      <c r="C4598" t="s">
        <v>11478</v>
      </c>
      <c r="D4598" s="24" t="s">
        <v>2443</v>
      </c>
      <c r="E4598" s="24" t="s">
        <v>563</v>
      </c>
      <c r="F4598" s="12">
        <v>38.4</v>
      </c>
      <c r="G4598" s="12">
        <v>-107.8</v>
      </c>
      <c r="H4598" s="12">
        <v>2.99</v>
      </c>
    </row>
    <row r="4599" spans="2:8" x14ac:dyDescent="0.25">
      <c r="B4599" t="s">
        <v>11479</v>
      </c>
      <c r="C4599" t="s">
        <v>11480</v>
      </c>
      <c r="D4599" s="24" t="s">
        <v>2443</v>
      </c>
      <c r="E4599" s="24" t="s">
        <v>563</v>
      </c>
      <c r="F4599" s="12">
        <v>38.5</v>
      </c>
      <c r="G4599" s="12">
        <v>-108</v>
      </c>
      <c r="H4599" s="12">
        <v>2.99</v>
      </c>
    </row>
    <row r="4600" spans="2:8" x14ac:dyDescent="0.25">
      <c r="B4600" t="s">
        <v>11481</v>
      </c>
      <c r="C4600" t="s">
        <v>11482</v>
      </c>
      <c r="D4600" s="24" t="s">
        <v>2443</v>
      </c>
      <c r="E4600" s="24" t="s">
        <v>563</v>
      </c>
      <c r="F4600" s="12">
        <v>38.4</v>
      </c>
      <c r="G4600" s="12">
        <v>-107.8</v>
      </c>
      <c r="H4600" s="12">
        <v>2.99</v>
      </c>
    </row>
    <row r="4601" spans="2:8" x14ac:dyDescent="0.25">
      <c r="B4601" t="s">
        <v>11483</v>
      </c>
      <c r="C4601" t="s">
        <v>11484</v>
      </c>
      <c r="D4601" s="24" t="s">
        <v>2443</v>
      </c>
      <c r="E4601" s="24" t="s">
        <v>749</v>
      </c>
      <c r="F4601" s="12">
        <v>42.2</v>
      </c>
      <c r="G4601" s="12">
        <v>-92.1</v>
      </c>
      <c r="H4601" s="12">
        <v>2.99</v>
      </c>
    </row>
    <row r="4602" spans="2:8" x14ac:dyDescent="0.25">
      <c r="B4602" t="s">
        <v>11485</v>
      </c>
      <c r="C4602" t="s">
        <v>11486</v>
      </c>
      <c r="D4602" s="24" t="s">
        <v>2443</v>
      </c>
      <c r="E4602" s="24" t="s">
        <v>749</v>
      </c>
      <c r="F4602" s="12">
        <v>41.5</v>
      </c>
      <c r="G4602" s="12">
        <v>-95.5</v>
      </c>
      <c r="H4602" s="12">
        <v>2.99</v>
      </c>
    </row>
    <row r="4603" spans="2:8" x14ac:dyDescent="0.25">
      <c r="B4603" t="s">
        <v>11487</v>
      </c>
      <c r="C4603" t="s">
        <v>11488</v>
      </c>
      <c r="D4603" s="24" t="s">
        <v>2443</v>
      </c>
      <c r="E4603" s="24" t="s">
        <v>749</v>
      </c>
      <c r="F4603" s="12">
        <v>41.6</v>
      </c>
      <c r="G4603" s="12">
        <v>-95.8</v>
      </c>
      <c r="H4603" s="12">
        <v>2.99</v>
      </c>
    </row>
    <row r="4604" spans="2:8" x14ac:dyDescent="0.25">
      <c r="B4604" t="s">
        <v>11489</v>
      </c>
      <c r="C4604" t="s">
        <v>11490</v>
      </c>
      <c r="D4604" s="24" t="s">
        <v>2443</v>
      </c>
      <c r="E4604" s="24" t="s">
        <v>749</v>
      </c>
      <c r="F4604" s="12">
        <v>43.4</v>
      </c>
      <c r="G4604" s="12">
        <v>-96.3</v>
      </c>
      <c r="H4604" s="12">
        <v>2.99</v>
      </c>
    </row>
    <row r="4605" spans="2:8" x14ac:dyDescent="0.25">
      <c r="B4605" t="s">
        <v>11491</v>
      </c>
      <c r="C4605" t="s">
        <v>11492</v>
      </c>
      <c r="D4605" s="24" t="s">
        <v>2443</v>
      </c>
      <c r="E4605" s="24" t="s">
        <v>749</v>
      </c>
      <c r="F4605" s="12">
        <v>41.6</v>
      </c>
      <c r="G4605" s="12">
        <v>-93.4</v>
      </c>
      <c r="H4605" s="12">
        <v>2.99</v>
      </c>
    </row>
    <row r="4606" spans="2:8" x14ac:dyDescent="0.25">
      <c r="B4606" t="s">
        <v>11493</v>
      </c>
      <c r="C4606" t="s">
        <v>11494</v>
      </c>
      <c r="D4606" s="24" t="s">
        <v>2443</v>
      </c>
      <c r="E4606" s="24" t="s">
        <v>749</v>
      </c>
      <c r="F4606" s="12">
        <v>42</v>
      </c>
      <c r="G4606" s="12">
        <v>-93.6</v>
      </c>
      <c r="H4606" s="12">
        <v>2.99</v>
      </c>
    </row>
    <row r="4607" spans="2:8" x14ac:dyDescent="0.25">
      <c r="B4607" t="s">
        <v>11495</v>
      </c>
      <c r="C4607" t="s">
        <v>11496</v>
      </c>
      <c r="D4607" s="24" t="s">
        <v>2443</v>
      </c>
      <c r="E4607" s="24" t="s">
        <v>629</v>
      </c>
      <c r="F4607" s="12">
        <v>42.8</v>
      </c>
      <c r="G4607" s="12">
        <v>-112.4</v>
      </c>
      <c r="H4607" s="12">
        <v>2.99</v>
      </c>
    </row>
    <row r="4608" spans="2:8" x14ac:dyDescent="0.25">
      <c r="B4608" t="s">
        <v>11497</v>
      </c>
      <c r="C4608" t="s">
        <v>11498</v>
      </c>
      <c r="D4608" s="24" t="s">
        <v>2443</v>
      </c>
      <c r="E4608" s="24" t="s">
        <v>629</v>
      </c>
      <c r="F4608" s="12">
        <v>48.4</v>
      </c>
      <c r="G4608" s="12">
        <v>-116.4</v>
      </c>
      <c r="H4608" s="12">
        <v>2.99</v>
      </c>
    </row>
    <row r="4609" spans="2:8" x14ac:dyDescent="0.25">
      <c r="B4609" t="s">
        <v>11499</v>
      </c>
      <c r="C4609" t="s">
        <v>11500</v>
      </c>
      <c r="D4609" s="24" t="s">
        <v>2443</v>
      </c>
      <c r="E4609" s="24" t="s">
        <v>629</v>
      </c>
      <c r="F4609" s="12">
        <v>42.1</v>
      </c>
      <c r="G4609" s="12">
        <v>-112.2</v>
      </c>
      <c r="H4609" s="12">
        <v>2.99</v>
      </c>
    </row>
    <row r="4610" spans="2:8" x14ac:dyDescent="0.25">
      <c r="B4610" t="s">
        <v>11501</v>
      </c>
      <c r="C4610" t="s">
        <v>11502</v>
      </c>
      <c r="D4610" s="24" t="s">
        <v>2443</v>
      </c>
      <c r="E4610" s="24" t="s">
        <v>648</v>
      </c>
      <c r="F4610" s="12">
        <v>40.1</v>
      </c>
      <c r="G4610" s="12">
        <v>-88.2</v>
      </c>
      <c r="H4610" s="12">
        <v>2.99</v>
      </c>
    </row>
    <row r="4611" spans="2:8" x14ac:dyDescent="0.25">
      <c r="B4611" t="s">
        <v>11503</v>
      </c>
      <c r="C4611" t="s">
        <v>11504</v>
      </c>
      <c r="D4611" s="24" t="s">
        <v>2443</v>
      </c>
      <c r="E4611" s="24" t="s">
        <v>648</v>
      </c>
      <c r="F4611" s="12">
        <v>42</v>
      </c>
      <c r="G4611" s="12">
        <v>-88.3</v>
      </c>
      <c r="H4611" s="12">
        <v>2.99</v>
      </c>
    </row>
    <row r="4612" spans="2:8" x14ac:dyDescent="0.25">
      <c r="B4612" t="s">
        <v>11505</v>
      </c>
      <c r="C4612" t="s">
        <v>11506</v>
      </c>
      <c r="D4612" s="24" t="s">
        <v>2443</v>
      </c>
      <c r="E4612" s="24" t="s">
        <v>648</v>
      </c>
      <c r="F4612" s="12">
        <v>40.200000000000003</v>
      </c>
      <c r="G4612" s="12">
        <v>-89.3</v>
      </c>
      <c r="H4612" s="12">
        <v>2.99</v>
      </c>
    </row>
    <row r="4613" spans="2:8" x14ac:dyDescent="0.25">
      <c r="B4613" t="s">
        <v>11507</v>
      </c>
      <c r="C4613" t="s">
        <v>11508</v>
      </c>
      <c r="D4613" s="24" t="s">
        <v>2443</v>
      </c>
      <c r="E4613" s="24" t="s">
        <v>648</v>
      </c>
      <c r="F4613" s="12">
        <v>39.700000000000003</v>
      </c>
      <c r="G4613" s="12">
        <v>-90.2</v>
      </c>
      <c r="H4613" s="12">
        <v>2.99</v>
      </c>
    </row>
    <row r="4614" spans="2:8" x14ac:dyDescent="0.25">
      <c r="B4614" t="s">
        <v>11509</v>
      </c>
      <c r="C4614" t="s">
        <v>11510</v>
      </c>
      <c r="D4614" s="24" t="s">
        <v>2443</v>
      </c>
      <c r="E4614" s="24" t="s">
        <v>648</v>
      </c>
      <c r="F4614" s="12">
        <v>39.4</v>
      </c>
      <c r="G4614" s="12">
        <v>-89.8</v>
      </c>
      <c r="H4614" s="12">
        <v>2.99</v>
      </c>
    </row>
    <row r="4615" spans="2:8" x14ac:dyDescent="0.25">
      <c r="B4615" t="s">
        <v>11511</v>
      </c>
      <c r="C4615" t="s">
        <v>11512</v>
      </c>
      <c r="D4615" s="24" t="s">
        <v>2443</v>
      </c>
      <c r="E4615" s="24" t="s">
        <v>648</v>
      </c>
      <c r="F4615" s="12">
        <v>41.4</v>
      </c>
      <c r="G4615" s="12">
        <v>-90.4</v>
      </c>
      <c r="H4615" s="12">
        <v>2.99</v>
      </c>
    </row>
    <row r="4616" spans="2:8" x14ac:dyDescent="0.25">
      <c r="B4616" t="s">
        <v>11513</v>
      </c>
      <c r="C4616" t="s">
        <v>11514</v>
      </c>
      <c r="D4616" s="24" t="s">
        <v>2443</v>
      </c>
      <c r="E4616" s="24" t="s">
        <v>648</v>
      </c>
      <c r="F4616" s="12">
        <v>40.5</v>
      </c>
      <c r="G4616" s="12">
        <v>-89.4</v>
      </c>
      <c r="H4616" s="12">
        <v>2.99</v>
      </c>
    </row>
    <row r="4617" spans="2:8" x14ac:dyDescent="0.25">
      <c r="B4617" t="s">
        <v>11515</v>
      </c>
      <c r="C4617" t="s">
        <v>11516</v>
      </c>
      <c r="D4617" s="24" t="s">
        <v>2443</v>
      </c>
      <c r="E4617" s="24" t="s">
        <v>648</v>
      </c>
      <c r="F4617" s="12">
        <v>38.4</v>
      </c>
      <c r="G4617" s="12">
        <v>-87.8</v>
      </c>
      <c r="H4617" s="12">
        <v>2.99</v>
      </c>
    </row>
    <row r="4618" spans="2:8" x14ac:dyDescent="0.25">
      <c r="B4618" t="s">
        <v>11517</v>
      </c>
      <c r="C4618" t="s">
        <v>11518</v>
      </c>
      <c r="D4618" s="24" t="s">
        <v>2443</v>
      </c>
      <c r="E4618" s="24" t="s">
        <v>648</v>
      </c>
      <c r="F4618" s="12">
        <v>41.4</v>
      </c>
      <c r="G4618" s="12">
        <v>-87.5</v>
      </c>
      <c r="H4618" s="12">
        <v>2.99</v>
      </c>
    </row>
    <row r="4619" spans="2:8" x14ac:dyDescent="0.25">
      <c r="B4619" t="s">
        <v>11519</v>
      </c>
      <c r="C4619" t="s">
        <v>11520</v>
      </c>
      <c r="D4619" s="24" t="s">
        <v>2443</v>
      </c>
      <c r="E4619" s="24" t="s">
        <v>648</v>
      </c>
      <c r="F4619" s="12">
        <v>42.1</v>
      </c>
      <c r="G4619" s="12">
        <v>-89.1</v>
      </c>
      <c r="H4619" s="12">
        <v>2.99</v>
      </c>
    </row>
    <row r="4620" spans="2:8" x14ac:dyDescent="0.25">
      <c r="B4620" t="s">
        <v>11521</v>
      </c>
      <c r="C4620" t="s">
        <v>11522</v>
      </c>
      <c r="D4620" s="24" t="s">
        <v>2443</v>
      </c>
      <c r="E4620" s="24" t="s">
        <v>709</v>
      </c>
      <c r="F4620" s="12">
        <v>41.1</v>
      </c>
      <c r="G4620" s="12">
        <v>-85</v>
      </c>
      <c r="H4620" s="12">
        <v>2.99</v>
      </c>
    </row>
    <row r="4621" spans="2:8" x14ac:dyDescent="0.25">
      <c r="B4621" t="s">
        <v>11523</v>
      </c>
      <c r="C4621" t="s">
        <v>11524</v>
      </c>
      <c r="D4621" s="24" t="s">
        <v>2443</v>
      </c>
      <c r="E4621" s="24" t="s">
        <v>709</v>
      </c>
      <c r="F4621" s="12">
        <v>40.5</v>
      </c>
      <c r="G4621" s="12">
        <v>-86.1</v>
      </c>
      <c r="H4621" s="12">
        <v>2.99</v>
      </c>
    </row>
    <row r="4622" spans="2:8" x14ac:dyDescent="0.25">
      <c r="B4622" t="s">
        <v>11525</v>
      </c>
      <c r="C4622" t="s">
        <v>11526</v>
      </c>
      <c r="D4622" s="24" t="s">
        <v>2443</v>
      </c>
      <c r="E4622" s="24" t="s">
        <v>709</v>
      </c>
      <c r="F4622" s="12">
        <v>39.5</v>
      </c>
      <c r="G4622" s="12">
        <v>-87.1</v>
      </c>
      <c r="H4622" s="12">
        <v>2.99</v>
      </c>
    </row>
    <row r="4623" spans="2:8" x14ac:dyDescent="0.25">
      <c r="B4623" t="s">
        <v>11527</v>
      </c>
      <c r="C4623" t="s">
        <v>11528</v>
      </c>
      <c r="D4623" s="24" t="s">
        <v>2443</v>
      </c>
      <c r="E4623" s="24" t="s">
        <v>709</v>
      </c>
      <c r="F4623" s="12">
        <v>39.200000000000003</v>
      </c>
      <c r="G4623" s="12">
        <v>-85.5</v>
      </c>
      <c r="H4623" s="12">
        <v>2.99</v>
      </c>
    </row>
    <row r="4624" spans="2:8" x14ac:dyDescent="0.25">
      <c r="B4624" t="s">
        <v>11529</v>
      </c>
      <c r="C4624" t="s">
        <v>11530</v>
      </c>
      <c r="D4624" s="24" t="s">
        <v>2443</v>
      </c>
      <c r="E4624" s="24" t="s">
        <v>709</v>
      </c>
      <c r="F4624" s="12">
        <v>39.200000000000003</v>
      </c>
      <c r="G4624" s="12">
        <v>-84.8</v>
      </c>
      <c r="H4624" s="12">
        <v>2.99</v>
      </c>
    </row>
    <row r="4625" spans="2:8" x14ac:dyDescent="0.25">
      <c r="B4625" t="s">
        <v>11531</v>
      </c>
      <c r="C4625" t="s">
        <v>11532</v>
      </c>
      <c r="D4625" s="24" t="s">
        <v>2443</v>
      </c>
      <c r="E4625" s="24" t="s">
        <v>709</v>
      </c>
      <c r="F4625" s="12">
        <v>38.9</v>
      </c>
      <c r="G4625" s="12">
        <v>-86.7</v>
      </c>
      <c r="H4625" s="12">
        <v>2.99</v>
      </c>
    </row>
    <row r="4626" spans="2:8" x14ac:dyDescent="0.25">
      <c r="B4626" t="s">
        <v>11533</v>
      </c>
      <c r="C4626" t="s">
        <v>11534</v>
      </c>
      <c r="D4626" s="24" t="s">
        <v>2443</v>
      </c>
      <c r="E4626" s="24" t="s">
        <v>709</v>
      </c>
      <c r="F4626" s="12">
        <v>39.9</v>
      </c>
      <c r="G4626" s="12">
        <v>-86.1</v>
      </c>
      <c r="H4626" s="12">
        <v>2.99</v>
      </c>
    </row>
    <row r="4627" spans="2:8" x14ac:dyDescent="0.25">
      <c r="B4627" t="s">
        <v>11535</v>
      </c>
      <c r="C4627" t="s">
        <v>11536</v>
      </c>
      <c r="D4627" s="24" t="s">
        <v>2443</v>
      </c>
      <c r="E4627" s="24" t="s">
        <v>709</v>
      </c>
      <c r="F4627" s="12">
        <v>40.4</v>
      </c>
      <c r="G4627" s="12">
        <v>-86.1</v>
      </c>
      <c r="H4627" s="12">
        <v>2.99</v>
      </c>
    </row>
    <row r="4628" spans="2:8" x14ac:dyDescent="0.25">
      <c r="B4628" t="s">
        <v>11537</v>
      </c>
      <c r="C4628" t="s">
        <v>11538</v>
      </c>
      <c r="D4628" s="24" t="s">
        <v>2443</v>
      </c>
      <c r="E4628" s="24" t="s">
        <v>709</v>
      </c>
      <c r="F4628" s="12">
        <v>39.200000000000003</v>
      </c>
      <c r="G4628" s="12">
        <v>-86.5</v>
      </c>
      <c r="H4628" s="12">
        <v>2.99</v>
      </c>
    </row>
    <row r="4629" spans="2:8" x14ac:dyDescent="0.25">
      <c r="B4629" t="s">
        <v>11539</v>
      </c>
      <c r="C4629" t="s">
        <v>11540</v>
      </c>
      <c r="D4629" s="24" t="s">
        <v>2443</v>
      </c>
      <c r="E4629" s="24" t="s">
        <v>709</v>
      </c>
      <c r="F4629" s="12">
        <v>39.799999999999997</v>
      </c>
      <c r="G4629" s="12">
        <v>-85.9</v>
      </c>
      <c r="H4629" s="12">
        <v>2.99</v>
      </c>
    </row>
    <row r="4630" spans="2:8" x14ac:dyDescent="0.25">
      <c r="B4630" t="s">
        <v>11541</v>
      </c>
      <c r="C4630" t="s">
        <v>11542</v>
      </c>
      <c r="D4630" s="24" t="s">
        <v>2443</v>
      </c>
      <c r="E4630" s="24" t="s">
        <v>709</v>
      </c>
      <c r="F4630" s="12">
        <v>39.299999999999997</v>
      </c>
      <c r="G4630" s="12">
        <v>-86.7</v>
      </c>
      <c r="H4630" s="12">
        <v>2.99</v>
      </c>
    </row>
    <row r="4631" spans="2:8" x14ac:dyDescent="0.25">
      <c r="B4631" t="s">
        <v>11543</v>
      </c>
      <c r="C4631" t="s">
        <v>11544</v>
      </c>
      <c r="D4631" s="24" t="s">
        <v>2443</v>
      </c>
      <c r="E4631" s="24" t="s">
        <v>709</v>
      </c>
      <c r="F4631" s="12">
        <v>39.6</v>
      </c>
      <c r="G4631" s="12">
        <v>-86.7</v>
      </c>
      <c r="H4631" s="12">
        <v>2.99</v>
      </c>
    </row>
    <row r="4632" spans="2:8" x14ac:dyDescent="0.25">
      <c r="B4632" t="s">
        <v>11545</v>
      </c>
      <c r="C4632" t="s">
        <v>11546</v>
      </c>
      <c r="D4632" s="24" t="s">
        <v>2443</v>
      </c>
      <c r="E4632" s="24" t="s">
        <v>709</v>
      </c>
      <c r="F4632" s="12">
        <v>40.1</v>
      </c>
      <c r="G4632" s="12">
        <v>-85</v>
      </c>
      <c r="H4632" s="12">
        <v>2.99</v>
      </c>
    </row>
    <row r="4633" spans="2:8" x14ac:dyDescent="0.25">
      <c r="B4633" t="s">
        <v>11547</v>
      </c>
      <c r="C4633" t="s">
        <v>11548</v>
      </c>
      <c r="D4633" s="24" t="s">
        <v>2443</v>
      </c>
      <c r="E4633" s="24" t="s">
        <v>709</v>
      </c>
      <c r="F4633" s="12">
        <v>39.1</v>
      </c>
      <c r="G4633" s="12">
        <v>-85.2</v>
      </c>
      <c r="H4633" s="12">
        <v>2.99</v>
      </c>
    </row>
    <row r="4634" spans="2:8" x14ac:dyDescent="0.25">
      <c r="B4634" t="s">
        <v>11549</v>
      </c>
      <c r="C4634" t="s">
        <v>11550</v>
      </c>
      <c r="D4634" s="24" t="s">
        <v>2443</v>
      </c>
      <c r="E4634" s="24" t="s">
        <v>709</v>
      </c>
      <c r="F4634" s="12">
        <v>40.799999999999997</v>
      </c>
      <c r="G4634" s="12">
        <v>-85.8</v>
      </c>
      <c r="H4634" s="12">
        <v>2.99</v>
      </c>
    </row>
    <row r="4635" spans="2:8" x14ac:dyDescent="0.25">
      <c r="B4635" t="s">
        <v>11551</v>
      </c>
      <c r="C4635" t="s">
        <v>11552</v>
      </c>
      <c r="D4635" s="24" t="s">
        <v>2443</v>
      </c>
      <c r="E4635" s="24" t="s">
        <v>709</v>
      </c>
      <c r="F4635" s="12">
        <v>41.1</v>
      </c>
      <c r="G4635" s="12">
        <v>-85.4</v>
      </c>
      <c r="H4635" s="12">
        <v>2.99</v>
      </c>
    </row>
    <row r="4636" spans="2:8" x14ac:dyDescent="0.25">
      <c r="B4636" t="s">
        <v>11553</v>
      </c>
      <c r="C4636" t="s">
        <v>11554</v>
      </c>
      <c r="D4636" s="24" t="s">
        <v>2443</v>
      </c>
      <c r="E4636" s="24" t="s">
        <v>867</v>
      </c>
      <c r="F4636" s="12">
        <v>38.6</v>
      </c>
      <c r="G4636" s="12">
        <v>-98.8</v>
      </c>
      <c r="H4636" s="12">
        <v>2.99</v>
      </c>
    </row>
    <row r="4637" spans="2:8" x14ac:dyDescent="0.25">
      <c r="B4637" t="s">
        <v>11555</v>
      </c>
      <c r="C4637" t="s">
        <v>11556</v>
      </c>
      <c r="D4637" s="24" t="s">
        <v>2443</v>
      </c>
      <c r="E4637" s="24" t="s">
        <v>867</v>
      </c>
      <c r="F4637" s="12">
        <v>39</v>
      </c>
      <c r="G4637" s="12">
        <v>-100.6</v>
      </c>
      <c r="H4637" s="12">
        <v>2.99</v>
      </c>
    </row>
    <row r="4638" spans="2:8" x14ac:dyDescent="0.25">
      <c r="B4638" t="s">
        <v>11557</v>
      </c>
      <c r="C4638" t="s">
        <v>11558</v>
      </c>
      <c r="D4638" s="24" t="s">
        <v>2443</v>
      </c>
      <c r="E4638" s="24" t="s">
        <v>867</v>
      </c>
      <c r="F4638" s="12">
        <v>37.6</v>
      </c>
      <c r="G4638" s="12">
        <v>-101.4</v>
      </c>
      <c r="H4638" s="12">
        <v>2.99</v>
      </c>
    </row>
    <row r="4639" spans="2:8" x14ac:dyDescent="0.25">
      <c r="B4639" t="s">
        <v>11559</v>
      </c>
      <c r="C4639" t="s">
        <v>11560</v>
      </c>
      <c r="D4639" s="24" t="s">
        <v>2443</v>
      </c>
      <c r="E4639" s="24" t="s">
        <v>867</v>
      </c>
      <c r="F4639" s="12">
        <v>38</v>
      </c>
      <c r="G4639" s="12">
        <v>-102</v>
      </c>
      <c r="H4639" s="12">
        <v>2.99</v>
      </c>
    </row>
    <row r="4640" spans="2:8" x14ac:dyDescent="0.25">
      <c r="B4640" t="s">
        <v>11561</v>
      </c>
      <c r="C4640" t="s">
        <v>11562</v>
      </c>
      <c r="D4640" s="24" t="s">
        <v>2443</v>
      </c>
      <c r="E4640" s="24" t="s">
        <v>867</v>
      </c>
      <c r="F4640" s="12">
        <v>38.299999999999997</v>
      </c>
      <c r="G4640" s="12">
        <v>-98.2</v>
      </c>
      <c r="H4640" s="12">
        <v>2.99</v>
      </c>
    </row>
    <row r="4641" spans="2:8" x14ac:dyDescent="0.25">
      <c r="B4641" t="s">
        <v>11563</v>
      </c>
      <c r="C4641" t="s">
        <v>11564</v>
      </c>
      <c r="D4641" s="24" t="s">
        <v>2443</v>
      </c>
      <c r="E4641" s="24" t="s">
        <v>867</v>
      </c>
      <c r="F4641" s="12">
        <v>39.200000000000003</v>
      </c>
      <c r="G4641" s="12">
        <v>-96.6</v>
      </c>
      <c r="H4641" s="12">
        <v>2.99</v>
      </c>
    </row>
    <row r="4642" spans="2:8" x14ac:dyDescent="0.25">
      <c r="B4642" t="s">
        <v>11565</v>
      </c>
      <c r="C4642" t="s">
        <v>11566</v>
      </c>
      <c r="D4642" s="24" t="s">
        <v>2443</v>
      </c>
      <c r="E4642" s="24" t="s">
        <v>867</v>
      </c>
      <c r="F4642" s="12">
        <v>38.799999999999997</v>
      </c>
      <c r="G4642" s="12">
        <v>-98.8</v>
      </c>
      <c r="H4642" s="12">
        <v>2.99</v>
      </c>
    </row>
    <row r="4643" spans="2:8" x14ac:dyDescent="0.25">
      <c r="B4643" t="s">
        <v>11567</v>
      </c>
      <c r="C4643" t="s">
        <v>11568</v>
      </c>
      <c r="D4643" s="24" t="s">
        <v>2443</v>
      </c>
      <c r="E4643" s="24" t="s">
        <v>867</v>
      </c>
      <c r="F4643" s="12">
        <v>38.9</v>
      </c>
      <c r="G4643" s="12">
        <v>-97.5</v>
      </c>
      <c r="H4643" s="12">
        <v>2.99</v>
      </c>
    </row>
    <row r="4644" spans="2:8" x14ac:dyDescent="0.25">
      <c r="B4644" t="s">
        <v>11569</v>
      </c>
      <c r="C4644" t="s">
        <v>11570</v>
      </c>
      <c r="D4644" s="24" t="s">
        <v>2443</v>
      </c>
      <c r="E4644" s="24" t="s">
        <v>926</v>
      </c>
      <c r="F4644" s="12">
        <v>39</v>
      </c>
      <c r="G4644" s="12">
        <v>-84.4</v>
      </c>
      <c r="H4644" s="12">
        <v>2.99</v>
      </c>
    </row>
    <row r="4645" spans="2:8" x14ac:dyDescent="0.25">
      <c r="B4645" t="s">
        <v>11571</v>
      </c>
      <c r="C4645" t="s">
        <v>11572</v>
      </c>
      <c r="D4645" s="24" t="s">
        <v>2443</v>
      </c>
      <c r="E4645" s="24" t="s">
        <v>969</v>
      </c>
      <c r="F4645" s="12">
        <v>42.7</v>
      </c>
      <c r="G4645" s="12">
        <v>-86.1</v>
      </c>
      <c r="H4645" s="12">
        <v>2.99</v>
      </c>
    </row>
    <row r="4646" spans="2:8" x14ac:dyDescent="0.25">
      <c r="B4646" t="s">
        <v>11573</v>
      </c>
      <c r="C4646" t="s">
        <v>11574</v>
      </c>
      <c r="D4646" s="24" t="s">
        <v>2443</v>
      </c>
      <c r="E4646" s="24" t="s">
        <v>1081</v>
      </c>
      <c r="F4646" s="12">
        <v>39</v>
      </c>
      <c r="G4646" s="12">
        <v>-92.3</v>
      </c>
      <c r="H4646" s="12">
        <v>2.99</v>
      </c>
    </row>
    <row r="4647" spans="2:8" x14ac:dyDescent="0.25">
      <c r="B4647" t="s">
        <v>11575</v>
      </c>
      <c r="C4647" t="s">
        <v>11576</v>
      </c>
      <c r="D4647" s="24" t="s">
        <v>2443</v>
      </c>
      <c r="E4647" s="24" t="s">
        <v>1134</v>
      </c>
      <c r="F4647" s="12">
        <v>45.6</v>
      </c>
      <c r="G4647" s="12">
        <v>-105.8</v>
      </c>
      <c r="H4647" s="12">
        <v>2.99</v>
      </c>
    </row>
    <row r="4648" spans="2:8" x14ac:dyDescent="0.25">
      <c r="B4648" t="s">
        <v>11577</v>
      </c>
      <c r="C4648" t="s">
        <v>11578</v>
      </c>
      <c r="D4648" s="24" t="s">
        <v>2443</v>
      </c>
      <c r="E4648" s="24" t="s">
        <v>1338</v>
      </c>
      <c r="F4648" s="12">
        <v>47.3</v>
      </c>
      <c r="G4648" s="12">
        <v>-102.8</v>
      </c>
      <c r="H4648" s="12">
        <v>2.99</v>
      </c>
    </row>
    <row r="4649" spans="2:8" x14ac:dyDescent="0.25">
      <c r="B4649" t="s">
        <v>11579</v>
      </c>
      <c r="C4649" t="s">
        <v>11580</v>
      </c>
      <c r="D4649" s="24" t="s">
        <v>2443</v>
      </c>
      <c r="E4649" s="24" t="s">
        <v>1338</v>
      </c>
      <c r="F4649" s="12">
        <v>47.1</v>
      </c>
      <c r="G4649" s="12">
        <v>-102.3</v>
      </c>
      <c r="H4649" s="12">
        <v>2.99</v>
      </c>
    </row>
    <row r="4650" spans="2:8" x14ac:dyDescent="0.25">
      <c r="B4650" t="s">
        <v>11581</v>
      </c>
      <c r="C4650" t="s">
        <v>11582</v>
      </c>
      <c r="D4650" s="24" t="s">
        <v>2443</v>
      </c>
      <c r="E4650" s="24" t="s">
        <v>1338</v>
      </c>
      <c r="F4650" s="12">
        <v>47.4</v>
      </c>
      <c r="G4650" s="12">
        <v>-99.1</v>
      </c>
      <c r="H4650" s="12">
        <v>2.99</v>
      </c>
    </row>
    <row r="4651" spans="2:8" x14ac:dyDescent="0.25">
      <c r="B4651" t="s">
        <v>11583</v>
      </c>
      <c r="C4651" t="s">
        <v>11584</v>
      </c>
      <c r="D4651" s="24" t="s">
        <v>2443</v>
      </c>
      <c r="E4651" s="24" t="s">
        <v>1338</v>
      </c>
      <c r="F4651" s="12">
        <v>48.2</v>
      </c>
      <c r="G4651" s="12">
        <v>-101.3</v>
      </c>
      <c r="H4651" s="12">
        <v>2.99</v>
      </c>
    </row>
    <row r="4652" spans="2:8" x14ac:dyDescent="0.25">
      <c r="B4652" t="s">
        <v>11585</v>
      </c>
      <c r="C4652" t="s">
        <v>11586</v>
      </c>
      <c r="D4652" s="24" t="s">
        <v>2443</v>
      </c>
      <c r="E4652" s="24" t="s">
        <v>1194</v>
      </c>
      <c r="F4652" s="12">
        <v>42.8</v>
      </c>
      <c r="G4652" s="12">
        <v>-103</v>
      </c>
      <c r="H4652" s="12">
        <v>2.99</v>
      </c>
    </row>
    <row r="4653" spans="2:8" x14ac:dyDescent="0.25">
      <c r="B4653" t="s">
        <v>11587</v>
      </c>
      <c r="C4653" t="s">
        <v>11588</v>
      </c>
      <c r="D4653" s="24" t="s">
        <v>2443</v>
      </c>
      <c r="E4653" s="24" t="s">
        <v>1277</v>
      </c>
      <c r="F4653" s="12">
        <v>32.9</v>
      </c>
      <c r="G4653" s="12">
        <v>-105.6</v>
      </c>
      <c r="H4653" s="12">
        <v>2.99</v>
      </c>
    </row>
    <row r="4654" spans="2:8" x14ac:dyDescent="0.25">
      <c r="B4654" t="s">
        <v>11589</v>
      </c>
      <c r="C4654" t="s">
        <v>11590</v>
      </c>
      <c r="D4654" s="24" t="s">
        <v>2443</v>
      </c>
      <c r="E4654" s="24" t="s">
        <v>1277</v>
      </c>
      <c r="F4654" s="12">
        <v>35.5</v>
      </c>
      <c r="G4654" s="12">
        <v>-103.8</v>
      </c>
      <c r="H4654" s="12">
        <v>2.99</v>
      </c>
    </row>
    <row r="4655" spans="2:8" x14ac:dyDescent="0.25">
      <c r="B4655" t="s">
        <v>11591</v>
      </c>
      <c r="C4655" t="s">
        <v>11592</v>
      </c>
      <c r="D4655" s="24" t="s">
        <v>2443</v>
      </c>
      <c r="E4655" s="24" t="s">
        <v>1277</v>
      </c>
      <c r="F4655" s="12">
        <v>35.299999999999997</v>
      </c>
      <c r="G4655" s="12">
        <v>-105.6</v>
      </c>
      <c r="H4655" s="12">
        <v>2.99</v>
      </c>
    </row>
    <row r="4656" spans="2:8" x14ac:dyDescent="0.25">
      <c r="B4656" t="s">
        <v>11593</v>
      </c>
      <c r="C4656" t="s">
        <v>11594</v>
      </c>
      <c r="D4656" s="24" t="s">
        <v>2443</v>
      </c>
      <c r="E4656" s="24" t="s">
        <v>1277</v>
      </c>
      <c r="F4656" s="12">
        <v>35.299999999999997</v>
      </c>
      <c r="G4656" s="12">
        <v>-106.6</v>
      </c>
      <c r="H4656" s="12">
        <v>2.99</v>
      </c>
    </row>
    <row r="4657" spans="2:8" x14ac:dyDescent="0.25">
      <c r="B4657" t="s">
        <v>11595</v>
      </c>
      <c r="C4657" t="s">
        <v>11596</v>
      </c>
      <c r="D4657" s="24" t="s">
        <v>2443</v>
      </c>
      <c r="E4657" s="24" t="s">
        <v>1277</v>
      </c>
      <c r="F4657" s="12">
        <v>34.5</v>
      </c>
      <c r="G4657" s="12">
        <v>-106.2</v>
      </c>
      <c r="H4657" s="12">
        <v>2.99</v>
      </c>
    </row>
    <row r="4658" spans="2:8" x14ac:dyDescent="0.25">
      <c r="B4658" t="s">
        <v>11597</v>
      </c>
      <c r="C4658" t="s">
        <v>11598</v>
      </c>
      <c r="D4658" s="24" t="s">
        <v>2443</v>
      </c>
      <c r="E4658" s="24" t="s">
        <v>1301</v>
      </c>
      <c r="F4658" s="12">
        <v>42.5</v>
      </c>
      <c r="G4658" s="12">
        <v>-74.099999999999994</v>
      </c>
      <c r="H4658" s="12">
        <v>2.99</v>
      </c>
    </row>
    <row r="4659" spans="2:8" x14ac:dyDescent="0.25">
      <c r="B4659" t="s">
        <v>11599</v>
      </c>
      <c r="C4659" t="s">
        <v>11600</v>
      </c>
      <c r="D4659" s="24" t="s">
        <v>2443</v>
      </c>
      <c r="E4659" s="24" t="s">
        <v>1301</v>
      </c>
      <c r="F4659" s="12">
        <v>42.4</v>
      </c>
      <c r="G4659" s="12">
        <v>-75.599999999999994</v>
      </c>
      <c r="H4659" s="12">
        <v>2.99</v>
      </c>
    </row>
    <row r="4660" spans="2:8" x14ac:dyDescent="0.25">
      <c r="B4660" t="s">
        <v>11601</v>
      </c>
      <c r="C4660" t="s">
        <v>11602</v>
      </c>
      <c r="D4660" s="24" t="s">
        <v>2443</v>
      </c>
      <c r="E4660" s="24" t="s">
        <v>1301</v>
      </c>
      <c r="F4660" s="12">
        <v>42.4</v>
      </c>
      <c r="G4660" s="12">
        <v>-76.8</v>
      </c>
      <c r="H4660" s="12">
        <v>2.99</v>
      </c>
    </row>
    <row r="4661" spans="2:8" x14ac:dyDescent="0.25">
      <c r="B4661" t="s">
        <v>11603</v>
      </c>
      <c r="C4661" t="s">
        <v>11604</v>
      </c>
      <c r="D4661" s="24" t="s">
        <v>2443</v>
      </c>
      <c r="E4661" s="24" t="s">
        <v>1363</v>
      </c>
      <c r="F4661" s="12">
        <v>41</v>
      </c>
      <c r="G4661" s="12">
        <v>-82.2</v>
      </c>
      <c r="H4661" s="12">
        <v>2.99</v>
      </c>
    </row>
    <row r="4662" spans="2:8" x14ac:dyDescent="0.25">
      <c r="B4662" t="s">
        <v>11605</v>
      </c>
      <c r="C4662" t="s">
        <v>11606</v>
      </c>
      <c r="D4662" s="24" t="s">
        <v>2443</v>
      </c>
      <c r="E4662" s="24" t="s">
        <v>1363</v>
      </c>
      <c r="F4662" s="12">
        <v>40.1</v>
      </c>
      <c r="G4662" s="12">
        <v>-83</v>
      </c>
      <c r="H4662" s="12">
        <v>2.99</v>
      </c>
    </row>
    <row r="4663" spans="2:8" x14ac:dyDescent="0.25">
      <c r="B4663" t="s">
        <v>11607</v>
      </c>
      <c r="C4663" t="s">
        <v>11608</v>
      </c>
      <c r="D4663" s="24" t="s">
        <v>2443</v>
      </c>
      <c r="E4663" s="24" t="s">
        <v>1363</v>
      </c>
      <c r="F4663" s="12">
        <v>40.799999999999997</v>
      </c>
      <c r="G4663" s="12">
        <v>-83.7</v>
      </c>
      <c r="H4663" s="12">
        <v>2.99</v>
      </c>
    </row>
    <row r="4664" spans="2:8" x14ac:dyDescent="0.25">
      <c r="B4664" t="s">
        <v>11609</v>
      </c>
      <c r="C4664" t="s">
        <v>11610</v>
      </c>
      <c r="D4664" s="24" t="s">
        <v>2443</v>
      </c>
      <c r="E4664" s="24" t="s">
        <v>1363</v>
      </c>
      <c r="F4664" s="12">
        <v>41.3</v>
      </c>
      <c r="G4664" s="12">
        <v>-84.1</v>
      </c>
      <c r="H4664" s="12">
        <v>2.99</v>
      </c>
    </row>
    <row r="4665" spans="2:8" x14ac:dyDescent="0.25">
      <c r="B4665" t="s">
        <v>11611</v>
      </c>
      <c r="C4665" t="s">
        <v>11612</v>
      </c>
      <c r="D4665" s="24" t="s">
        <v>2443</v>
      </c>
      <c r="E4665" s="24" t="s">
        <v>1363</v>
      </c>
      <c r="F4665" s="12">
        <v>41.4</v>
      </c>
      <c r="G4665" s="12">
        <v>-83.6</v>
      </c>
      <c r="H4665" s="12">
        <v>2.99</v>
      </c>
    </row>
    <row r="4666" spans="2:8" x14ac:dyDescent="0.25">
      <c r="B4666" t="s">
        <v>11613</v>
      </c>
      <c r="C4666" t="s">
        <v>11614</v>
      </c>
      <c r="D4666" s="24" t="s">
        <v>2443</v>
      </c>
      <c r="E4666" s="24" t="s">
        <v>1363</v>
      </c>
      <c r="F4666" s="12">
        <v>41.5</v>
      </c>
      <c r="G4666" s="12">
        <v>-83.6</v>
      </c>
      <c r="H4666" s="12">
        <v>2.99</v>
      </c>
    </row>
    <row r="4667" spans="2:8" x14ac:dyDescent="0.25">
      <c r="B4667" t="s">
        <v>11615</v>
      </c>
      <c r="C4667" t="s">
        <v>11616</v>
      </c>
      <c r="D4667" s="24" t="s">
        <v>2443</v>
      </c>
      <c r="E4667" s="24" t="s">
        <v>1421</v>
      </c>
      <c r="F4667" s="12">
        <v>41.3</v>
      </c>
      <c r="G4667" s="12">
        <v>-79.599999999999994</v>
      </c>
      <c r="H4667" s="12">
        <v>2.99</v>
      </c>
    </row>
    <row r="4668" spans="2:8" x14ac:dyDescent="0.25">
      <c r="B4668" t="s">
        <v>11617</v>
      </c>
      <c r="C4668" t="s">
        <v>11618</v>
      </c>
      <c r="D4668" s="24" t="s">
        <v>2443</v>
      </c>
      <c r="E4668" s="24" t="s">
        <v>1457</v>
      </c>
      <c r="F4668" s="12">
        <v>45.4</v>
      </c>
      <c r="G4668" s="12">
        <v>-102</v>
      </c>
      <c r="H4668" s="12">
        <v>2.99</v>
      </c>
    </row>
    <row r="4669" spans="2:8" x14ac:dyDescent="0.25">
      <c r="B4669" t="s">
        <v>11619</v>
      </c>
      <c r="C4669" t="s">
        <v>11620</v>
      </c>
      <c r="D4669" s="24" t="s">
        <v>2443</v>
      </c>
      <c r="E4669" s="24" t="s">
        <v>434</v>
      </c>
      <c r="F4669" s="12">
        <v>36.5</v>
      </c>
      <c r="G4669" s="12">
        <v>-85.1</v>
      </c>
      <c r="H4669" s="12">
        <v>2.99</v>
      </c>
    </row>
    <row r="4670" spans="2:8" x14ac:dyDescent="0.25">
      <c r="B4670" t="s">
        <v>11621</v>
      </c>
      <c r="C4670" t="s">
        <v>11622</v>
      </c>
      <c r="D4670" s="24" t="s">
        <v>2443</v>
      </c>
      <c r="E4670" s="24" t="s">
        <v>1675</v>
      </c>
      <c r="F4670" s="12">
        <v>43.8</v>
      </c>
      <c r="G4670" s="12">
        <v>-89.7</v>
      </c>
      <c r="H4670" s="12">
        <v>2.99</v>
      </c>
    </row>
    <row r="4671" spans="2:8" x14ac:dyDescent="0.25">
      <c r="B4671" t="s">
        <v>11623</v>
      </c>
      <c r="C4671" t="s">
        <v>11624</v>
      </c>
      <c r="D4671" s="24" t="s">
        <v>2443</v>
      </c>
      <c r="E4671" s="24" t="s">
        <v>548</v>
      </c>
      <c r="F4671" s="12">
        <v>37.799999999999997</v>
      </c>
      <c r="G4671" s="12">
        <v>-120.2</v>
      </c>
      <c r="H4671" s="12">
        <v>2.99</v>
      </c>
    </row>
    <row r="4672" spans="2:8" x14ac:dyDescent="0.25">
      <c r="B4672" t="s">
        <v>11625</v>
      </c>
      <c r="C4672" t="s">
        <v>11626</v>
      </c>
      <c r="D4672" s="24" t="s">
        <v>2443</v>
      </c>
      <c r="E4672" s="24" t="s">
        <v>548</v>
      </c>
      <c r="F4672" s="12">
        <v>41.8</v>
      </c>
      <c r="G4672" s="12">
        <v>-123.3</v>
      </c>
      <c r="H4672" s="12">
        <v>2.99</v>
      </c>
    </row>
    <row r="4673" spans="2:8" x14ac:dyDescent="0.25">
      <c r="B4673" t="s">
        <v>3549</v>
      </c>
      <c r="C4673" t="s">
        <v>3550</v>
      </c>
      <c r="D4673" s="24" t="s">
        <v>2443</v>
      </c>
      <c r="E4673" s="24" t="s">
        <v>548</v>
      </c>
      <c r="F4673" s="12">
        <v>41.7</v>
      </c>
      <c r="G4673" s="12">
        <v>-122</v>
      </c>
      <c r="H4673" s="12">
        <v>2.99</v>
      </c>
    </row>
    <row r="4674" spans="2:8" x14ac:dyDescent="0.25">
      <c r="B4674" t="s">
        <v>11627</v>
      </c>
      <c r="C4674" t="s">
        <v>11628</v>
      </c>
      <c r="D4674" s="24" t="s">
        <v>2443</v>
      </c>
      <c r="E4674" s="24" t="s">
        <v>548</v>
      </c>
      <c r="F4674" s="12">
        <v>41.9</v>
      </c>
      <c r="G4674" s="12">
        <v>-121.4</v>
      </c>
      <c r="H4674" s="12">
        <v>2.99</v>
      </c>
    </row>
    <row r="4675" spans="2:8" x14ac:dyDescent="0.25">
      <c r="B4675" t="s">
        <v>603</v>
      </c>
      <c r="C4675" t="s">
        <v>604</v>
      </c>
      <c r="D4675" s="24" t="s">
        <v>2443</v>
      </c>
      <c r="E4675" s="24" t="s">
        <v>563</v>
      </c>
      <c r="F4675" s="12">
        <v>38</v>
      </c>
      <c r="G4675" s="12">
        <v>-102.6</v>
      </c>
      <c r="H4675" s="12">
        <v>2.99</v>
      </c>
    </row>
    <row r="4676" spans="2:8" x14ac:dyDescent="0.25">
      <c r="B4676" t="s">
        <v>2661</v>
      </c>
      <c r="C4676" t="s">
        <v>2662</v>
      </c>
      <c r="D4676" s="24" t="s">
        <v>2443</v>
      </c>
      <c r="E4676" s="24" t="s">
        <v>563</v>
      </c>
      <c r="F4676" s="12">
        <v>38.200000000000003</v>
      </c>
      <c r="G4676" s="12">
        <v>-104.7</v>
      </c>
      <c r="H4676" s="12">
        <v>2.99</v>
      </c>
    </row>
    <row r="4677" spans="2:8" x14ac:dyDescent="0.25">
      <c r="B4677" t="s">
        <v>11629</v>
      </c>
      <c r="C4677" t="s">
        <v>11630</v>
      </c>
      <c r="D4677" s="24" t="s">
        <v>2443</v>
      </c>
      <c r="E4677" s="24" t="s">
        <v>563</v>
      </c>
      <c r="F4677" s="12">
        <v>39.5</v>
      </c>
      <c r="G4677" s="12">
        <v>-107.2</v>
      </c>
      <c r="H4677" s="12">
        <v>2.99</v>
      </c>
    </row>
    <row r="4678" spans="2:8" x14ac:dyDescent="0.25">
      <c r="B4678" t="s">
        <v>615</v>
      </c>
      <c r="C4678" t="s">
        <v>616</v>
      </c>
      <c r="D4678" s="24" t="s">
        <v>2443</v>
      </c>
      <c r="E4678" s="24" t="s">
        <v>563</v>
      </c>
      <c r="F4678" s="12">
        <v>38.299999999999997</v>
      </c>
      <c r="G4678" s="12">
        <v>-104</v>
      </c>
      <c r="H4678" s="12">
        <v>2.99</v>
      </c>
    </row>
    <row r="4679" spans="2:8" x14ac:dyDescent="0.25">
      <c r="B4679" t="s">
        <v>11631</v>
      </c>
      <c r="C4679" t="s">
        <v>11632</v>
      </c>
      <c r="D4679" s="24" t="s">
        <v>2443</v>
      </c>
      <c r="E4679" s="24" t="s">
        <v>563</v>
      </c>
      <c r="F4679" s="12">
        <v>38.4</v>
      </c>
      <c r="G4679" s="12">
        <v>-102</v>
      </c>
      <c r="H4679" s="12">
        <v>2.99</v>
      </c>
    </row>
    <row r="4680" spans="2:8" x14ac:dyDescent="0.25">
      <c r="B4680" t="s">
        <v>11633</v>
      </c>
      <c r="C4680" t="s">
        <v>11634</v>
      </c>
      <c r="D4680" s="24" t="s">
        <v>2443</v>
      </c>
      <c r="E4680" s="24" t="s">
        <v>563</v>
      </c>
      <c r="F4680" s="12">
        <v>37.299999999999997</v>
      </c>
      <c r="G4680" s="12">
        <v>-107.5</v>
      </c>
      <c r="H4680" s="12">
        <v>2.99</v>
      </c>
    </row>
    <row r="4681" spans="2:8" x14ac:dyDescent="0.25">
      <c r="B4681" t="s">
        <v>3049</v>
      </c>
      <c r="C4681" t="s">
        <v>3050</v>
      </c>
      <c r="D4681" s="24" t="s">
        <v>2443</v>
      </c>
      <c r="E4681" s="24" t="s">
        <v>563</v>
      </c>
      <c r="F4681" s="12">
        <v>37.299999999999997</v>
      </c>
      <c r="G4681" s="12">
        <v>-102.2</v>
      </c>
      <c r="H4681" s="12">
        <v>2.99</v>
      </c>
    </row>
    <row r="4682" spans="2:8" x14ac:dyDescent="0.25">
      <c r="B4682" t="s">
        <v>2568</v>
      </c>
      <c r="C4682" t="s">
        <v>2569</v>
      </c>
      <c r="D4682" s="24" t="s">
        <v>2443</v>
      </c>
      <c r="E4682" s="24" t="s">
        <v>629</v>
      </c>
      <c r="F4682" s="12">
        <v>43.5</v>
      </c>
      <c r="G4682" s="12">
        <v>-112</v>
      </c>
      <c r="H4682" s="12">
        <v>2.99</v>
      </c>
    </row>
    <row r="4683" spans="2:8" x14ac:dyDescent="0.25">
      <c r="B4683" t="s">
        <v>2452</v>
      </c>
      <c r="C4683" t="s">
        <v>2453</v>
      </c>
      <c r="D4683" s="24" t="s">
        <v>2443</v>
      </c>
      <c r="E4683" s="24" t="s">
        <v>629</v>
      </c>
      <c r="F4683" s="12">
        <v>44.9</v>
      </c>
      <c r="G4683" s="12">
        <v>-116.2</v>
      </c>
      <c r="H4683" s="12">
        <v>2.99</v>
      </c>
    </row>
    <row r="4684" spans="2:8" x14ac:dyDescent="0.25">
      <c r="B4684" t="s">
        <v>640</v>
      </c>
      <c r="C4684" t="s">
        <v>641</v>
      </c>
      <c r="D4684" s="24" t="s">
        <v>2443</v>
      </c>
      <c r="E4684" s="24" t="s">
        <v>629</v>
      </c>
      <c r="F4684" s="12">
        <v>48.3</v>
      </c>
      <c r="G4684" s="12">
        <v>-116.8</v>
      </c>
      <c r="H4684" s="12">
        <v>2.99</v>
      </c>
    </row>
    <row r="4685" spans="2:8" x14ac:dyDescent="0.25">
      <c r="B4685" t="s">
        <v>4123</v>
      </c>
      <c r="C4685" t="s">
        <v>4124</v>
      </c>
      <c r="D4685" s="24" t="s">
        <v>2443</v>
      </c>
      <c r="E4685" s="24" t="s">
        <v>648</v>
      </c>
      <c r="F4685" s="12">
        <v>38.6</v>
      </c>
      <c r="G4685" s="12">
        <v>-88.4</v>
      </c>
      <c r="H4685" s="12">
        <v>2.99</v>
      </c>
    </row>
    <row r="4686" spans="2:8" x14ac:dyDescent="0.25">
      <c r="B4686" t="s">
        <v>11635</v>
      </c>
      <c r="C4686" t="s">
        <v>11636</v>
      </c>
      <c r="D4686" s="24" t="s">
        <v>2443</v>
      </c>
      <c r="E4686" s="24" t="s">
        <v>648</v>
      </c>
      <c r="F4686" s="12">
        <v>41.5</v>
      </c>
      <c r="G4686" s="12">
        <v>-87.5</v>
      </c>
      <c r="H4686" s="12">
        <v>2.99</v>
      </c>
    </row>
    <row r="4687" spans="2:8" x14ac:dyDescent="0.25">
      <c r="B4687" t="s">
        <v>2228</v>
      </c>
      <c r="C4687" t="s">
        <v>2229</v>
      </c>
      <c r="D4687" s="24" t="s">
        <v>2443</v>
      </c>
      <c r="E4687" s="24" t="s">
        <v>648</v>
      </c>
      <c r="F4687" s="12">
        <v>41.3</v>
      </c>
      <c r="G4687" s="12">
        <v>-88.7</v>
      </c>
      <c r="H4687" s="12">
        <v>2.99</v>
      </c>
    </row>
    <row r="4688" spans="2:8" x14ac:dyDescent="0.25">
      <c r="B4688" t="s">
        <v>689</v>
      </c>
      <c r="C4688" t="s">
        <v>690</v>
      </c>
      <c r="D4688" s="24" t="s">
        <v>2443</v>
      </c>
      <c r="E4688" s="24" t="s">
        <v>648</v>
      </c>
      <c r="F4688" s="12">
        <v>39.299999999999997</v>
      </c>
      <c r="G4688" s="12">
        <v>-89</v>
      </c>
      <c r="H4688" s="12">
        <v>2.99</v>
      </c>
    </row>
    <row r="4689" spans="2:8" x14ac:dyDescent="0.25">
      <c r="B4689" t="s">
        <v>691</v>
      </c>
      <c r="C4689" t="s">
        <v>692</v>
      </c>
      <c r="D4689" s="24" t="s">
        <v>2443</v>
      </c>
      <c r="E4689" s="24" t="s">
        <v>648</v>
      </c>
      <c r="F4689" s="12">
        <v>39.6</v>
      </c>
      <c r="G4689" s="12">
        <v>-87.6</v>
      </c>
      <c r="H4689" s="12">
        <v>2.99</v>
      </c>
    </row>
    <row r="4690" spans="2:8" x14ac:dyDescent="0.25">
      <c r="B4690" t="s">
        <v>11637</v>
      </c>
      <c r="C4690" t="s">
        <v>11638</v>
      </c>
      <c r="D4690" s="24" t="s">
        <v>2443</v>
      </c>
      <c r="E4690" s="24" t="s">
        <v>709</v>
      </c>
      <c r="F4690" s="12">
        <v>41.3</v>
      </c>
      <c r="G4690" s="12">
        <v>-85.2</v>
      </c>
      <c r="H4690" s="12">
        <v>2.99</v>
      </c>
    </row>
    <row r="4691" spans="2:8" x14ac:dyDescent="0.25">
      <c r="B4691" t="s">
        <v>3825</v>
      </c>
      <c r="C4691" t="s">
        <v>3826</v>
      </c>
      <c r="D4691" s="24" t="s">
        <v>2443</v>
      </c>
      <c r="E4691" s="24" t="s">
        <v>709</v>
      </c>
      <c r="F4691" s="12">
        <v>39.200000000000003</v>
      </c>
      <c r="G4691" s="12">
        <v>-87.3</v>
      </c>
      <c r="H4691" s="12">
        <v>2.99</v>
      </c>
    </row>
    <row r="4692" spans="2:8" x14ac:dyDescent="0.25">
      <c r="B4692" t="s">
        <v>713</v>
      </c>
      <c r="C4692" t="s">
        <v>714</v>
      </c>
      <c r="D4692" s="24" t="s">
        <v>2443</v>
      </c>
      <c r="E4692" s="24" t="s">
        <v>709</v>
      </c>
      <c r="F4692" s="12">
        <v>40.200000000000003</v>
      </c>
      <c r="G4692" s="12">
        <v>-86.5</v>
      </c>
      <c r="H4692" s="12">
        <v>2.99</v>
      </c>
    </row>
    <row r="4693" spans="2:8" x14ac:dyDescent="0.25">
      <c r="B4693" t="s">
        <v>3924</v>
      </c>
      <c r="C4693" t="s">
        <v>3925</v>
      </c>
      <c r="D4693" s="24" t="s">
        <v>2443</v>
      </c>
      <c r="E4693" s="24" t="s">
        <v>709</v>
      </c>
      <c r="F4693" s="12">
        <v>40.200000000000003</v>
      </c>
      <c r="G4693" s="12">
        <v>-86.9</v>
      </c>
      <c r="H4693" s="12">
        <v>2.99</v>
      </c>
    </row>
    <row r="4694" spans="2:8" x14ac:dyDescent="0.25">
      <c r="B4694" t="s">
        <v>11639</v>
      </c>
      <c r="C4694" t="s">
        <v>11640</v>
      </c>
      <c r="D4694" s="24" t="s">
        <v>2443</v>
      </c>
      <c r="E4694" s="24" t="s">
        <v>709</v>
      </c>
      <c r="F4694" s="12">
        <v>40</v>
      </c>
      <c r="G4694" s="12">
        <v>-85.8</v>
      </c>
      <c r="H4694" s="12">
        <v>2.99</v>
      </c>
    </row>
    <row r="4695" spans="2:8" x14ac:dyDescent="0.25">
      <c r="B4695" t="s">
        <v>11641</v>
      </c>
      <c r="C4695" t="s">
        <v>11642</v>
      </c>
      <c r="D4695" s="24" t="s">
        <v>2443</v>
      </c>
      <c r="E4695" s="24" t="s">
        <v>709</v>
      </c>
      <c r="F4695" s="12">
        <v>40.9</v>
      </c>
      <c r="G4695" s="12">
        <v>-87.4</v>
      </c>
      <c r="H4695" s="12">
        <v>2.99</v>
      </c>
    </row>
    <row r="4696" spans="2:8" x14ac:dyDescent="0.25">
      <c r="B4696" t="s">
        <v>11643</v>
      </c>
      <c r="C4696" t="s">
        <v>11644</v>
      </c>
      <c r="D4696" s="24" t="s">
        <v>2443</v>
      </c>
      <c r="E4696" s="24" t="s">
        <v>709</v>
      </c>
      <c r="F4696" s="12">
        <v>40.1</v>
      </c>
      <c r="G4696" s="12">
        <v>-85.3</v>
      </c>
      <c r="H4696" s="12">
        <v>2.99</v>
      </c>
    </row>
    <row r="4697" spans="2:8" x14ac:dyDescent="0.25">
      <c r="B4697" t="s">
        <v>729</v>
      </c>
      <c r="C4697" t="s">
        <v>730</v>
      </c>
      <c r="D4697" s="24" t="s">
        <v>2443</v>
      </c>
      <c r="E4697" s="24" t="s">
        <v>709</v>
      </c>
      <c r="F4697" s="12">
        <v>39.799999999999997</v>
      </c>
      <c r="G4697" s="12">
        <v>-85.3</v>
      </c>
      <c r="H4697" s="12">
        <v>2.99</v>
      </c>
    </row>
    <row r="4698" spans="2:8" x14ac:dyDescent="0.25">
      <c r="B4698" t="s">
        <v>735</v>
      </c>
      <c r="C4698" t="s">
        <v>736</v>
      </c>
      <c r="D4698" s="24" t="s">
        <v>2443</v>
      </c>
      <c r="E4698" s="24" t="s">
        <v>709</v>
      </c>
      <c r="F4698" s="12">
        <v>39.700000000000003</v>
      </c>
      <c r="G4698" s="12">
        <v>-87.2</v>
      </c>
      <c r="H4698" s="12">
        <v>2.99</v>
      </c>
    </row>
    <row r="4699" spans="2:8" x14ac:dyDescent="0.25">
      <c r="B4699" t="s">
        <v>11645</v>
      </c>
      <c r="C4699" t="s">
        <v>11646</v>
      </c>
      <c r="D4699" s="24" t="s">
        <v>2443</v>
      </c>
      <c r="E4699" s="24" t="s">
        <v>749</v>
      </c>
      <c r="F4699" s="12">
        <v>42.8</v>
      </c>
      <c r="G4699" s="12">
        <v>-96.5</v>
      </c>
      <c r="H4699" s="12">
        <v>2.99</v>
      </c>
    </row>
    <row r="4700" spans="2:8" x14ac:dyDescent="0.25">
      <c r="B4700" t="s">
        <v>788</v>
      </c>
      <c r="C4700" t="s">
        <v>789</v>
      </c>
      <c r="D4700" s="24" t="s">
        <v>2443</v>
      </c>
      <c r="E4700" s="24" t="s">
        <v>749</v>
      </c>
      <c r="F4700" s="12">
        <v>42.5</v>
      </c>
      <c r="G4700" s="12">
        <v>-90.6</v>
      </c>
      <c r="H4700" s="12">
        <v>2.99</v>
      </c>
    </row>
    <row r="4701" spans="2:8" x14ac:dyDescent="0.25">
      <c r="B4701" t="s">
        <v>4360</v>
      </c>
      <c r="C4701" t="s">
        <v>11647</v>
      </c>
      <c r="D4701" s="24" t="s">
        <v>2443</v>
      </c>
      <c r="E4701" s="24" t="s">
        <v>749</v>
      </c>
      <c r="F4701" s="12">
        <v>42.1</v>
      </c>
      <c r="G4701" s="12">
        <v>-90.7</v>
      </c>
      <c r="H4701" s="12">
        <v>2.99</v>
      </c>
    </row>
    <row r="4702" spans="2:8" x14ac:dyDescent="0.25">
      <c r="B4702" t="s">
        <v>11648</v>
      </c>
      <c r="C4702" t="s">
        <v>11649</v>
      </c>
      <c r="D4702" s="24" t="s">
        <v>2443</v>
      </c>
      <c r="E4702" s="24" t="s">
        <v>749</v>
      </c>
      <c r="F4702" s="12">
        <v>42.1</v>
      </c>
      <c r="G4702" s="12">
        <v>-93.3</v>
      </c>
      <c r="H4702" s="12">
        <v>2.99</v>
      </c>
    </row>
    <row r="4703" spans="2:8" x14ac:dyDescent="0.25">
      <c r="B4703" t="s">
        <v>2244</v>
      </c>
      <c r="C4703" t="s">
        <v>2245</v>
      </c>
      <c r="D4703" s="24" t="s">
        <v>2443</v>
      </c>
      <c r="E4703" s="24" t="s">
        <v>867</v>
      </c>
      <c r="F4703" s="12">
        <v>38.9</v>
      </c>
      <c r="G4703" s="12">
        <v>-97.2</v>
      </c>
      <c r="H4703" s="12">
        <v>2.99</v>
      </c>
    </row>
    <row r="4704" spans="2:8" x14ac:dyDescent="0.25">
      <c r="B4704" t="s">
        <v>11650</v>
      </c>
      <c r="C4704" t="s">
        <v>11651</v>
      </c>
      <c r="D4704" s="24" t="s">
        <v>2443</v>
      </c>
      <c r="E4704" s="24" t="s">
        <v>867</v>
      </c>
      <c r="F4704" s="12">
        <v>38.799999999999997</v>
      </c>
      <c r="G4704" s="12">
        <v>-99.3</v>
      </c>
      <c r="H4704" s="12">
        <v>2.99</v>
      </c>
    </row>
    <row r="4705" spans="2:8" x14ac:dyDescent="0.25">
      <c r="B4705" t="s">
        <v>820</v>
      </c>
      <c r="C4705" t="s">
        <v>11652</v>
      </c>
      <c r="D4705" s="24" t="s">
        <v>2443</v>
      </c>
      <c r="E4705" s="24" t="s">
        <v>867</v>
      </c>
      <c r="F4705" s="12">
        <v>39.6</v>
      </c>
      <c r="G4705" s="12">
        <v>-99.5</v>
      </c>
      <c r="H4705" s="12">
        <v>2.99</v>
      </c>
    </row>
    <row r="4706" spans="2:8" x14ac:dyDescent="0.25">
      <c r="B4706" t="s">
        <v>906</v>
      </c>
      <c r="C4706" t="s">
        <v>907</v>
      </c>
      <c r="D4706" s="24" t="s">
        <v>2443</v>
      </c>
      <c r="E4706" s="24" t="s">
        <v>867</v>
      </c>
      <c r="F4706" s="12">
        <v>39.799999999999997</v>
      </c>
      <c r="G4706" s="12">
        <v>-96.6</v>
      </c>
      <c r="H4706" s="12">
        <v>2.99</v>
      </c>
    </row>
    <row r="4707" spans="2:8" x14ac:dyDescent="0.25">
      <c r="B4707" t="s">
        <v>2822</v>
      </c>
      <c r="C4707" t="s">
        <v>2823</v>
      </c>
      <c r="D4707" s="24" t="s">
        <v>2443</v>
      </c>
      <c r="E4707" s="24" t="s">
        <v>867</v>
      </c>
      <c r="F4707" s="12">
        <v>39.799999999999997</v>
      </c>
      <c r="G4707" s="12">
        <v>-99.9</v>
      </c>
      <c r="H4707" s="12">
        <v>2.99</v>
      </c>
    </row>
    <row r="4708" spans="2:8" x14ac:dyDescent="0.25">
      <c r="B4708" t="s">
        <v>3816</v>
      </c>
      <c r="C4708" t="s">
        <v>3817</v>
      </c>
      <c r="D4708" s="24" t="s">
        <v>2443</v>
      </c>
      <c r="E4708" s="24" t="s">
        <v>969</v>
      </c>
      <c r="F4708" s="12">
        <v>42</v>
      </c>
      <c r="G4708" s="12">
        <v>-83.6</v>
      </c>
      <c r="H4708" s="12">
        <v>2.99</v>
      </c>
    </row>
    <row r="4709" spans="2:8" x14ac:dyDescent="0.25">
      <c r="B4709" t="s">
        <v>3172</v>
      </c>
      <c r="C4709" t="s">
        <v>3173</v>
      </c>
      <c r="D4709" s="24" t="s">
        <v>2443</v>
      </c>
      <c r="E4709" s="24" t="s">
        <v>1022</v>
      </c>
      <c r="F4709" s="12">
        <v>45</v>
      </c>
      <c r="G4709" s="12">
        <v>-94.2</v>
      </c>
      <c r="H4709" s="12">
        <v>2.99</v>
      </c>
    </row>
    <row r="4710" spans="2:8" x14ac:dyDescent="0.25">
      <c r="B4710" t="s">
        <v>1058</v>
      </c>
      <c r="C4710" t="s">
        <v>1059</v>
      </c>
      <c r="D4710" s="24" t="s">
        <v>2443</v>
      </c>
      <c r="E4710" s="24" t="s">
        <v>1022</v>
      </c>
      <c r="F4710" s="12">
        <v>45.5</v>
      </c>
      <c r="G4710" s="12">
        <v>-95.8</v>
      </c>
      <c r="H4710" s="12">
        <v>2.99</v>
      </c>
    </row>
    <row r="4711" spans="2:8" x14ac:dyDescent="0.25">
      <c r="B4711" t="s">
        <v>3376</v>
      </c>
      <c r="C4711" t="s">
        <v>3377</v>
      </c>
      <c r="D4711" s="24" t="s">
        <v>2443</v>
      </c>
      <c r="E4711" s="24" t="s">
        <v>1081</v>
      </c>
      <c r="F4711" s="12">
        <v>38.9</v>
      </c>
      <c r="G4711" s="12">
        <v>-92.3</v>
      </c>
      <c r="H4711" s="12">
        <v>2.99</v>
      </c>
    </row>
    <row r="4712" spans="2:8" x14ac:dyDescent="0.25">
      <c r="B4712" t="s">
        <v>11653</v>
      </c>
      <c r="C4712" t="s">
        <v>11654</v>
      </c>
      <c r="D4712" s="24" t="s">
        <v>2443</v>
      </c>
      <c r="E4712" s="24" t="s">
        <v>1134</v>
      </c>
      <c r="F4712" s="12">
        <v>45.6</v>
      </c>
      <c r="G4712" s="12">
        <v>-104.3</v>
      </c>
      <c r="H4712" s="12">
        <v>2.99</v>
      </c>
    </row>
    <row r="4713" spans="2:8" x14ac:dyDescent="0.25">
      <c r="B4713" t="s">
        <v>3023</v>
      </c>
      <c r="C4713" t="s">
        <v>3024</v>
      </c>
      <c r="D4713" s="24" t="s">
        <v>2443</v>
      </c>
      <c r="E4713" s="24" t="s">
        <v>1134</v>
      </c>
      <c r="F4713" s="12">
        <v>46.6</v>
      </c>
      <c r="G4713" s="12">
        <v>-109.4</v>
      </c>
      <c r="H4713" s="12">
        <v>2.99</v>
      </c>
    </row>
    <row r="4714" spans="2:8" x14ac:dyDescent="0.25">
      <c r="B4714" t="s">
        <v>11655</v>
      </c>
      <c r="C4714" t="s">
        <v>11656</v>
      </c>
      <c r="D4714" s="24" t="s">
        <v>2443</v>
      </c>
      <c r="E4714" s="24" t="s">
        <v>1253</v>
      </c>
      <c r="F4714" s="12">
        <v>38.799999999999997</v>
      </c>
      <c r="G4714" s="12">
        <v>-117.9</v>
      </c>
      <c r="H4714" s="12">
        <v>2.99</v>
      </c>
    </row>
    <row r="4715" spans="2:8" x14ac:dyDescent="0.25">
      <c r="B4715" t="s">
        <v>11657</v>
      </c>
      <c r="C4715" t="s">
        <v>11658</v>
      </c>
      <c r="D4715" s="24" t="s">
        <v>2443</v>
      </c>
      <c r="E4715" s="24" t="s">
        <v>1301</v>
      </c>
      <c r="F4715" s="12">
        <v>43.2</v>
      </c>
      <c r="G4715" s="12">
        <v>-76.099999999999994</v>
      </c>
      <c r="H4715" s="12">
        <v>2.99</v>
      </c>
    </row>
    <row r="4716" spans="2:8" x14ac:dyDescent="0.25">
      <c r="B4716" t="s">
        <v>1361</v>
      </c>
      <c r="C4716" t="s">
        <v>1362</v>
      </c>
      <c r="D4716" s="24" t="s">
        <v>2443</v>
      </c>
      <c r="E4716" s="24" t="s">
        <v>1363</v>
      </c>
      <c r="F4716" s="12">
        <v>40.299999999999997</v>
      </c>
      <c r="G4716" s="12">
        <v>-83.7</v>
      </c>
      <c r="H4716" s="12">
        <v>2.99</v>
      </c>
    </row>
    <row r="4717" spans="2:8" x14ac:dyDescent="0.25">
      <c r="B4717" t="s">
        <v>1382</v>
      </c>
      <c r="C4717" t="s">
        <v>1383</v>
      </c>
      <c r="D4717" s="24" t="s">
        <v>2443</v>
      </c>
      <c r="E4717" s="24" t="s">
        <v>1363</v>
      </c>
      <c r="F4717" s="12">
        <v>40.799999999999997</v>
      </c>
      <c r="G4717" s="12">
        <v>-84.5</v>
      </c>
      <c r="H4717" s="12">
        <v>2.99</v>
      </c>
    </row>
    <row r="4718" spans="2:8" x14ac:dyDescent="0.25">
      <c r="B4718" t="s">
        <v>1407</v>
      </c>
      <c r="C4718" t="s">
        <v>1408</v>
      </c>
      <c r="D4718" s="24" t="s">
        <v>2443</v>
      </c>
      <c r="E4718" s="24" t="s">
        <v>1396</v>
      </c>
      <c r="F4718" s="12">
        <v>45.3</v>
      </c>
      <c r="G4718" s="12">
        <v>-119.5</v>
      </c>
      <c r="H4718" s="12">
        <v>2.99</v>
      </c>
    </row>
    <row r="4719" spans="2:8" x14ac:dyDescent="0.25">
      <c r="B4719" t="s">
        <v>11659</v>
      </c>
      <c r="C4719" t="s">
        <v>11660</v>
      </c>
      <c r="D4719" s="24" t="s">
        <v>2443</v>
      </c>
      <c r="E4719" s="24" t="s">
        <v>1421</v>
      </c>
      <c r="F4719" s="12">
        <v>41.7</v>
      </c>
      <c r="G4719" s="12">
        <v>-78</v>
      </c>
      <c r="H4719" s="12">
        <v>2.99</v>
      </c>
    </row>
    <row r="4720" spans="2:8" x14ac:dyDescent="0.25">
      <c r="B4720" t="s">
        <v>11661</v>
      </c>
      <c r="C4720" t="s">
        <v>11662</v>
      </c>
      <c r="D4720" s="24" t="s">
        <v>2443</v>
      </c>
      <c r="E4720" s="24" t="s">
        <v>1457</v>
      </c>
      <c r="F4720" s="12">
        <v>45.9</v>
      </c>
      <c r="G4720" s="12">
        <v>-96.8</v>
      </c>
      <c r="H4720" s="12">
        <v>2.99</v>
      </c>
    </row>
    <row r="4721" spans="2:8" x14ac:dyDescent="0.25">
      <c r="B4721" t="s">
        <v>11663</v>
      </c>
      <c r="C4721" t="s">
        <v>11664</v>
      </c>
      <c r="D4721" s="24" t="s">
        <v>2443</v>
      </c>
      <c r="E4721" s="24" t="s">
        <v>1457</v>
      </c>
      <c r="F4721" s="12">
        <v>43.3</v>
      </c>
      <c r="G4721" s="12">
        <v>-99.8</v>
      </c>
      <c r="H4721" s="12">
        <v>2.99</v>
      </c>
    </row>
    <row r="4722" spans="2:8" x14ac:dyDescent="0.25">
      <c r="B4722" t="s">
        <v>1646</v>
      </c>
      <c r="C4722" t="s">
        <v>1647</v>
      </c>
      <c r="D4722" s="24" t="s">
        <v>2443</v>
      </c>
      <c r="E4722" s="24" t="s">
        <v>1611</v>
      </c>
      <c r="F4722" s="12">
        <v>48.4</v>
      </c>
      <c r="G4722" s="12">
        <v>-120.1</v>
      </c>
      <c r="H4722" s="12">
        <v>2.99</v>
      </c>
    </row>
    <row r="4723" spans="2:8" x14ac:dyDescent="0.25">
      <c r="B4723" t="s">
        <v>3839</v>
      </c>
      <c r="C4723" t="s">
        <v>3840</v>
      </c>
      <c r="D4723" s="24" t="s">
        <v>2443</v>
      </c>
      <c r="E4723" s="24" t="s">
        <v>1650</v>
      </c>
      <c r="F4723" s="12">
        <v>38.6</v>
      </c>
      <c r="G4723" s="12">
        <v>-80.3</v>
      </c>
      <c r="H4723" s="12">
        <v>2.99</v>
      </c>
    </row>
    <row r="4724" spans="2:8" x14ac:dyDescent="0.25">
      <c r="B4724" t="s">
        <v>11665</v>
      </c>
      <c r="C4724" t="s">
        <v>11666</v>
      </c>
      <c r="D4724" s="24" t="s">
        <v>2443</v>
      </c>
      <c r="E4724" s="24" t="s">
        <v>1650</v>
      </c>
      <c r="F4724" s="12">
        <v>38.5</v>
      </c>
      <c r="G4724" s="12">
        <v>-81.599999999999994</v>
      </c>
      <c r="H4724" s="12">
        <v>2.99</v>
      </c>
    </row>
    <row r="4725" spans="2:8" x14ac:dyDescent="0.25">
      <c r="B4725" t="s">
        <v>2408</v>
      </c>
      <c r="C4725" t="s">
        <v>11667</v>
      </c>
      <c r="D4725" s="24" t="s">
        <v>2443</v>
      </c>
      <c r="E4725" s="24" t="s">
        <v>1675</v>
      </c>
      <c r="F4725" s="12">
        <v>44.9</v>
      </c>
      <c r="G4725" s="12">
        <v>-92.3</v>
      </c>
      <c r="H4725" s="12">
        <v>2.99</v>
      </c>
    </row>
    <row r="4726" spans="2:8" x14ac:dyDescent="0.25">
      <c r="B4726" t="s">
        <v>11668</v>
      </c>
      <c r="C4726" t="s">
        <v>11669</v>
      </c>
      <c r="D4726" s="24" t="s">
        <v>2443</v>
      </c>
      <c r="E4726" s="24" t="s">
        <v>1775</v>
      </c>
      <c r="F4726" s="12">
        <v>44.5</v>
      </c>
      <c r="G4726" s="12">
        <v>-109.1</v>
      </c>
      <c r="H4726" s="12">
        <v>2.99</v>
      </c>
    </row>
    <row r="4727" spans="2:8" x14ac:dyDescent="0.25">
      <c r="B4727" t="s">
        <v>2913</v>
      </c>
      <c r="C4727" t="s">
        <v>2914</v>
      </c>
      <c r="D4727" s="24" t="s">
        <v>2443</v>
      </c>
      <c r="E4727" s="24" t="s">
        <v>1775</v>
      </c>
      <c r="F4727" s="12">
        <v>44.8</v>
      </c>
      <c r="G4727" s="12">
        <v>-108.4</v>
      </c>
      <c r="H4727" s="12">
        <v>2.99</v>
      </c>
    </row>
    <row r="4728" spans="2:8" x14ac:dyDescent="0.25">
      <c r="B4728" t="s">
        <v>2010</v>
      </c>
      <c r="C4728" t="s">
        <v>2011</v>
      </c>
      <c r="D4728" s="24" t="s">
        <v>2443</v>
      </c>
      <c r="E4728" s="24" t="s">
        <v>1253</v>
      </c>
      <c r="F4728" s="12">
        <v>39.4</v>
      </c>
      <c r="G4728" s="12">
        <v>-119.7</v>
      </c>
      <c r="H4728" s="12">
        <v>2.99</v>
      </c>
    </row>
    <row r="4729" spans="2:8" x14ac:dyDescent="0.25">
      <c r="B4729" t="s">
        <v>2161</v>
      </c>
      <c r="C4729" t="s">
        <v>2162</v>
      </c>
      <c r="D4729" s="24" t="s">
        <v>2443</v>
      </c>
      <c r="E4729" s="24" t="s">
        <v>1421</v>
      </c>
      <c r="F4729" s="12">
        <v>40.4</v>
      </c>
      <c r="G4729" s="12">
        <v>-80.2</v>
      </c>
      <c r="H4729" s="12">
        <v>2.99</v>
      </c>
    </row>
    <row r="4730" spans="2:8" x14ac:dyDescent="0.25">
      <c r="B4730" t="s">
        <v>11670</v>
      </c>
      <c r="C4730" t="s">
        <v>11671</v>
      </c>
      <c r="D4730" s="24" t="s">
        <v>548</v>
      </c>
      <c r="E4730" s="24" t="s">
        <v>494</v>
      </c>
      <c r="F4730" s="12">
        <v>55.1</v>
      </c>
      <c r="G4730" s="12">
        <v>-118.7</v>
      </c>
      <c r="H4730" s="12">
        <v>2.95</v>
      </c>
    </row>
    <row r="4731" spans="2:8" x14ac:dyDescent="0.25">
      <c r="B4731" t="s">
        <v>11672</v>
      </c>
      <c r="C4731" t="s">
        <v>11673</v>
      </c>
      <c r="D4731" s="24" t="s">
        <v>548</v>
      </c>
      <c r="E4731" s="24" t="s">
        <v>510</v>
      </c>
      <c r="F4731" s="12">
        <v>44.5</v>
      </c>
      <c r="G4731" s="12">
        <v>-80.900000000000006</v>
      </c>
      <c r="H4731" s="12">
        <v>2.95</v>
      </c>
    </row>
    <row r="4732" spans="2:8" x14ac:dyDescent="0.25">
      <c r="B4732" t="s">
        <v>11674</v>
      </c>
      <c r="C4732" t="s">
        <v>11675</v>
      </c>
      <c r="D4732" s="24" t="s">
        <v>2443</v>
      </c>
      <c r="E4732" s="24" t="s">
        <v>937</v>
      </c>
      <c r="F4732" s="12">
        <v>44.3</v>
      </c>
      <c r="G4732" s="12">
        <v>-69.099999999999994</v>
      </c>
      <c r="H4732" s="12">
        <v>2.95</v>
      </c>
    </row>
    <row r="4733" spans="2:8" x14ac:dyDescent="0.25">
      <c r="B4733" t="s">
        <v>11676</v>
      </c>
      <c r="C4733" t="s">
        <v>11677</v>
      </c>
      <c r="D4733" s="24" t="s">
        <v>2443</v>
      </c>
      <c r="E4733" s="24" t="s">
        <v>1253</v>
      </c>
      <c r="F4733" s="12">
        <v>39.5</v>
      </c>
      <c r="G4733" s="12">
        <v>-119.8</v>
      </c>
      <c r="H4733" s="12">
        <v>2.95</v>
      </c>
    </row>
    <row r="4734" spans="2:8" x14ac:dyDescent="0.25">
      <c r="B4734" t="s">
        <v>11678</v>
      </c>
      <c r="C4734" t="s">
        <v>11679</v>
      </c>
      <c r="D4734" s="24" t="s">
        <v>2443</v>
      </c>
      <c r="E4734" s="24" t="s">
        <v>1775</v>
      </c>
      <c r="F4734" s="12">
        <v>43.7</v>
      </c>
      <c r="G4734" s="12">
        <v>-104.6</v>
      </c>
      <c r="H4734" s="12">
        <v>2.95</v>
      </c>
    </row>
    <row r="4735" spans="2:8" x14ac:dyDescent="0.25">
      <c r="B4735" t="s">
        <v>871</v>
      </c>
      <c r="C4735" t="s">
        <v>872</v>
      </c>
      <c r="D4735" s="24" t="s">
        <v>2443</v>
      </c>
      <c r="E4735" s="24" t="s">
        <v>867</v>
      </c>
      <c r="F4735" s="12">
        <v>39.4</v>
      </c>
      <c r="G4735" s="12">
        <v>-98.1</v>
      </c>
      <c r="H4735" s="12">
        <v>2.95</v>
      </c>
    </row>
    <row r="4736" spans="2:8" x14ac:dyDescent="0.25">
      <c r="B4736" t="s">
        <v>2561</v>
      </c>
      <c r="C4736" t="s">
        <v>2562</v>
      </c>
      <c r="D4736" s="24" t="s">
        <v>2443</v>
      </c>
      <c r="E4736" s="24" t="s">
        <v>1134</v>
      </c>
      <c r="F4736" s="12">
        <v>46.9</v>
      </c>
      <c r="G4736" s="12">
        <v>-114</v>
      </c>
      <c r="H4736" s="12">
        <v>2.95</v>
      </c>
    </row>
    <row r="4737" spans="2:8" x14ac:dyDescent="0.25">
      <c r="B4737" t="s">
        <v>4091</v>
      </c>
      <c r="C4737" t="s">
        <v>4092</v>
      </c>
      <c r="D4737" s="24" t="s">
        <v>2443</v>
      </c>
      <c r="E4737" s="24" t="s">
        <v>1301</v>
      </c>
      <c r="F4737" s="12">
        <v>42.4</v>
      </c>
      <c r="G4737" s="12">
        <v>-74.400000000000006</v>
      </c>
      <c r="H4737" s="12">
        <v>2.95</v>
      </c>
    </row>
    <row r="4738" spans="2:8" x14ac:dyDescent="0.25">
      <c r="B4738" t="s">
        <v>2061</v>
      </c>
      <c r="C4738" t="s">
        <v>2062</v>
      </c>
      <c r="D4738" s="24" t="s">
        <v>2443</v>
      </c>
      <c r="E4738" s="24" t="s">
        <v>1134</v>
      </c>
      <c r="F4738" s="12">
        <v>46.9</v>
      </c>
      <c r="G4738" s="12">
        <v>-114</v>
      </c>
      <c r="H4738" s="12">
        <v>2.95</v>
      </c>
    </row>
    <row r="4739" spans="2:8" x14ac:dyDescent="0.25">
      <c r="B4739" t="s">
        <v>2521</v>
      </c>
      <c r="C4739" t="s">
        <v>2522</v>
      </c>
      <c r="D4739" s="24" t="s">
        <v>548</v>
      </c>
      <c r="E4739" s="24" t="s">
        <v>465</v>
      </c>
      <c r="F4739" s="12">
        <v>49.5</v>
      </c>
      <c r="G4739" s="12">
        <v>-117.2</v>
      </c>
      <c r="H4739" s="12">
        <v>2.91</v>
      </c>
    </row>
    <row r="4740" spans="2:8" x14ac:dyDescent="0.25">
      <c r="B4740" t="s">
        <v>11680</v>
      </c>
      <c r="C4740" t="s">
        <v>11681</v>
      </c>
      <c r="D4740" s="24" t="s">
        <v>2443</v>
      </c>
      <c r="E4740" s="24" t="s">
        <v>563</v>
      </c>
      <c r="F4740" s="12">
        <v>38.799999999999997</v>
      </c>
      <c r="G4740" s="12">
        <v>-107.9</v>
      </c>
      <c r="H4740" s="12">
        <v>2.91</v>
      </c>
    </row>
    <row r="4741" spans="2:8" x14ac:dyDescent="0.25">
      <c r="B4741" t="s">
        <v>11682</v>
      </c>
      <c r="C4741" t="s">
        <v>11683</v>
      </c>
      <c r="D4741" s="24" t="s">
        <v>2443</v>
      </c>
      <c r="E4741" s="24" t="s">
        <v>563</v>
      </c>
      <c r="F4741" s="12">
        <v>39.5</v>
      </c>
      <c r="G4741" s="12">
        <v>-107.3</v>
      </c>
      <c r="H4741" s="12">
        <v>2.91</v>
      </c>
    </row>
    <row r="4742" spans="2:8" x14ac:dyDescent="0.25">
      <c r="B4742" t="s">
        <v>11684</v>
      </c>
      <c r="C4742" t="s">
        <v>11685</v>
      </c>
      <c r="D4742" s="24" t="s">
        <v>2443</v>
      </c>
      <c r="E4742" s="24" t="s">
        <v>563</v>
      </c>
      <c r="F4742" s="12">
        <v>39</v>
      </c>
      <c r="G4742" s="12">
        <v>-108.5</v>
      </c>
      <c r="H4742" s="12">
        <v>2.91</v>
      </c>
    </row>
    <row r="4743" spans="2:8" x14ac:dyDescent="0.25">
      <c r="B4743" t="s">
        <v>11686</v>
      </c>
      <c r="C4743" t="s">
        <v>11687</v>
      </c>
      <c r="D4743" s="24" t="s">
        <v>2443</v>
      </c>
      <c r="E4743" s="24" t="s">
        <v>749</v>
      </c>
      <c r="F4743" s="12">
        <v>41.5</v>
      </c>
      <c r="G4743" s="12">
        <v>-90.4</v>
      </c>
      <c r="H4743" s="12">
        <v>2.91</v>
      </c>
    </row>
    <row r="4744" spans="2:8" x14ac:dyDescent="0.25">
      <c r="B4744" t="s">
        <v>11688</v>
      </c>
      <c r="C4744" t="s">
        <v>11689</v>
      </c>
      <c r="D4744" s="24" t="s">
        <v>2443</v>
      </c>
      <c r="E4744" s="24" t="s">
        <v>629</v>
      </c>
      <c r="F4744" s="12">
        <v>43.6</v>
      </c>
      <c r="G4744" s="12">
        <v>-116.8</v>
      </c>
      <c r="H4744" s="12">
        <v>2.91</v>
      </c>
    </row>
    <row r="4745" spans="2:8" x14ac:dyDescent="0.25">
      <c r="B4745" t="s">
        <v>11690</v>
      </c>
      <c r="C4745" t="s">
        <v>11691</v>
      </c>
      <c r="D4745" s="24" t="s">
        <v>2443</v>
      </c>
      <c r="E4745" s="24" t="s">
        <v>648</v>
      </c>
      <c r="F4745" s="12">
        <v>42</v>
      </c>
      <c r="G4745" s="12">
        <v>-87.6</v>
      </c>
      <c r="H4745" s="12">
        <v>2.91</v>
      </c>
    </row>
    <row r="4746" spans="2:8" x14ac:dyDescent="0.25">
      <c r="B4746" t="s">
        <v>11692</v>
      </c>
      <c r="C4746" t="s">
        <v>11693</v>
      </c>
      <c r="D4746" s="24" t="s">
        <v>2443</v>
      </c>
      <c r="E4746" s="24" t="s">
        <v>648</v>
      </c>
      <c r="F4746" s="12">
        <v>41.7</v>
      </c>
      <c r="G4746" s="12">
        <v>-88.1</v>
      </c>
      <c r="H4746" s="12">
        <v>2.91</v>
      </c>
    </row>
    <row r="4747" spans="2:8" x14ac:dyDescent="0.25">
      <c r="B4747" t="s">
        <v>11694</v>
      </c>
      <c r="C4747" t="s">
        <v>11695</v>
      </c>
      <c r="D4747" s="24" t="s">
        <v>2443</v>
      </c>
      <c r="E4747" s="24" t="s">
        <v>648</v>
      </c>
      <c r="F4747" s="12">
        <v>41.8</v>
      </c>
      <c r="G4747" s="12">
        <v>-88.3</v>
      </c>
      <c r="H4747" s="12">
        <v>2.91</v>
      </c>
    </row>
    <row r="4748" spans="2:8" x14ac:dyDescent="0.25">
      <c r="B4748" t="s">
        <v>11696</v>
      </c>
      <c r="C4748" t="s">
        <v>11697</v>
      </c>
      <c r="D4748" s="24" t="s">
        <v>2443</v>
      </c>
      <c r="E4748" s="24" t="s">
        <v>648</v>
      </c>
      <c r="F4748" s="12">
        <v>42.2</v>
      </c>
      <c r="G4748" s="12">
        <v>-89.6</v>
      </c>
      <c r="H4748" s="12">
        <v>2.91</v>
      </c>
    </row>
    <row r="4749" spans="2:8" x14ac:dyDescent="0.25">
      <c r="B4749" t="s">
        <v>11698</v>
      </c>
      <c r="C4749" t="s">
        <v>11699</v>
      </c>
      <c r="D4749" s="24" t="s">
        <v>2443</v>
      </c>
      <c r="E4749" s="24" t="s">
        <v>709</v>
      </c>
      <c r="F4749" s="12">
        <v>40.1</v>
      </c>
      <c r="G4749" s="12">
        <v>-85.3</v>
      </c>
      <c r="H4749" s="12">
        <v>2.91</v>
      </c>
    </row>
    <row r="4750" spans="2:8" x14ac:dyDescent="0.25">
      <c r="B4750" t="s">
        <v>11700</v>
      </c>
      <c r="C4750" t="s">
        <v>11701</v>
      </c>
      <c r="D4750" s="24" t="s">
        <v>2443</v>
      </c>
      <c r="E4750" s="24" t="s">
        <v>709</v>
      </c>
      <c r="F4750" s="12">
        <v>39.9</v>
      </c>
      <c r="G4750" s="12">
        <v>-86.1</v>
      </c>
      <c r="H4750" s="12">
        <v>2.91</v>
      </c>
    </row>
    <row r="4751" spans="2:8" x14ac:dyDescent="0.25">
      <c r="B4751" t="s">
        <v>11702</v>
      </c>
      <c r="C4751" t="s">
        <v>11703</v>
      </c>
      <c r="D4751" s="24" t="s">
        <v>2443</v>
      </c>
      <c r="E4751" s="24" t="s">
        <v>709</v>
      </c>
      <c r="F4751" s="12">
        <v>39.299999999999997</v>
      </c>
      <c r="G4751" s="12">
        <v>-87.3</v>
      </c>
      <c r="H4751" s="12">
        <v>2.91</v>
      </c>
    </row>
    <row r="4752" spans="2:8" x14ac:dyDescent="0.25">
      <c r="B4752" t="s">
        <v>11704</v>
      </c>
      <c r="C4752" t="s">
        <v>11705</v>
      </c>
      <c r="D4752" s="24" t="s">
        <v>2443</v>
      </c>
      <c r="E4752" s="24" t="s">
        <v>1134</v>
      </c>
      <c r="F4752" s="12">
        <v>48.4</v>
      </c>
      <c r="G4752" s="12">
        <v>-114.3</v>
      </c>
      <c r="H4752" s="12">
        <v>2.91</v>
      </c>
    </row>
    <row r="4753" spans="2:8" x14ac:dyDescent="0.25">
      <c r="B4753" t="s">
        <v>11706</v>
      </c>
      <c r="C4753" t="s">
        <v>11707</v>
      </c>
      <c r="D4753" s="24" t="s">
        <v>2443</v>
      </c>
      <c r="E4753" s="24" t="s">
        <v>1301</v>
      </c>
      <c r="F4753" s="12">
        <v>42.7</v>
      </c>
      <c r="G4753" s="12">
        <v>-73.8</v>
      </c>
      <c r="H4753" s="12">
        <v>2.91</v>
      </c>
    </row>
    <row r="4754" spans="2:8" x14ac:dyDescent="0.25">
      <c r="B4754" t="s">
        <v>11708</v>
      </c>
      <c r="C4754" t="s">
        <v>11709</v>
      </c>
      <c r="D4754" s="24" t="s">
        <v>2443</v>
      </c>
      <c r="E4754" s="24" t="s">
        <v>1363</v>
      </c>
      <c r="F4754" s="12">
        <v>39.1</v>
      </c>
      <c r="G4754" s="12">
        <v>-83.9</v>
      </c>
      <c r="H4754" s="12">
        <v>2.91</v>
      </c>
    </row>
    <row r="4755" spans="2:8" x14ac:dyDescent="0.25">
      <c r="B4755" t="s">
        <v>11710</v>
      </c>
      <c r="C4755" t="s">
        <v>11711</v>
      </c>
      <c r="D4755" s="24" t="s">
        <v>2443</v>
      </c>
      <c r="E4755" s="24" t="s">
        <v>1363</v>
      </c>
      <c r="F4755" s="12">
        <v>40.200000000000003</v>
      </c>
      <c r="G4755" s="12">
        <v>-82.7</v>
      </c>
      <c r="H4755" s="12">
        <v>2.91</v>
      </c>
    </row>
    <row r="4756" spans="2:8" x14ac:dyDescent="0.25">
      <c r="B4756" t="s">
        <v>11712</v>
      </c>
      <c r="C4756" t="s">
        <v>11713</v>
      </c>
      <c r="D4756" s="24" t="s">
        <v>2443</v>
      </c>
      <c r="E4756" s="24" t="s">
        <v>1363</v>
      </c>
      <c r="F4756" s="12">
        <v>39.200000000000003</v>
      </c>
      <c r="G4756" s="12">
        <v>-84.4</v>
      </c>
      <c r="H4756" s="12">
        <v>2.91</v>
      </c>
    </row>
    <row r="4757" spans="2:8" x14ac:dyDescent="0.25">
      <c r="B4757" t="s">
        <v>11714</v>
      </c>
      <c r="C4757" t="s">
        <v>11715</v>
      </c>
      <c r="D4757" s="24" t="s">
        <v>2443</v>
      </c>
      <c r="E4757" s="24" t="s">
        <v>1363</v>
      </c>
      <c r="F4757" s="12">
        <v>39.700000000000003</v>
      </c>
      <c r="G4757" s="12">
        <v>-84.6</v>
      </c>
      <c r="H4757" s="12">
        <v>2.91</v>
      </c>
    </row>
    <row r="4758" spans="2:8" x14ac:dyDescent="0.25">
      <c r="B4758" t="s">
        <v>11716</v>
      </c>
      <c r="C4758" t="s">
        <v>11717</v>
      </c>
      <c r="D4758" s="24" t="s">
        <v>2443</v>
      </c>
      <c r="E4758" s="24" t="s">
        <v>1396</v>
      </c>
      <c r="F4758" s="12">
        <v>42.5</v>
      </c>
      <c r="G4758" s="12">
        <v>-122.6</v>
      </c>
      <c r="H4758" s="12">
        <v>2.91</v>
      </c>
    </row>
    <row r="4759" spans="2:8" x14ac:dyDescent="0.25">
      <c r="B4759" t="s">
        <v>11718</v>
      </c>
      <c r="C4759" t="s">
        <v>11719</v>
      </c>
      <c r="D4759" s="24" t="s">
        <v>2443</v>
      </c>
      <c r="E4759" s="24" t="s">
        <v>1421</v>
      </c>
      <c r="F4759" s="12">
        <v>40.9</v>
      </c>
      <c r="G4759" s="12">
        <v>-76.400000000000006</v>
      </c>
      <c r="H4759" s="12">
        <v>2.91</v>
      </c>
    </row>
    <row r="4760" spans="2:8" x14ac:dyDescent="0.25">
      <c r="B4760" t="s">
        <v>11720</v>
      </c>
      <c r="C4760" t="s">
        <v>11721</v>
      </c>
      <c r="D4760" s="24" t="s">
        <v>2443</v>
      </c>
      <c r="E4760" s="24" t="s">
        <v>1457</v>
      </c>
      <c r="F4760" s="12">
        <v>43.9</v>
      </c>
      <c r="G4760" s="12">
        <v>-100.9</v>
      </c>
      <c r="H4760" s="12">
        <v>2.91</v>
      </c>
    </row>
    <row r="4761" spans="2:8" x14ac:dyDescent="0.25">
      <c r="B4761" t="s">
        <v>653</v>
      </c>
      <c r="C4761" t="s">
        <v>654</v>
      </c>
      <c r="D4761" s="24" t="s">
        <v>2443</v>
      </c>
      <c r="E4761" s="24" t="s">
        <v>648</v>
      </c>
      <c r="F4761" s="12">
        <v>41.7</v>
      </c>
      <c r="G4761" s="12">
        <v>-87.7</v>
      </c>
      <c r="H4761" s="12">
        <v>2.91</v>
      </c>
    </row>
    <row r="4762" spans="2:8" x14ac:dyDescent="0.25">
      <c r="B4762" t="s">
        <v>3917</v>
      </c>
      <c r="C4762" t="s">
        <v>3918</v>
      </c>
      <c r="D4762" s="24" t="s">
        <v>2443</v>
      </c>
      <c r="E4762" s="24" t="s">
        <v>709</v>
      </c>
      <c r="F4762" s="12">
        <v>40.9</v>
      </c>
      <c r="G4762" s="12">
        <v>-86.8</v>
      </c>
      <c r="H4762" s="12">
        <v>2.91</v>
      </c>
    </row>
    <row r="4763" spans="2:8" x14ac:dyDescent="0.25">
      <c r="B4763" t="s">
        <v>11722</v>
      </c>
      <c r="C4763" t="s">
        <v>11723</v>
      </c>
      <c r="D4763" s="24" t="s">
        <v>2443</v>
      </c>
      <c r="E4763" s="24" t="s">
        <v>867</v>
      </c>
      <c r="F4763" s="12">
        <v>39.4</v>
      </c>
      <c r="G4763" s="12">
        <v>-96.4</v>
      </c>
      <c r="H4763" s="12">
        <v>2.91</v>
      </c>
    </row>
    <row r="4764" spans="2:8" x14ac:dyDescent="0.25">
      <c r="B4764" t="s">
        <v>904</v>
      </c>
      <c r="C4764" t="s">
        <v>905</v>
      </c>
      <c r="D4764" s="24" t="s">
        <v>2443</v>
      </c>
      <c r="E4764" s="24" t="s">
        <v>867</v>
      </c>
      <c r="F4764" s="12">
        <v>39.1</v>
      </c>
      <c r="G4764" s="12">
        <v>-96.5</v>
      </c>
      <c r="H4764" s="12">
        <v>2.91</v>
      </c>
    </row>
    <row r="4765" spans="2:8" x14ac:dyDescent="0.25">
      <c r="B4765" t="s">
        <v>2795</v>
      </c>
      <c r="C4765" t="s">
        <v>2796</v>
      </c>
      <c r="D4765" s="24" t="s">
        <v>2443</v>
      </c>
      <c r="E4765" s="24" t="s">
        <v>1253</v>
      </c>
      <c r="F4765" s="12">
        <v>40.799999999999997</v>
      </c>
      <c r="G4765" s="12">
        <v>-115.7</v>
      </c>
      <c r="H4765" s="12">
        <v>2.91</v>
      </c>
    </row>
    <row r="4766" spans="2:8" x14ac:dyDescent="0.25">
      <c r="B4766" t="s">
        <v>11724</v>
      </c>
      <c r="C4766" t="s">
        <v>11725</v>
      </c>
      <c r="D4766" s="24" t="s">
        <v>2443</v>
      </c>
      <c r="E4766" s="24" t="s">
        <v>1363</v>
      </c>
      <c r="F4766" s="12">
        <v>41.3</v>
      </c>
      <c r="G4766" s="12">
        <v>-84.1</v>
      </c>
      <c r="H4766" s="12">
        <v>2.91</v>
      </c>
    </row>
    <row r="4767" spans="2:8" x14ac:dyDescent="0.25">
      <c r="B4767" t="s">
        <v>1505</v>
      </c>
      <c r="C4767" t="s">
        <v>1506</v>
      </c>
      <c r="D4767" s="24" t="s">
        <v>2443</v>
      </c>
      <c r="E4767" s="24" t="s">
        <v>1457</v>
      </c>
      <c r="F4767" s="12">
        <v>42.7</v>
      </c>
      <c r="G4767" s="12">
        <v>-96.9</v>
      </c>
      <c r="H4767" s="12">
        <v>2.91</v>
      </c>
    </row>
    <row r="4768" spans="2:8" x14ac:dyDescent="0.25">
      <c r="B4768" t="s">
        <v>2045</v>
      </c>
      <c r="C4768" t="s">
        <v>2046</v>
      </c>
      <c r="D4768" s="24" t="s">
        <v>2443</v>
      </c>
      <c r="E4768" s="24" t="s">
        <v>1253</v>
      </c>
      <c r="F4768" s="12">
        <v>40.799999999999997</v>
      </c>
      <c r="G4768" s="12">
        <v>-115.7</v>
      </c>
      <c r="H4768" s="12">
        <v>2.91</v>
      </c>
    </row>
    <row r="4769" spans="2:8" x14ac:dyDescent="0.25">
      <c r="B4769" t="s">
        <v>1624</v>
      </c>
      <c r="C4769" t="s">
        <v>3158</v>
      </c>
      <c r="D4769" s="24" t="s">
        <v>2443</v>
      </c>
      <c r="E4769" s="24" t="s">
        <v>749</v>
      </c>
      <c r="F4769" s="12">
        <v>41.6</v>
      </c>
      <c r="G4769" s="12">
        <v>-90.5</v>
      </c>
      <c r="H4769" s="12">
        <v>2.91</v>
      </c>
    </row>
    <row r="4770" spans="2:8" x14ac:dyDescent="0.25">
      <c r="B4770" t="s">
        <v>11726</v>
      </c>
      <c r="C4770" t="s">
        <v>11727</v>
      </c>
      <c r="D4770" s="24" t="s">
        <v>2443</v>
      </c>
      <c r="E4770" s="24" t="s">
        <v>1650</v>
      </c>
      <c r="F4770" s="12">
        <v>38.299999999999997</v>
      </c>
      <c r="G4770" s="12">
        <v>-80.599999999999994</v>
      </c>
      <c r="H4770" s="12">
        <v>2.87</v>
      </c>
    </row>
    <row r="4771" spans="2:8" x14ac:dyDescent="0.25">
      <c r="B4771" t="s">
        <v>3683</v>
      </c>
      <c r="C4771" t="s">
        <v>3684</v>
      </c>
      <c r="D4771" s="24" t="s">
        <v>2443</v>
      </c>
      <c r="E4771" s="24" t="s">
        <v>648</v>
      </c>
      <c r="F4771" s="12">
        <v>41.1</v>
      </c>
      <c r="G4771" s="12">
        <v>-90.1</v>
      </c>
      <c r="H4771" s="12">
        <v>2.87</v>
      </c>
    </row>
    <row r="4772" spans="2:8" x14ac:dyDescent="0.25">
      <c r="B4772" t="s">
        <v>2407</v>
      </c>
      <c r="C4772" t="s">
        <v>3667</v>
      </c>
      <c r="D4772" s="24" t="s">
        <v>2443</v>
      </c>
      <c r="E4772" s="24" t="s">
        <v>648</v>
      </c>
      <c r="F4772" s="12">
        <v>41.3</v>
      </c>
      <c r="G4772" s="12">
        <v>-89.4</v>
      </c>
      <c r="H4772" s="12">
        <v>2.87</v>
      </c>
    </row>
    <row r="4773" spans="2:8" x14ac:dyDescent="0.25">
      <c r="B4773" t="s">
        <v>11728</v>
      </c>
      <c r="C4773" t="s">
        <v>11729</v>
      </c>
      <c r="D4773" s="24" t="s">
        <v>2443</v>
      </c>
      <c r="E4773" s="24" t="s">
        <v>563</v>
      </c>
      <c r="F4773" s="12">
        <v>37.200000000000003</v>
      </c>
      <c r="G4773" s="12">
        <v>-107.8</v>
      </c>
      <c r="H4773" s="12">
        <v>2.83</v>
      </c>
    </row>
    <row r="4774" spans="2:8" x14ac:dyDescent="0.25">
      <c r="B4774" t="s">
        <v>11730</v>
      </c>
      <c r="C4774" t="s">
        <v>11731</v>
      </c>
      <c r="D4774" s="24" t="s">
        <v>2443</v>
      </c>
      <c r="E4774" s="24" t="s">
        <v>648</v>
      </c>
      <c r="F4774" s="12">
        <v>40.299999999999997</v>
      </c>
      <c r="G4774" s="12">
        <v>-88.9</v>
      </c>
      <c r="H4774" s="12">
        <v>2.83</v>
      </c>
    </row>
    <row r="4775" spans="2:8" x14ac:dyDescent="0.25">
      <c r="B4775" t="s">
        <v>11732</v>
      </c>
      <c r="C4775" t="s">
        <v>11733</v>
      </c>
      <c r="D4775" s="24" t="s">
        <v>2443</v>
      </c>
      <c r="E4775" s="24" t="s">
        <v>648</v>
      </c>
      <c r="F4775" s="12">
        <v>39.700000000000003</v>
      </c>
      <c r="G4775" s="12">
        <v>-89.7</v>
      </c>
      <c r="H4775" s="12">
        <v>2.83</v>
      </c>
    </row>
    <row r="4776" spans="2:8" x14ac:dyDescent="0.25">
      <c r="B4776" t="s">
        <v>11734</v>
      </c>
      <c r="C4776" t="s">
        <v>11735</v>
      </c>
      <c r="D4776" s="24" t="s">
        <v>2443</v>
      </c>
      <c r="E4776" s="24" t="s">
        <v>867</v>
      </c>
      <c r="F4776" s="12">
        <v>39.200000000000003</v>
      </c>
      <c r="G4776" s="12">
        <v>-96.7</v>
      </c>
      <c r="H4776" s="12">
        <v>2.83</v>
      </c>
    </row>
    <row r="4777" spans="2:8" x14ac:dyDescent="0.25">
      <c r="B4777" t="s">
        <v>11736</v>
      </c>
      <c r="C4777" t="s">
        <v>11737</v>
      </c>
      <c r="D4777" s="24" t="s">
        <v>2443</v>
      </c>
      <c r="E4777" s="24" t="s">
        <v>1363</v>
      </c>
      <c r="F4777" s="12">
        <v>40.1</v>
      </c>
      <c r="G4777" s="12">
        <v>-80.8</v>
      </c>
      <c r="H4777" s="12">
        <v>2.83</v>
      </c>
    </row>
    <row r="4778" spans="2:8" x14ac:dyDescent="0.25">
      <c r="B4778" t="s">
        <v>11738</v>
      </c>
      <c r="C4778" t="s">
        <v>11739</v>
      </c>
      <c r="D4778" s="24" t="s">
        <v>2443</v>
      </c>
      <c r="E4778" s="24" t="s">
        <v>1301</v>
      </c>
      <c r="F4778" s="12">
        <v>42.6</v>
      </c>
      <c r="G4778" s="12">
        <v>-74.3</v>
      </c>
      <c r="H4778" s="12">
        <v>2.83</v>
      </c>
    </row>
    <row r="4779" spans="2:8" x14ac:dyDescent="0.25">
      <c r="B4779" t="s">
        <v>1651</v>
      </c>
      <c r="C4779" t="s">
        <v>1652</v>
      </c>
      <c r="D4779" s="24" t="s">
        <v>2443</v>
      </c>
      <c r="E4779" s="24" t="s">
        <v>1650</v>
      </c>
      <c r="F4779" s="12">
        <v>37.700000000000003</v>
      </c>
      <c r="G4779" s="12">
        <v>-81.099999999999994</v>
      </c>
      <c r="H4779" s="12">
        <v>2.83</v>
      </c>
    </row>
    <row r="4780" spans="2:8" x14ac:dyDescent="0.25">
      <c r="B4780" t="s">
        <v>3198</v>
      </c>
      <c r="C4780" t="s">
        <v>3199</v>
      </c>
      <c r="D4780" s="24" t="s">
        <v>2443</v>
      </c>
      <c r="E4780" s="24" t="s">
        <v>1675</v>
      </c>
      <c r="F4780" s="12">
        <v>45.8</v>
      </c>
      <c r="G4780" s="12">
        <v>-91.8</v>
      </c>
      <c r="H4780" s="12">
        <v>2.83</v>
      </c>
    </row>
    <row r="4781" spans="2:8" x14ac:dyDescent="0.25">
      <c r="B4781" t="s">
        <v>11740</v>
      </c>
      <c r="C4781" t="s">
        <v>11741</v>
      </c>
      <c r="D4781" s="24" t="s">
        <v>548</v>
      </c>
      <c r="E4781" s="24" t="s">
        <v>506</v>
      </c>
      <c r="F4781" s="12">
        <v>49.6</v>
      </c>
      <c r="G4781" s="12">
        <v>-96.5</v>
      </c>
      <c r="H4781" s="12">
        <v>2.8</v>
      </c>
    </row>
    <row r="4782" spans="2:8" x14ac:dyDescent="0.25">
      <c r="B4782" t="s">
        <v>11742</v>
      </c>
      <c r="C4782" t="s">
        <v>11743</v>
      </c>
      <c r="D4782" s="24" t="s">
        <v>548</v>
      </c>
      <c r="E4782" s="24" t="s">
        <v>510</v>
      </c>
      <c r="F4782" s="12">
        <v>42.2</v>
      </c>
      <c r="G4782" s="12">
        <v>-81.900000000000006</v>
      </c>
      <c r="H4782" s="12">
        <v>2.8</v>
      </c>
    </row>
    <row r="4783" spans="2:8" x14ac:dyDescent="0.25">
      <c r="B4783" t="s">
        <v>11744</v>
      </c>
      <c r="C4783" t="s">
        <v>11745</v>
      </c>
      <c r="D4783" s="24" t="s">
        <v>2443</v>
      </c>
      <c r="E4783" s="24" t="s">
        <v>548</v>
      </c>
      <c r="F4783" s="12">
        <v>36.799999999999997</v>
      </c>
      <c r="G4783" s="12">
        <v>-118.2</v>
      </c>
      <c r="H4783" s="12">
        <v>2.8</v>
      </c>
    </row>
    <row r="4784" spans="2:8" x14ac:dyDescent="0.25">
      <c r="B4784" t="s">
        <v>11746</v>
      </c>
      <c r="C4784" t="s">
        <v>11747</v>
      </c>
      <c r="D4784" s="24" t="s">
        <v>2443</v>
      </c>
      <c r="E4784" s="24" t="s">
        <v>563</v>
      </c>
      <c r="F4784" s="12">
        <v>38.6</v>
      </c>
      <c r="G4784" s="12">
        <v>-103.7</v>
      </c>
      <c r="H4784" s="12">
        <v>2.8</v>
      </c>
    </row>
    <row r="4785" spans="2:8" x14ac:dyDescent="0.25">
      <c r="B4785" t="s">
        <v>11748</v>
      </c>
      <c r="C4785" t="s">
        <v>11749</v>
      </c>
      <c r="D4785" s="24" t="s">
        <v>2443</v>
      </c>
      <c r="E4785" s="24" t="s">
        <v>563</v>
      </c>
      <c r="F4785" s="12">
        <v>39.200000000000003</v>
      </c>
      <c r="G4785" s="12">
        <v>-103.6</v>
      </c>
      <c r="H4785" s="12">
        <v>2.8</v>
      </c>
    </row>
    <row r="4786" spans="2:8" x14ac:dyDescent="0.25">
      <c r="B4786" t="s">
        <v>11750</v>
      </c>
      <c r="C4786" t="s">
        <v>11751</v>
      </c>
      <c r="D4786" s="24" t="s">
        <v>2443</v>
      </c>
      <c r="E4786" s="24" t="s">
        <v>563</v>
      </c>
      <c r="F4786" s="12">
        <v>39.200000000000003</v>
      </c>
      <c r="G4786" s="12">
        <v>-107.2</v>
      </c>
      <c r="H4786" s="12">
        <v>2.8</v>
      </c>
    </row>
    <row r="4787" spans="2:8" x14ac:dyDescent="0.25">
      <c r="B4787" t="s">
        <v>11752</v>
      </c>
      <c r="C4787" t="s">
        <v>11753</v>
      </c>
      <c r="D4787" s="24" t="s">
        <v>2443</v>
      </c>
      <c r="E4787" s="24" t="s">
        <v>563</v>
      </c>
      <c r="F4787" s="12">
        <v>38.299999999999997</v>
      </c>
      <c r="G4787" s="12">
        <v>-104.6</v>
      </c>
      <c r="H4787" s="12">
        <v>2.8</v>
      </c>
    </row>
    <row r="4788" spans="2:8" x14ac:dyDescent="0.25">
      <c r="B4788" t="s">
        <v>11754</v>
      </c>
      <c r="C4788" t="s">
        <v>11755</v>
      </c>
      <c r="D4788" s="24" t="s">
        <v>2443</v>
      </c>
      <c r="E4788" s="24" t="s">
        <v>749</v>
      </c>
      <c r="F4788" s="12">
        <v>41.6</v>
      </c>
      <c r="G4788" s="12">
        <v>-90.5</v>
      </c>
      <c r="H4788" s="12">
        <v>2.8</v>
      </c>
    </row>
    <row r="4789" spans="2:8" x14ac:dyDescent="0.25">
      <c r="B4789" t="s">
        <v>11756</v>
      </c>
      <c r="C4789" t="s">
        <v>11757</v>
      </c>
      <c r="D4789" s="24" t="s">
        <v>2443</v>
      </c>
      <c r="E4789" s="24" t="s">
        <v>629</v>
      </c>
      <c r="F4789" s="12">
        <v>43.6</v>
      </c>
      <c r="G4789" s="12">
        <v>-116.8</v>
      </c>
      <c r="H4789" s="12">
        <v>2.8</v>
      </c>
    </row>
    <row r="4790" spans="2:8" x14ac:dyDescent="0.25">
      <c r="B4790" t="s">
        <v>11758</v>
      </c>
      <c r="C4790" t="s">
        <v>11759</v>
      </c>
      <c r="D4790" s="24" t="s">
        <v>2443</v>
      </c>
      <c r="E4790" s="24" t="s">
        <v>648</v>
      </c>
      <c r="F4790" s="12">
        <v>41.4</v>
      </c>
      <c r="G4790" s="12">
        <v>-90.4</v>
      </c>
      <c r="H4790" s="12">
        <v>2.8</v>
      </c>
    </row>
    <row r="4791" spans="2:8" x14ac:dyDescent="0.25">
      <c r="B4791" t="s">
        <v>11760</v>
      </c>
      <c r="C4791" t="s">
        <v>11761</v>
      </c>
      <c r="D4791" s="24" t="s">
        <v>2443</v>
      </c>
      <c r="E4791" s="24" t="s">
        <v>648</v>
      </c>
      <c r="F4791" s="12">
        <v>39.1</v>
      </c>
      <c r="G4791" s="12">
        <v>-88</v>
      </c>
      <c r="H4791" s="12">
        <v>2.8</v>
      </c>
    </row>
    <row r="4792" spans="2:8" x14ac:dyDescent="0.25">
      <c r="B4792" t="s">
        <v>11762</v>
      </c>
      <c r="C4792" t="s">
        <v>11763</v>
      </c>
      <c r="D4792" s="24" t="s">
        <v>2443</v>
      </c>
      <c r="E4792" s="24" t="s">
        <v>648</v>
      </c>
      <c r="F4792" s="12">
        <v>38.700000000000003</v>
      </c>
      <c r="G4792" s="12">
        <v>-90.1</v>
      </c>
      <c r="H4792" s="12">
        <v>2.8</v>
      </c>
    </row>
    <row r="4793" spans="2:8" x14ac:dyDescent="0.25">
      <c r="B4793" t="s">
        <v>11764</v>
      </c>
      <c r="C4793" t="s">
        <v>11765</v>
      </c>
      <c r="D4793" s="24" t="s">
        <v>2443</v>
      </c>
      <c r="E4793" s="24" t="s">
        <v>648</v>
      </c>
      <c r="F4793" s="12">
        <v>39.9</v>
      </c>
      <c r="G4793" s="12">
        <v>-89.7</v>
      </c>
      <c r="H4793" s="12">
        <v>2.8</v>
      </c>
    </row>
    <row r="4794" spans="2:8" x14ac:dyDescent="0.25">
      <c r="B4794" t="s">
        <v>11766</v>
      </c>
      <c r="C4794" t="s">
        <v>11767</v>
      </c>
      <c r="D4794" s="24" t="s">
        <v>2443</v>
      </c>
      <c r="E4794" s="24" t="s">
        <v>648</v>
      </c>
      <c r="F4794" s="12">
        <v>40.5</v>
      </c>
      <c r="G4794" s="12">
        <v>-89.5</v>
      </c>
      <c r="H4794" s="12">
        <v>2.8</v>
      </c>
    </row>
    <row r="4795" spans="2:8" x14ac:dyDescent="0.25">
      <c r="B4795" t="s">
        <v>11768</v>
      </c>
      <c r="C4795" t="s">
        <v>11769</v>
      </c>
      <c r="D4795" s="24" t="s">
        <v>2443</v>
      </c>
      <c r="E4795" s="24" t="s">
        <v>709</v>
      </c>
      <c r="F4795" s="12">
        <v>39.200000000000003</v>
      </c>
      <c r="G4795" s="12">
        <v>-85.8</v>
      </c>
      <c r="H4795" s="12">
        <v>2.8</v>
      </c>
    </row>
    <row r="4796" spans="2:8" x14ac:dyDescent="0.25">
      <c r="B4796" t="s">
        <v>11770</v>
      </c>
      <c r="C4796" t="s">
        <v>11771</v>
      </c>
      <c r="D4796" s="24" t="s">
        <v>2443</v>
      </c>
      <c r="E4796" s="24" t="s">
        <v>709</v>
      </c>
      <c r="F4796" s="12">
        <v>41.1</v>
      </c>
      <c r="G4796" s="12">
        <v>-87.1</v>
      </c>
      <c r="H4796" s="12">
        <v>2.8</v>
      </c>
    </row>
    <row r="4797" spans="2:8" x14ac:dyDescent="0.25">
      <c r="B4797" t="s">
        <v>11772</v>
      </c>
      <c r="C4797" t="s">
        <v>11773</v>
      </c>
      <c r="D4797" s="24" t="s">
        <v>2443</v>
      </c>
      <c r="E4797" s="24" t="s">
        <v>709</v>
      </c>
      <c r="F4797" s="12">
        <v>39.700000000000003</v>
      </c>
      <c r="G4797" s="12">
        <v>-86.2</v>
      </c>
      <c r="H4797" s="12">
        <v>2.8</v>
      </c>
    </row>
    <row r="4798" spans="2:8" x14ac:dyDescent="0.25">
      <c r="B4798" t="s">
        <v>11774</v>
      </c>
      <c r="C4798" t="s">
        <v>11775</v>
      </c>
      <c r="D4798" s="24" t="s">
        <v>2443</v>
      </c>
      <c r="E4798" s="24" t="s">
        <v>709</v>
      </c>
      <c r="F4798" s="12">
        <v>38.6</v>
      </c>
      <c r="G4798" s="12">
        <v>-86.7</v>
      </c>
      <c r="H4798" s="12">
        <v>2.8</v>
      </c>
    </row>
    <row r="4799" spans="2:8" x14ac:dyDescent="0.25">
      <c r="B4799" t="s">
        <v>11776</v>
      </c>
      <c r="C4799" t="s">
        <v>11777</v>
      </c>
      <c r="D4799" s="24" t="s">
        <v>2443</v>
      </c>
      <c r="E4799" s="24" t="s">
        <v>953</v>
      </c>
      <c r="F4799" s="12">
        <v>42.1</v>
      </c>
      <c r="G4799" s="12">
        <v>-73.3</v>
      </c>
      <c r="H4799" s="12">
        <v>2.8</v>
      </c>
    </row>
    <row r="4800" spans="2:8" x14ac:dyDescent="0.25">
      <c r="B4800" t="s">
        <v>11778</v>
      </c>
      <c r="C4800" t="s">
        <v>11779</v>
      </c>
      <c r="D4800" s="24" t="s">
        <v>2443</v>
      </c>
      <c r="E4800" s="24" t="s">
        <v>937</v>
      </c>
      <c r="F4800" s="12">
        <v>44.4</v>
      </c>
      <c r="G4800" s="12">
        <v>-69.7</v>
      </c>
      <c r="H4800" s="12">
        <v>2.8</v>
      </c>
    </row>
    <row r="4801" spans="2:8" x14ac:dyDescent="0.25">
      <c r="B4801" t="s">
        <v>11780</v>
      </c>
      <c r="C4801" t="s">
        <v>11781</v>
      </c>
      <c r="D4801" s="24" t="s">
        <v>2443</v>
      </c>
      <c r="E4801" s="24" t="s">
        <v>1277</v>
      </c>
      <c r="F4801" s="12">
        <v>35.6</v>
      </c>
      <c r="G4801" s="12">
        <v>-106</v>
      </c>
      <c r="H4801" s="12">
        <v>2.8</v>
      </c>
    </row>
    <row r="4802" spans="2:8" x14ac:dyDescent="0.25">
      <c r="B4802" t="s">
        <v>9473</v>
      </c>
      <c r="C4802" t="s">
        <v>11782</v>
      </c>
      <c r="D4802" s="24" t="s">
        <v>2443</v>
      </c>
      <c r="E4802" s="24" t="s">
        <v>1277</v>
      </c>
      <c r="F4802" s="12">
        <v>35.200000000000003</v>
      </c>
      <c r="G4802" s="12">
        <v>-106.5</v>
      </c>
      <c r="H4802" s="12">
        <v>2.8</v>
      </c>
    </row>
    <row r="4803" spans="2:8" x14ac:dyDescent="0.25">
      <c r="B4803" t="s">
        <v>11783</v>
      </c>
      <c r="C4803" t="s">
        <v>11784</v>
      </c>
      <c r="D4803" s="24" t="s">
        <v>2443</v>
      </c>
      <c r="E4803" s="24" t="s">
        <v>1277</v>
      </c>
      <c r="F4803" s="12">
        <v>36.5</v>
      </c>
      <c r="G4803" s="12">
        <v>-105.7</v>
      </c>
      <c r="H4803" s="12">
        <v>2.8</v>
      </c>
    </row>
    <row r="4804" spans="2:8" x14ac:dyDescent="0.25">
      <c r="B4804" t="s">
        <v>11785</v>
      </c>
      <c r="C4804" t="s">
        <v>11786</v>
      </c>
      <c r="D4804" s="24" t="s">
        <v>2443</v>
      </c>
      <c r="E4804" s="24" t="s">
        <v>1253</v>
      </c>
      <c r="F4804" s="12">
        <v>39.5</v>
      </c>
      <c r="G4804" s="12">
        <v>-119.7</v>
      </c>
      <c r="H4804" s="12">
        <v>2.8</v>
      </c>
    </row>
    <row r="4805" spans="2:8" x14ac:dyDescent="0.25">
      <c r="B4805" t="s">
        <v>11787</v>
      </c>
      <c r="C4805" t="s">
        <v>11788</v>
      </c>
      <c r="D4805" s="24" t="s">
        <v>2443</v>
      </c>
      <c r="E4805" s="24" t="s">
        <v>1301</v>
      </c>
      <c r="F4805" s="12">
        <v>43</v>
      </c>
      <c r="G4805" s="12">
        <v>-75.2</v>
      </c>
      <c r="H4805" s="12">
        <v>2.8</v>
      </c>
    </row>
    <row r="4806" spans="2:8" x14ac:dyDescent="0.25">
      <c r="B4806" t="s">
        <v>11789</v>
      </c>
      <c r="C4806" t="s">
        <v>11790</v>
      </c>
      <c r="D4806" s="24" t="s">
        <v>2443</v>
      </c>
      <c r="E4806" s="24" t="s">
        <v>1301</v>
      </c>
      <c r="F4806" s="12">
        <v>43.1</v>
      </c>
      <c r="G4806" s="12">
        <v>-76.099999999999994</v>
      </c>
      <c r="H4806" s="12">
        <v>2.8</v>
      </c>
    </row>
    <row r="4807" spans="2:8" x14ac:dyDescent="0.25">
      <c r="B4807" t="s">
        <v>11791</v>
      </c>
      <c r="C4807" t="s">
        <v>11792</v>
      </c>
      <c r="D4807" s="24" t="s">
        <v>2443</v>
      </c>
      <c r="E4807" s="24" t="s">
        <v>1363</v>
      </c>
      <c r="F4807" s="12">
        <v>40</v>
      </c>
      <c r="G4807" s="12">
        <v>-82.8</v>
      </c>
      <c r="H4807" s="12">
        <v>2.8</v>
      </c>
    </row>
    <row r="4808" spans="2:8" x14ac:dyDescent="0.25">
      <c r="B4808" t="s">
        <v>11793</v>
      </c>
      <c r="C4808" t="s">
        <v>11794</v>
      </c>
      <c r="D4808" s="24" t="s">
        <v>2443</v>
      </c>
      <c r="E4808" s="24" t="s">
        <v>1363</v>
      </c>
      <c r="F4808" s="12">
        <v>39.200000000000003</v>
      </c>
      <c r="G4808" s="12">
        <v>-84.6</v>
      </c>
      <c r="H4808" s="12">
        <v>2.8</v>
      </c>
    </row>
    <row r="4809" spans="2:8" x14ac:dyDescent="0.25">
      <c r="B4809" t="s">
        <v>11795</v>
      </c>
      <c r="C4809" t="s">
        <v>11796</v>
      </c>
      <c r="D4809" s="24" t="s">
        <v>2443</v>
      </c>
      <c r="E4809" s="24" t="s">
        <v>1363</v>
      </c>
      <c r="F4809" s="12">
        <v>39.700000000000003</v>
      </c>
      <c r="G4809" s="12">
        <v>-84.1</v>
      </c>
      <c r="H4809" s="12">
        <v>2.8</v>
      </c>
    </row>
    <row r="4810" spans="2:8" x14ac:dyDescent="0.25">
      <c r="B4810" t="s">
        <v>11797</v>
      </c>
      <c r="C4810" t="s">
        <v>11798</v>
      </c>
      <c r="D4810" s="24" t="s">
        <v>2443</v>
      </c>
      <c r="E4810" s="24" t="s">
        <v>1363</v>
      </c>
      <c r="F4810" s="12">
        <v>41.5</v>
      </c>
      <c r="G4810" s="12">
        <v>-83</v>
      </c>
      <c r="H4810" s="12">
        <v>2.8</v>
      </c>
    </row>
    <row r="4811" spans="2:8" x14ac:dyDescent="0.25">
      <c r="B4811" t="s">
        <v>11799</v>
      </c>
      <c r="C4811" t="s">
        <v>11800</v>
      </c>
      <c r="D4811" s="24" t="s">
        <v>2443</v>
      </c>
      <c r="E4811" s="24" t="s">
        <v>1396</v>
      </c>
      <c r="F4811" s="12">
        <v>42.2</v>
      </c>
      <c r="G4811" s="12">
        <v>-123.1</v>
      </c>
      <c r="H4811" s="12">
        <v>2.8</v>
      </c>
    </row>
    <row r="4812" spans="2:8" x14ac:dyDescent="0.25">
      <c r="B4812" t="s">
        <v>11801</v>
      </c>
      <c r="C4812" t="s">
        <v>11802</v>
      </c>
      <c r="D4812" s="24" t="s">
        <v>2443</v>
      </c>
      <c r="E4812" s="24" t="s">
        <v>1675</v>
      </c>
      <c r="F4812" s="12">
        <v>43</v>
      </c>
      <c r="G4812" s="12">
        <v>-87.9</v>
      </c>
      <c r="H4812" s="12">
        <v>2.8</v>
      </c>
    </row>
    <row r="4813" spans="2:8" x14ac:dyDescent="0.25">
      <c r="B4813" t="s">
        <v>11803</v>
      </c>
      <c r="C4813" t="s">
        <v>11804</v>
      </c>
      <c r="D4813" s="24" t="s">
        <v>2443</v>
      </c>
      <c r="E4813" s="24" t="s">
        <v>1675</v>
      </c>
      <c r="F4813" s="12">
        <v>44.8</v>
      </c>
      <c r="G4813" s="12">
        <v>-88.3</v>
      </c>
      <c r="H4813" s="12">
        <v>2.8</v>
      </c>
    </row>
    <row r="4814" spans="2:8" x14ac:dyDescent="0.25">
      <c r="B4814" t="s">
        <v>11805</v>
      </c>
      <c r="C4814" t="s">
        <v>11806</v>
      </c>
      <c r="D4814" s="24" t="s">
        <v>2443</v>
      </c>
      <c r="E4814" s="24" t="s">
        <v>563</v>
      </c>
      <c r="F4814" s="12">
        <v>39.1</v>
      </c>
      <c r="G4814" s="12">
        <v>-108.5</v>
      </c>
      <c r="H4814" s="12">
        <v>2.8</v>
      </c>
    </row>
    <row r="4815" spans="2:8" x14ac:dyDescent="0.25">
      <c r="B4815" t="s">
        <v>693</v>
      </c>
      <c r="C4815" t="s">
        <v>694</v>
      </c>
      <c r="D4815" s="24" t="s">
        <v>2443</v>
      </c>
      <c r="E4815" s="24" t="s">
        <v>648</v>
      </c>
      <c r="F4815" s="12">
        <v>41.4</v>
      </c>
      <c r="G4815" s="12">
        <v>-87.6</v>
      </c>
      <c r="H4815" s="12">
        <v>2.8</v>
      </c>
    </row>
    <row r="4816" spans="2:8" x14ac:dyDescent="0.25">
      <c r="B4816" t="s">
        <v>11807</v>
      </c>
      <c r="C4816" t="s">
        <v>11808</v>
      </c>
      <c r="D4816" s="24" t="s">
        <v>2443</v>
      </c>
      <c r="E4816" s="24" t="s">
        <v>709</v>
      </c>
      <c r="F4816" s="12">
        <v>39.700000000000003</v>
      </c>
      <c r="G4816" s="12">
        <v>-86.2</v>
      </c>
      <c r="H4816" s="12">
        <v>2.8</v>
      </c>
    </row>
    <row r="4817" spans="2:8" x14ac:dyDescent="0.25">
      <c r="B4817" t="s">
        <v>11809</v>
      </c>
      <c r="C4817" t="s">
        <v>11810</v>
      </c>
      <c r="D4817" s="24" t="s">
        <v>2443</v>
      </c>
      <c r="E4817" s="24" t="s">
        <v>749</v>
      </c>
      <c r="F4817" s="12">
        <v>42</v>
      </c>
      <c r="G4817" s="12">
        <v>-92.9</v>
      </c>
      <c r="H4817" s="12">
        <v>2.8</v>
      </c>
    </row>
    <row r="4818" spans="2:8" x14ac:dyDescent="0.25">
      <c r="B4818" t="s">
        <v>1097</v>
      </c>
      <c r="C4818" t="s">
        <v>4349</v>
      </c>
      <c r="D4818" s="24" t="s">
        <v>2443</v>
      </c>
      <c r="E4818" s="24" t="s">
        <v>937</v>
      </c>
      <c r="F4818" s="12">
        <v>44.6</v>
      </c>
      <c r="G4818" s="12">
        <v>-70.099999999999994</v>
      </c>
      <c r="H4818" s="12">
        <v>2.8</v>
      </c>
    </row>
    <row r="4819" spans="2:8" x14ac:dyDescent="0.25">
      <c r="B4819" t="s">
        <v>3911</v>
      </c>
      <c r="C4819" t="s">
        <v>3912</v>
      </c>
      <c r="D4819" s="24" t="s">
        <v>2443</v>
      </c>
      <c r="E4819" s="24" t="s">
        <v>969</v>
      </c>
      <c r="F4819" s="12">
        <v>43.4</v>
      </c>
      <c r="G4819" s="12">
        <v>-83.9</v>
      </c>
      <c r="H4819" s="12">
        <v>2.8</v>
      </c>
    </row>
    <row r="4820" spans="2:8" x14ac:dyDescent="0.25">
      <c r="B4820" t="s">
        <v>11811</v>
      </c>
      <c r="C4820" t="s">
        <v>11812</v>
      </c>
      <c r="D4820" s="24" t="s">
        <v>2443</v>
      </c>
      <c r="E4820" s="24" t="s">
        <v>1194</v>
      </c>
      <c r="F4820" s="12">
        <v>41.1</v>
      </c>
      <c r="G4820" s="12">
        <v>-96.1</v>
      </c>
      <c r="H4820" s="12">
        <v>2.8</v>
      </c>
    </row>
    <row r="4821" spans="2:8" x14ac:dyDescent="0.25">
      <c r="B4821" t="s">
        <v>11813</v>
      </c>
      <c r="C4821" t="s">
        <v>11814</v>
      </c>
      <c r="D4821" s="24" t="s">
        <v>2443</v>
      </c>
      <c r="E4821" s="24" t="s">
        <v>1194</v>
      </c>
      <c r="F4821" s="12">
        <v>42.4</v>
      </c>
      <c r="G4821" s="12">
        <v>-98.2</v>
      </c>
      <c r="H4821" s="12">
        <v>2.8</v>
      </c>
    </row>
    <row r="4822" spans="2:8" x14ac:dyDescent="0.25">
      <c r="B4822" t="s">
        <v>3408</v>
      </c>
      <c r="C4822" t="s">
        <v>3409</v>
      </c>
      <c r="D4822" s="24" t="s">
        <v>2443</v>
      </c>
      <c r="E4822" s="24" t="s">
        <v>1253</v>
      </c>
      <c r="F4822" s="12">
        <v>41.3</v>
      </c>
      <c r="G4822" s="12">
        <v>-114</v>
      </c>
      <c r="H4822" s="12">
        <v>2.8</v>
      </c>
    </row>
    <row r="4823" spans="2:8" x14ac:dyDescent="0.25">
      <c r="B4823" t="s">
        <v>11815</v>
      </c>
      <c r="C4823" t="s">
        <v>11816</v>
      </c>
      <c r="D4823" s="24" t="s">
        <v>2443</v>
      </c>
      <c r="E4823" s="24" t="s">
        <v>1363</v>
      </c>
      <c r="F4823" s="12">
        <v>40.1</v>
      </c>
      <c r="G4823" s="12">
        <v>-83.9</v>
      </c>
      <c r="H4823" s="12">
        <v>2.8</v>
      </c>
    </row>
    <row r="4824" spans="2:8" x14ac:dyDescent="0.25">
      <c r="B4824" t="s">
        <v>3021</v>
      </c>
      <c r="C4824" t="s">
        <v>3022</v>
      </c>
      <c r="D4824" s="24" t="s">
        <v>2443</v>
      </c>
      <c r="E4824" s="24" t="s">
        <v>1545</v>
      </c>
      <c r="F4824" s="12">
        <v>40.1</v>
      </c>
      <c r="G4824" s="12">
        <v>-110.3</v>
      </c>
      <c r="H4824" s="12">
        <v>2.8</v>
      </c>
    </row>
    <row r="4825" spans="2:8" x14ac:dyDescent="0.25">
      <c r="B4825" t="s">
        <v>1897</v>
      </c>
      <c r="C4825" t="s">
        <v>1898</v>
      </c>
      <c r="D4825" s="24" t="s">
        <v>2443</v>
      </c>
      <c r="E4825" s="24" t="s">
        <v>1363</v>
      </c>
      <c r="F4825" s="12">
        <v>39.9</v>
      </c>
      <c r="G4825" s="12">
        <v>-82.8</v>
      </c>
      <c r="H4825" s="12">
        <v>2.8</v>
      </c>
    </row>
    <row r="4826" spans="2:8" x14ac:dyDescent="0.25">
      <c r="B4826" t="s">
        <v>1994</v>
      </c>
      <c r="C4826" t="s">
        <v>1995</v>
      </c>
      <c r="D4826" s="24" t="s">
        <v>2443</v>
      </c>
      <c r="E4826" s="24" t="s">
        <v>563</v>
      </c>
      <c r="F4826" s="12">
        <v>39.1</v>
      </c>
      <c r="G4826" s="12">
        <v>-108.5</v>
      </c>
      <c r="H4826" s="12">
        <v>2.8</v>
      </c>
    </row>
    <row r="4827" spans="2:8" x14ac:dyDescent="0.25">
      <c r="B4827" t="s">
        <v>2135</v>
      </c>
      <c r="C4827" t="s">
        <v>2136</v>
      </c>
      <c r="D4827" s="24" t="s">
        <v>2443</v>
      </c>
      <c r="E4827" s="24" t="s">
        <v>709</v>
      </c>
      <c r="F4827" s="12">
        <v>39.700000000000003</v>
      </c>
      <c r="G4827" s="12">
        <v>-86.2</v>
      </c>
      <c r="H4827" s="12">
        <v>2.8</v>
      </c>
    </row>
    <row r="4828" spans="2:8" x14ac:dyDescent="0.25">
      <c r="B4828" t="s">
        <v>11817</v>
      </c>
      <c r="C4828" t="s">
        <v>11818</v>
      </c>
      <c r="D4828" s="24" t="s">
        <v>2443</v>
      </c>
      <c r="E4828" s="24" t="s">
        <v>1301</v>
      </c>
      <c r="F4828" s="12">
        <v>42.7</v>
      </c>
      <c r="G4828" s="12">
        <v>-73.599999999999994</v>
      </c>
      <c r="H4828" s="12">
        <v>2.76</v>
      </c>
    </row>
    <row r="4829" spans="2:8" x14ac:dyDescent="0.25">
      <c r="B4829" t="s">
        <v>11819</v>
      </c>
      <c r="C4829" t="s">
        <v>11820</v>
      </c>
      <c r="D4829" s="24" t="s">
        <v>2443</v>
      </c>
      <c r="E4829" s="24" t="s">
        <v>648</v>
      </c>
      <c r="F4829" s="12">
        <v>40.700000000000003</v>
      </c>
      <c r="G4829" s="12">
        <v>-89.6</v>
      </c>
      <c r="H4829" s="12">
        <v>2.76</v>
      </c>
    </row>
    <row r="4830" spans="2:8" x14ac:dyDescent="0.25">
      <c r="B4830" t="s">
        <v>4396</v>
      </c>
      <c r="C4830" t="s">
        <v>4397</v>
      </c>
      <c r="D4830" s="24" t="s">
        <v>2443</v>
      </c>
      <c r="E4830" s="24" t="s">
        <v>1800</v>
      </c>
      <c r="F4830" s="12">
        <v>70.3</v>
      </c>
      <c r="G4830" s="12">
        <v>-149.6</v>
      </c>
      <c r="H4830" s="12">
        <v>2.76</v>
      </c>
    </row>
    <row r="4831" spans="2:8" x14ac:dyDescent="0.25">
      <c r="B4831" t="s">
        <v>11821</v>
      </c>
      <c r="C4831" t="s">
        <v>11822</v>
      </c>
      <c r="D4831" s="24" t="s">
        <v>548</v>
      </c>
      <c r="E4831" s="24" t="s">
        <v>506</v>
      </c>
      <c r="F4831" s="12">
        <v>49.8</v>
      </c>
      <c r="G4831" s="12">
        <v>-99.9</v>
      </c>
      <c r="H4831" s="12">
        <v>2.72</v>
      </c>
    </row>
    <row r="4832" spans="2:8" x14ac:dyDescent="0.25">
      <c r="B4832" t="s">
        <v>11823</v>
      </c>
      <c r="C4832" t="s">
        <v>11824</v>
      </c>
      <c r="D4832" s="24" t="s">
        <v>2443</v>
      </c>
      <c r="E4832" s="24" t="s">
        <v>749</v>
      </c>
      <c r="F4832" s="12">
        <v>41.5</v>
      </c>
      <c r="G4832" s="12">
        <v>-92</v>
      </c>
      <c r="H4832" s="12">
        <v>2.72</v>
      </c>
    </row>
    <row r="4833" spans="2:8" x14ac:dyDescent="0.25">
      <c r="B4833" t="s">
        <v>11825</v>
      </c>
      <c r="C4833" t="s">
        <v>11826</v>
      </c>
      <c r="D4833" s="24" t="s">
        <v>2443</v>
      </c>
      <c r="E4833" s="24" t="s">
        <v>749</v>
      </c>
      <c r="F4833" s="12">
        <v>41.8</v>
      </c>
      <c r="G4833" s="12">
        <v>-91.5</v>
      </c>
      <c r="H4833" s="12">
        <v>2.72</v>
      </c>
    </row>
    <row r="4834" spans="2:8" x14ac:dyDescent="0.25">
      <c r="B4834" t="s">
        <v>11827</v>
      </c>
      <c r="C4834" t="s">
        <v>11828</v>
      </c>
      <c r="D4834" s="24" t="s">
        <v>2443</v>
      </c>
      <c r="E4834" s="24" t="s">
        <v>749</v>
      </c>
      <c r="F4834" s="12">
        <v>41.7</v>
      </c>
      <c r="G4834" s="12">
        <v>-95.2</v>
      </c>
      <c r="H4834" s="12">
        <v>2.72</v>
      </c>
    </row>
    <row r="4835" spans="2:8" x14ac:dyDescent="0.25">
      <c r="B4835" t="s">
        <v>11829</v>
      </c>
      <c r="C4835" t="s">
        <v>11830</v>
      </c>
      <c r="D4835" s="24" t="s">
        <v>2443</v>
      </c>
      <c r="E4835" s="24" t="s">
        <v>709</v>
      </c>
      <c r="F4835" s="12">
        <v>40.700000000000003</v>
      </c>
      <c r="G4835" s="12">
        <v>-86.3</v>
      </c>
      <c r="H4835" s="12">
        <v>2.72</v>
      </c>
    </row>
    <row r="4836" spans="2:8" x14ac:dyDescent="0.25">
      <c r="B4836" t="s">
        <v>11831</v>
      </c>
      <c r="C4836" t="s">
        <v>11832</v>
      </c>
      <c r="D4836" s="24" t="s">
        <v>2443</v>
      </c>
      <c r="E4836" s="24" t="s">
        <v>709</v>
      </c>
      <c r="F4836" s="12">
        <v>39.9</v>
      </c>
      <c r="G4836" s="12">
        <v>-85.4</v>
      </c>
      <c r="H4836" s="12">
        <v>2.72</v>
      </c>
    </row>
    <row r="4837" spans="2:8" x14ac:dyDescent="0.25">
      <c r="B4837" t="s">
        <v>11833</v>
      </c>
      <c r="C4837" t="s">
        <v>11834</v>
      </c>
      <c r="D4837" s="24" t="s">
        <v>2443</v>
      </c>
      <c r="E4837" s="24" t="s">
        <v>709</v>
      </c>
      <c r="F4837" s="12">
        <v>39.6</v>
      </c>
      <c r="G4837" s="12">
        <v>-86.8</v>
      </c>
      <c r="H4837" s="12">
        <v>2.72</v>
      </c>
    </row>
    <row r="4838" spans="2:8" x14ac:dyDescent="0.25">
      <c r="B4838" t="s">
        <v>11835</v>
      </c>
      <c r="C4838" t="s">
        <v>11836</v>
      </c>
      <c r="D4838" s="24" t="s">
        <v>2443</v>
      </c>
      <c r="E4838" s="24" t="s">
        <v>709</v>
      </c>
      <c r="F4838" s="12">
        <v>39.200000000000003</v>
      </c>
      <c r="G4838" s="12">
        <v>-85.2</v>
      </c>
      <c r="H4838" s="12">
        <v>2.72</v>
      </c>
    </row>
    <row r="4839" spans="2:8" x14ac:dyDescent="0.25">
      <c r="B4839" t="s">
        <v>11837</v>
      </c>
      <c r="C4839" t="s">
        <v>11838</v>
      </c>
      <c r="D4839" s="24" t="s">
        <v>2443</v>
      </c>
      <c r="E4839" s="24" t="s">
        <v>867</v>
      </c>
      <c r="F4839" s="12">
        <v>37.5</v>
      </c>
      <c r="G4839" s="12">
        <v>-101.2</v>
      </c>
      <c r="H4839" s="12">
        <v>2.72</v>
      </c>
    </row>
    <row r="4840" spans="2:8" x14ac:dyDescent="0.25">
      <c r="B4840" t="s">
        <v>11839</v>
      </c>
      <c r="C4840" t="s">
        <v>11840</v>
      </c>
      <c r="D4840" s="24" t="s">
        <v>2443</v>
      </c>
      <c r="E4840" s="24" t="s">
        <v>867</v>
      </c>
      <c r="F4840" s="12">
        <v>39.6</v>
      </c>
      <c r="G4840" s="12">
        <v>-97.1</v>
      </c>
      <c r="H4840" s="12">
        <v>2.72</v>
      </c>
    </row>
    <row r="4841" spans="2:8" x14ac:dyDescent="0.25">
      <c r="B4841" t="s">
        <v>11841</v>
      </c>
      <c r="C4841" t="s">
        <v>11842</v>
      </c>
      <c r="D4841" s="24" t="s">
        <v>2443</v>
      </c>
      <c r="E4841" s="24" t="s">
        <v>926</v>
      </c>
      <c r="F4841" s="12">
        <v>39</v>
      </c>
      <c r="G4841" s="12">
        <v>-84.7</v>
      </c>
      <c r="H4841" s="12">
        <v>2.72</v>
      </c>
    </row>
    <row r="4842" spans="2:8" x14ac:dyDescent="0.25">
      <c r="B4842" t="s">
        <v>11843</v>
      </c>
      <c r="C4842" t="s">
        <v>11844</v>
      </c>
      <c r="D4842" s="24" t="s">
        <v>2443</v>
      </c>
      <c r="E4842" s="24" t="s">
        <v>937</v>
      </c>
      <c r="F4842" s="12">
        <v>44.5</v>
      </c>
      <c r="G4842" s="12">
        <v>-69.599999999999994</v>
      </c>
      <c r="H4842" s="12">
        <v>2.72</v>
      </c>
    </row>
    <row r="4843" spans="2:8" x14ac:dyDescent="0.25">
      <c r="B4843" t="s">
        <v>11845</v>
      </c>
      <c r="C4843" t="s">
        <v>11846</v>
      </c>
      <c r="D4843" s="24" t="s">
        <v>2443</v>
      </c>
      <c r="E4843" s="24" t="s">
        <v>1194</v>
      </c>
      <c r="F4843" s="12">
        <v>42.8</v>
      </c>
      <c r="G4843" s="12">
        <v>-100.5</v>
      </c>
      <c r="H4843" s="12">
        <v>2.72</v>
      </c>
    </row>
    <row r="4844" spans="2:8" x14ac:dyDescent="0.25">
      <c r="B4844" t="s">
        <v>11847</v>
      </c>
      <c r="C4844" t="s">
        <v>11848</v>
      </c>
      <c r="D4844" s="24" t="s">
        <v>2443</v>
      </c>
      <c r="E4844" s="24" t="s">
        <v>1194</v>
      </c>
      <c r="F4844" s="12">
        <v>40.9</v>
      </c>
      <c r="G4844" s="12">
        <v>-96.9</v>
      </c>
      <c r="H4844" s="12">
        <v>2.72</v>
      </c>
    </row>
    <row r="4845" spans="2:8" x14ac:dyDescent="0.25">
      <c r="B4845" t="s">
        <v>11849</v>
      </c>
      <c r="C4845" t="s">
        <v>11850</v>
      </c>
      <c r="D4845" s="24" t="s">
        <v>2443</v>
      </c>
      <c r="E4845" s="24" t="s">
        <v>1194</v>
      </c>
      <c r="F4845" s="12">
        <v>41.1</v>
      </c>
      <c r="G4845" s="12">
        <v>-96.2</v>
      </c>
      <c r="H4845" s="12">
        <v>2.72</v>
      </c>
    </row>
    <row r="4846" spans="2:8" x14ac:dyDescent="0.25">
      <c r="B4846" t="s">
        <v>11851</v>
      </c>
      <c r="C4846" t="s">
        <v>11852</v>
      </c>
      <c r="D4846" s="24" t="s">
        <v>2443</v>
      </c>
      <c r="E4846" s="24" t="s">
        <v>1259</v>
      </c>
      <c r="F4846" s="12">
        <v>42.8</v>
      </c>
      <c r="G4846" s="12">
        <v>-72.5</v>
      </c>
      <c r="H4846" s="12">
        <v>2.72</v>
      </c>
    </row>
    <row r="4847" spans="2:8" x14ac:dyDescent="0.25">
      <c r="B4847" t="s">
        <v>11853</v>
      </c>
      <c r="C4847" t="s">
        <v>11854</v>
      </c>
      <c r="D4847" s="24" t="s">
        <v>2443</v>
      </c>
      <c r="E4847" s="24" t="s">
        <v>1277</v>
      </c>
      <c r="F4847" s="12">
        <v>35</v>
      </c>
      <c r="G4847" s="12">
        <v>-106.2</v>
      </c>
      <c r="H4847" s="12">
        <v>2.72</v>
      </c>
    </row>
    <row r="4848" spans="2:8" x14ac:dyDescent="0.25">
      <c r="B4848" t="s">
        <v>11855</v>
      </c>
      <c r="C4848" t="s">
        <v>11856</v>
      </c>
      <c r="D4848" s="24" t="s">
        <v>2443</v>
      </c>
      <c r="E4848" s="24" t="s">
        <v>1253</v>
      </c>
      <c r="F4848" s="12">
        <v>39.4</v>
      </c>
      <c r="G4848" s="12">
        <v>-119.7</v>
      </c>
      <c r="H4848" s="12">
        <v>2.72</v>
      </c>
    </row>
    <row r="4849" spans="2:8" x14ac:dyDescent="0.25">
      <c r="B4849" t="s">
        <v>11857</v>
      </c>
      <c r="C4849" t="s">
        <v>11858</v>
      </c>
      <c r="D4849" s="24" t="s">
        <v>2443</v>
      </c>
      <c r="E4849" s="24" t="s">
        <v>1301</v>
      </c>
      <c r="F4849" s="12">
        <v>42.4</v>
      </c>
      <c r="G4849" s="12">
        <v>-74</v>
      </c>
      <c r="H4849" s="12">
        <v>2.72</v>
      </c>
    </row>
    <row r="4850" spans="2:8" x14ac:dyDescent="0.25">
      <c r="B4850" t="s">
        <v>11859</v>
      </c>
      <c r="C4850" t="s">
        <v>11860</v>
      </c>
      <c r="D4850" s="24" t="s">
        <v>2443</v>
      </c>
      <c r="E4850" s="24" t="s">
        <v>1363</v>
      </c>
      <c r="F4850" s="12">
        <v>39.5</v>
      </c>
      <c r="G4850" s="12">
        <v>-83.8</v>
      </c>
      <c r="H4850" s="12">
        <v>2.72</v>
      </c>
    </row>
    <row r="4851" spans="2:8" x14ac:dyDescent="0.25">
      <c r="B4851" t="s">
        <v>11861</v>
      </c>
      <c r="C4851" t="s">
        <v>11862</v>
      </c>
      <c r="D4851" s="24" t="s">
        <v>2443</v>
      </c>
      <c r="E4851" s="24" t="s">
        <v>1396</v>
      </c>
      <c r="F4851" s="12">
        <v>42.1</v>
      </c>
      <c r="G4851" s="12">
        <v>-122.9</v>
      </c>
      <c r="H4851" s="12">
        <v>2.72</v>
      </c>
    </row>
    <row r="4852" spans="2:8" x14ac:dyDescent="0.25">
      <c r="B4852" t="s">
        <v>11863</v>
      </c>
      <c r="C4852" t="s">
        <v>11864</v>
      </c>
      <c r="D4852" s="24" t="s">
        <v>2443</v>
      </c>
      <c r="E4852" s="24" t="s">
        <v>1675</v>
      </c>
      <c r="F4852" s="12">
        <v>43.3</v>
      </c>
      <c r="G4852" s="12">
        <v>-88.1</v>
      </c>
      <c r="H4852" s="12">
        <v>2.72</v>
      </c>
    </row>
    <row r="4853" spans="2:8" x14ac:dyDescent="0.25">
      <c r="B4853" t="s">
        <v>1689</v>
      </c>
      <c r="C4853" t="s">
        <v>2203</v>
      </c>
      <c r="D4853" s="24" t="s">
        <v>2443</v>
      </c>
      <c r="E4853" s="24" t="s">
        <v>563</v>
      </c>
      <c r="F4853" s="12">
        <v>39.299999999999997</v>
      </c>
      <c r="G4853" s="12">
        <v>-102.2</v>
      </c>
      <c r="H4853" s="12">
        <v>2.72</v>
      </c>
    </row>
    <row r="4854" spans="2:8" x14ac:dyDescent="0.25">
      <c r="B4854" t="s">
        <v>11865</v>
      </c>
      <c r="C4854" t="s">
        <v>11866</v>
      </c>
      <c r="D4854" s="24" t="s">
        <v>2443</v>
      </c>
      <c r="E4854" s="24" t="s">
        <v>563</v>
      </c>
      <c r="F4854" s="12">
        <v>37.4</v>
      </c>
      <c r="G4854" s="12">
        <v>-106</v>
      </c>
      <c r="H4854" s="12">
        <v>2.72</v>
      </c>
    </row>
    <row r="4855" spans="2:8" x14ac:dyDescent="0.25">
      <c r="B4855" t="s">
        <v>3689</v>
      </c>
      <c r="C4855" t="s">
        <v>3690</v>
      </c>
      <c r="D4855" s="24" t="s">
        <v>2443</v>
      </c>
      <c r="E4855" s="24" t="s">
        <v>648</v>
      </c>
      <c r="F4855" s="12">
        <v>39.700000000000003</v>
      </c>
      <c r="G4855" s="12">
        <v>-90.2</v>
      </c>
      <c r="H4855" s="12">
        <v>2.72</v>
      </c>
    </row>
    <row r="4856" spans="2:8" x14ac:dyDescent="0.25">
      <c r="B4856" t="s">
        <v>3685</v>
      </c>
      <c r="C4856" t="s">
        <v>3686</v>
      </c>
      <c r="D4856" s="24" t="s">
        <v>2443</v>
      </c>
      <c r="E4856" s="24" t="s">
        <v>709</v>
      </c>
      <c r="F4856" s="12">
        <v>40.799999999999997</v>
      </c>
      <c r="G4856" s="12">
        <v>-85.4</v>
      </c>
      <c r="H4856" s="12">
        <v>2.72</v>
      </c>
    </row>
    <row r="4857" spans="2:8" x14ac:dyDescent="0.25">
      <c r="B4857" t="s">
        <v>762</v>
      </c>
      <c r="C4857" t="s">
        <v>763</v>
      </c>
      <c r="D4857" s="24" t="s">
        <v>2443</v>
      </c>
      <c r="E4857" s="24" t="s">
        <v>749</v>
      </c>
      <c r="F4857" s="12">
        <v>42.2</v>
      </c>
      <c r="G4857" s="12">
        <v>-90.4</v>
      </c>
      <c r="H4857" s="12">
        <v>2.72</v>
      </c>
    </row>
    <row r="4858" spans="2:8" x14ac:dyDescent="0.25">
      <c r="B4858" t="s">
        <v>3176</v>
      </c>
      <c r="C4858" t="s">
        <v>3177</v>
      </c>
      <c r="D4858" s="24" t="s">
        <v>2443</v>
      </c>
      <c r="E4858" s="24" t="s">
        <v>749</v>
      </c>
      <c r="F4858" s="12">
        <v>41.4</v>
      </c>
      <c r="G4858" s="12">
        <v>-91</v>
      </c>
      <c r="H4858" s="12">
        <v>2.72</v>
      </c>
    </row>
    <row r="4859" spans="2:8" x14ac:dyDescent="0.25">
      <c r="B4859" t="s">
        <v>11867</v>
      </c>
      <c r="C4859" t="s">
        <v>11868</v>
      </c>
      <c r="D4859" s="24" t="s">
        <v>2443</v>
      </c>
      <c r="E4859" s="24" t="s">
        <v>867</v>
      </c>
      <c r="F4859" s="12">
        <v>39.799999999999997</v>
      </c>
      <c r="G4859" s="12">
        <v>-97.3</v>
      </c>
      <c r="H4859" s="12">
        <v>2.72</v>
      </c>
    </row>
    <row r="4860" spans="2:8" x14ac:dyDescent="0.25">
      <c r="B4860" t="s">
        <v>2251</v>
      </c>
      <c r="C4860" t="s">
        <v>2252</v>
      </c>
      <c r="D4860" s="24" t="s">
        <v>2443</v>
      </c>
      <c r="E4860" s="24" t="s">
        <v>867</v>
      </c>
      <c r="F4860" s="12">
        <v>37.5</v>
      </c>
      <c r="G4860" s="12">
        <v>-101.2</v>
      </c>
      <c r="H4860" s="12">
        <v>2.72</v>
      </c>
    </row>
    <row r="4861" spans="2:8" x14ac:dyDescent="0.25">
      <c r="B4861" t="s">
        <v>11869</v>
      </c>
      <c r="C4861" t="s">
        <v>11870</v>
      </c>
      <c r="D4861" s="24" t="s">
        <v>2443</v>
      </c>
      <c r="E4861" s="24" t="s">
        <v>1081</v>
      </c>
      <c r="F4861" s="12">
        <v>39.4</v>
      </c>
      <c r="G4861" s="12">
        <v>-91</v>
      </c>
      <c r="H4861" s="12">
        <v>2.72</v>
      </c>
    </row>
    <row r="4862" spans="2:8" x14ac:dyDescent="0.25">
      <c r="B4862" t="s">
        <v>1160</v>
      </c>
      <c r="C4862" t="s">
        <v>1161</v>
      </c>
      <c r="D4862" s="24" t="s">
        <v>2443</v>
      </c>
      <c r="E4862" s="24" t="s">
        <v>1134</v>
      </c>
      <c r="F4862" s="12">
        <v>45.4</v>
      </c>
      <c r="G4862" s="12">
        <v>-109</v>
      </c>
      <c r="H4862" s="12">
        <v>2.72</v>
      </c>
    </row>
    <row r="4863" spans="2:8" x14ac:dyDescent="0.25">
      <c r="B4863" t="s">
        <v>4233</v>
      </c>
      <c r="C4863" t="s">
        <v>4234</v>
      </c>
      <c r="D4863" s="24" t="s">
        <v>2443</v>
      </c>
      <c r="E4863" s="24" t="s">
        <v>1259</v>
      </c>
      <c r="F4863" s="12">
        <v>43.8</v>
      </c>
      <c r="G4863" s="12">
        <v>-71.2</v>
      </c>
      <c r="H4863" s="12">
        <v>2.72</v>
      </c>
    </row>
    <row r="4864" spans="2:8" x14ac:dyDescent="0.25">
      <c r="B4864" t="s">
        <v>1284</v>
      </c>
      <c r="C4864" t="s">
        <v>1285</v>
      </c>
      <c r="D4864" s="24" t="s">
        <v>2443</v>
      </c>
      <c r="E4864" s="24" t="s">
        <v>1277</v>
      </c>
      <c r="F4864" s="12">
        <v>32.9</v>
      </c>
      <c r="G4864" s="12">
        <v>-107.5</v>
      </c>
      <c r="H4864" s="12">
        <v>2.72</v>
      </c>
    </row>
    <row r="4865" spans="2:8" x14ac:dyDescent="0.25">
      <c r="B4865" t="s">
        <v>4046</v>
      </c>
      <c r="C4865" t="s">
        <v>4047</v>
      </c>
      <c r="D4865" s="24" t="s">
        <v>2443</v>
      </c>
      <c r="E4865" s="24" t="s">
        <v>1301</v>
      </c>
      <c r="F4865" s="12">
        <v>42.6</v>
      </c>
      <c r="G4865" s="12">
        <v>-74.400000000000006</v>
      </c>
      <c r="H4865" s="12">
        <v>2.72</v>
      </c>
    </row>
    <row r="4866" spans="2:8" x14ac:dyDescent="0.25">
      <c r="B4866" t="s">
        <v>723</v>
      </c>
      <c r="C4866" t="s">
        <v>4319</v>
      </c>
      <c r="D4866" s="24" t="s">
        <v>2443</v>
      </c>
      <c r="E4866" s="24" t="s">
        <v>1421</v>
      </c>
      <c r="F4866" s="12">
        <v>41.4</v>
      </c>
      <c r="G4866" s="12">
        <v>-76.400000000000006</v>
      </c>
      <c r="H4866" s="12">
        <v>2.72</v>
      </c>
    </row>
    <row r="4867" spans="2:8" x14ac:dyDescent="0.25">
      <c r="B4867" t="s">
        <v>1511</v>
      </c>
      <c r="C4867" t="s">
        <v>1512</v>
      </c>
      <c r="D4867" s="24" t="s">
        <v>2443</v>
      </c>
      <c r="E4867" s="24" t="s">
        <v>1457</v>
      </c>
      <c r="F4867" s="12">
        <v>43.7</v>
      </c>
      <c r="G4867" s="12">
        <v>-98.7</v>
      </c>
      <c r="H4867" s="12">
        <v>2.72</v>
      </c>
    </row>
    <row r="4868" spans="2:8" x14ac:dyDescent="0.25">
      <c r="B4868" t="s">
        <v>11871</v>
      </c>
      <c r="C4868" t="s">
        <v>11872</v>
      </c>
      <c r="D4868" s="24" t="s">
        <v>2443</v>
      </c>
      <c r="E4868" s="24" t="s">
        <v>1586</v>
      </c>
      <c r="F4868" s="12">
        <v>37.1</v>
      </c>
      <c r="G4868" s="12">
        <v>-82.4</v>
      </c>
      <c r="H4868" s="12">
        <v>2.72</v>
      </c>
    </row>
    <row r="4869" spans="2:8" x14ac:dyDescent="0.25">
      <c r="B4869" t="s">
        <v>3776</v>
      </c>
      <c r="C4869" t="s">
        <v>3777</v>
      </c>
      <c r="D4869" s="24" t="s">
        <v>2443</v>
      </c>
      <c r="E4869" s="24" t="s">
        <v>1800</v>
      </c>
      <c r="F4869" s="12">
        <v>59.2</v>
      </c>
      <c r="G4869" s="12">
        <v>-135.4</v>
      </c>
      <c r="H4869" s="12">
        <v>2.72</v>
      </c>
    </row>
    <row r="4870" spans="2:8" x14ac:dyDescent="0.25">
      <c r="B4870" t="s">
        <v>1929</v>
      </c>
      <c r="C4870" t="s">
        <v>1930</v>
      </c>
      <c r="D4870" s="24" t="s">
        <v>2443</v>
      </c>
      <c r="E4870" s="24" t="s">
        <v>1363</v>
      </c>
      <c r="F4870" s="12">
        <v>40.9</v>
      </c>
      <c r="G4870" s="12">
        <v>-81.400000000000006</v>
      </c>
      <c r="H4870" s="12">
        <v>2.72</v>
      </c>
    </row>
    <row r="4871" spans="2:8" x14ac:dyDescent="0.25">
      <c r="B4871" t="s">
        <v>2129</v>
      </c>
      <c r="C4871" t="s">
        <v>2130</v>
      </c>
      <c r="D4871" s="24" t="s">
        <v>2443</v>
      </c>
      <c r="E4871" s="24" t="s">
        <v>926</v>
      </c>
      <c r="F4871" s="12">
        <v>39</v>
      </c>
      <c r="G4871" s="12">
        <v>-84.6</v>
      </c>
      <c r="H4871" s="12">
        <v>2.72</v>
      </c>
    </row>
    <row r="4872" spans="2:8" x14ac:dyDescent="0.25">
      <c r="B4872" t="s">
        <v>3938</v>
      </c>
      <c r="C4872" t="s">
        <v>3939</v>
      </c>
      <c r="D4872" s="24" t="s">
        <v>548</v>
      </c>
      <c r="E4872" s="24" t="s">
        <v>525</v>
      </c>
      <c r="F4872" s="12">
        <v>47.6</v>
      </c>
      <c r="G4872" s="12">
        <v>-52.7</v>
      </c>
      <c r="H4872" s="12">
        <v>2.68</v>
      </c>
    </row>
    <row r="4873" spans="2:8" x14ac:dyDescent="0.25">
      <c r="B4873" t="s">
        <v>11873</v>
      </c>
      <c r="C4873" t="s">
        <v>11874</v>
      </c>
      <c r="D4873" s="24" t="s">
        <v>2443</v>
      </c>
      <c r="E4873" s="24" t="s">
        <v>563</v>
      </c>
      <c r="F4873" s="12">
        <v>37.4</v>
      </c>
      <c r="G4873" s="12">
        <v>-105.8</v>
      </c>
      <c r="H4873" s="12">
        <v>2.68</v>
      </c>
    </row>
    <row r="4874" spans="2:8" x14ac:dyDescent="0.25">
      <c r="B4874" t="s">
        <v>11875</v>
      </c>
      <c r="C4874" t="s">
        <v>11876</v>
      </c>
      <c r="D4874" s="24" t="s">
        <v>2443</v>
      </c>
      <c r="E4874" s="24" t="s">
        <v>648</v>
      </c>
      <c r="F4874" s="12">
        <v>40.5</v>
      </c>
      <c r="G4874" s="12">
        <v>-90.9</v>
      </c>
      <c r="H4874" s="12">
        <v>2.68</v>
      </c>
    </row>
    <row r="4875" spans="2:8" x14ac:dyDescent="0.25">
      <c r="B4875" t="s">
        <v>11877</v>
      </c>
      <c r="C4875" t="s">
        <v>11878</v>
      </c>
      <c r="D4875" s="24" t="s">
        <v>2443</v>
      </c>
      <c r="E4875" s="24" t="s">
        <v>867</v>
      </c>
      <c r="F4875" s="12">
        <v>38.799999999999997</v>
      </c>
      <c r="G4875" s="12">
        <v>-97.8</v>
      </c>
      <c r="H4875" s="12">
        <v>2.68</v>
      </c>
    </row>
    <row r="4876" spans="2:8" x14ac:dyDescent="0.25">
      <c r="B4876" t="s">
        <v>7316</v>
      </c>
      <c r="C4876" t="s">
        <v>11879</v>
      </c>
      <c r="D4876" s="24" t="s">
        <v>2443</v>
      </c>
      <c r="E4876" s="24" t="s">
        <v>867</v>
      </c>
      <c r="F4876" s="12">
        <v>39.299999999999997</v>
      </c>
      <c r="G4876" s="12">
        <v>-101.6</v>
      </c>
      <c r="H4876" s="12">
        <v>2.68</v>
      </c>
    </row>
    <row r="4877" spans="2:8" x14ac:dyDescent="0.25">
      <c r="B4877" t="s">
        <v>11880</v>
      </c>
      <c r="C4877" t="s">
        <v>11881</v>
      </c>
      <c r="D4877" s="24" t="s">
        <v>2443</v>
      </c>
      <c r="E4877" s="24" t="s">
        <v>1421</v>
      </c>
      <c r="F4877" s="12">
        <v>41.4</v>
      </c>
      <c r="G4877" s="12">
        <v>-78.2</v>
      </c>
      <c r="H4877" s="12">
        <v>2.68</v>
      </c>
    </row>
    <row r="4878" spans="2:8" x14ac:dyDescent="0.25">
      <c r="B4878" t="s">
        <v>11882</v>
      </c>
      <c r="C4878" t="s">
        <v>11883</v>
      </c>
      <c r="D4878" s="24" t="s">
        <v>2443</v>
      </c>
      <c r="E4878" s="24" t="s">
        <v>1580</v>
      </c>
      <c r="F4878" s="12">
        <v>43.9</v>
      </c>
      <c r="G4878" s="12">
        <v>-72.2</v>
      </c>
      <c r="H4878" s="12">
        <v>2.68</v>
      </c>
    </row>
    <row r="4879" spans="2:8" x14ac:dyDescent="0.25">
      <c r="B4879" t="s">
        <v>3182</v>
      </c>
      <c r="C4879" t="s">
        <v>3183</v>
      </c>
      <c r="D4879" s="24" t="s">
        <v>2443</v>
      </c>
      <c r="E4879" s="24" t="s">
        <v>532</v>
      </c>
      <c r="F4879" s="12">
        <v>35.299999999999997</v>
      </c>
      <c r="G4879" s="12">
        <v>-111.5</v>
      </c>
      <c r="H4879" s="12">
        <v>2.68</v>
      </c>
    </row>
    <row r="4880" spans="2:8" x14ac:dyDescent="0.25">
      <c r="B4880" t="s">
        <v>2533</v>
      </c>
      <c r="C4880" t="s">
        <v>2534</v>
      </c>
      <c r="D4880" s="24" t="s">
        <v>2443</v>
      </c>
      <c r="E4880" s="24" t="s">
        <v>867</v>
      </c>
      <c r="F4880" s="12">
        <v>38.6</v>
      </c>
      <c r="G4880" s="12">
        <v>-101.6</v>
      </c>
      <c r="H4880" s="12">
        <v>2.68</v>
      </c>
    </row>
    <row r="4881" spans="2:8" x14ac:dyDescent="0.25">
      <c r="B4881" t="s">
        <v>11884</v>
      </c>
      <c r="C4881" t="s">
        <v>11885</v>
      </c>
      <c r="D4881" s="24" t="s">
        <v>2443</v>
      </c>
      <c r="E4881" s="24" t="s">
        <v>1022</v>
      </c>
      <c r="F4881" s="12">
        <v>47.2</v>
      </c>
      <c r="G4881" s="12">
        <v>-93.4</v>
      </c>
      <c r="H4881" s="12">
        <v>2.68</v>
      </c>
    </row>
    <row r="4882" spans="2:8" x14ac:dyDescent="0.25">
      <c r="B4882" t="s">
        <v>11886</v>
      </c>
      <c r="C4882" t="s">
        <v>11887</v>
      </c>
      <c r="D4882" s="24" t="s">
        <v>2443</v>
      </c>
      <c r="E4882" s="24" t="s">
        <v>1022</v>
      </c>
      <c r="F4882" s="12">
        <v>46.5</v>
      </c>
      <c r="G4882" s="12">
        <v>-95.3</v>
      </c>
      <c r="H4882" s="12">
        <v>2.68</v>
      </c>
    </row>
    <row r="4883" spans="2:8" x14ac:dyDescent="0.25">
      <c r="B4883" t="s">
        <v>11888</v>
      </c>
      <c r="C4883" t="s">
        <v>11889</v>
      </c>
      <c r="D4883" s="24" t="s">
        <v>2443</v>
      </c>
      <c r="E4883" s="24" t="s">
        <v>1675</v>
      </c>
      <c r="F4883" s="12">
        <v>43.4</v>
      </c>
      <c r="G4883" s="12">
        <v>-88.1</v>
      </c>
      <c r="H4883" s="12">
        <v>2.68</v>
      </c>
    </row>
    <row r="4884" spans="2:8" x14ac:dyDescent="0.25">
      <c r="B4884" t="s">
        <v>11890</v>
      </c>
      <c r="C4884" t="s">
        <v>11891</v>
      </c>
      <c r="D4884" s="24" t="s">
        <v>2443</v>
      </c>
      <c r="E4884" s="24" t="s">
        <v>563</v>
      </c>
      <c r="F4884" s="12">
        <v>39.4</v>
      </c>
      <c r="G4884" s="12">
        <v>-107.3</v>
      </c>
      <c r="H4884" s="12">
        <v>2.64</v>
      </c>
    </row>
    <row r="4885" spans="2:8" x14ac:dyDescent="0.25">
      <c r="B4885" t="s">
        <v>11892</v>
      </c>
      <c r="C4885" t="s">
        <v>11893</v>
      </c>
      <c r="D4885" s="24" t="s">
        <v>2443</v>
      </c>
      <c r="E4885" s="24" t="s">
        <v>563</v>
      </c>
      <c r="F4885" s="12">
        <v>37.299999999999997</v>
      </c>
      <c r="G4885" s="12">
        <v>-107.8</v>
      </c>
      <c r="H4885" s="12">
        <v>2.64</v>
      </c>
    </row>
    <row r="4886" spans="2:8" x14ac:dyDescent="0.25">
      <c r="B4886" t="s">
        <v>11894</v>
      </c>
      <c r="C4886" t="s">
        <v>11895</v>
      </c>
      <c r="D4886" s="24" t="s">
        <v>2443</v>
      </c>
      <c r="E4886" s="24" t="s">
        <v>648</v>
      </c>
      <c r="F4886" s="12">
        <v>39.6</v>
      </c>
      <c r="G4886" s="12">
        <v>-89.4</v>
      </c>
      <c r="H4886" s="12">
        <v>2.64</v>
      </c>
    </row>
    <row r="4887" spans="2:8" x14ac:dyDescent="0.25">
      <c r="B4887" t="s">
        <v>11896</v>
      </c>
      <c r="C4887" t="s">
        <v>11897</v>
      </c>
      <c r="D4887" s="24" t="s">
        <v>2443</v>
      </c>
      <c r="E4887" s="24" t="s">
        <v>709</v>
      </c>
      <c r="F4887" s="12">
        <v>40.700000000000003</v>
      </c>
      <c r="G4887" s="12">
        <v>-86.3</v>
      </c>
      <c r="H4887" s="12">
        <v>2.64</v>
      </c>
    </row>
    <row r="4888" spans="2:8" x14ac:dyDescent="0.25">
      <c r="B4888" t="s">
        <v>11898</v>
      </c>
      <c r="C4888" t="s">
        <v>11899</v>
      </c>
      <c r="D4888" s="24" t="s">
        <v>2443</v>
      </c>
      <c r="E4888" s="24" t="s">
        <v>867</v>
      </c>
      <c r="F4888" s="12">
        <v>38.4</v>
      </c>
      <c r="G4888" s="12">
        <v>-99</v>
      </c>
      <c r="H4888" s="12">
        <v>2.64</v>
      </c>
    </row>
    <row r="4889" spans="2:8" x14ac:dyDescent="0.25">
      <c r="B4889" t="s">
        <v>11900</v>
      </c>
      <c r="C4889" t="s">
        <v>11901</v>
      </c>
      <c r="D4889" s="24" t="s">
        <v>2443</v>
      </c>
      <c r="E4889" s="24" t="s">
        <v>1301</v>
      </c>
      <c r="F4889" s="12">
        <v>41.9</v>
      </c>
      <c r="G4889" s="12">
        <v>-75</v>
      </c>
      <c r="H4889" s="12">
        <v>2.64</v>
      </c>
    </row>
    <row r="4890" spans="2:8" x14ac:dyDescent="0.25">
      <c r="B4890" t="s">
        <v>11902</v>
      </c>
      <c r="C4890" t="s">
        <v>11903</v>
      </c>
      <c r="D4890" s="24" t="s">
        <v>2443</v>
      </c>
      <c r="E4890" s="24" t="s">
        <v>709</v>
      </c>
      <c r="F4890" s="12">
        <v>39.700000000000003</v>
      </c>
      <c r="G4890" s="12">
        <v>-86.5</v>
      </c>
      <c r="H4890" s="12">
        <v>2.64</v>
      </c>
    </row>
    <row r="4891" spans="2:8" x14ac:dyDescent="0.25">
      <c r="B4891" t="s">
        <v>11904</v>
      </c>
      <c r="C4891" t="s">
        <v>11905</v>
      </c>
      <c r="D4891" s="24" t="s">
        <v>2443</v>
      </c>
      <c r="E4891" s="24" t="s">
        <v>749</v>
      </c>
      <c r="F4891" s="12">
        <v>42.2</v>
      </c>
      <c r="G4891" s="12">
        <v>-91.1</v>
      </c>
      <c r="H4891" s="12">
        <v>2.64</v>
      </c>
    </row>
    <row r="4892" spans="2:8" x14ac:dyDescent="0.25">
      <c r="B4892" t="s">
        <v>11906</v>
      </c>
      <c r="C4892" t="s">
        <v>11907</v>
      </c>
      <c r="D4892" s="24" t="s">
        <v>2443</v>
      </c>
      <c r="E4892" s="24" t="s">
        <v>1022</v>
      </c>
      <c r="F4892" s="12">
        <v>43.8</v>
      </c>
      <c r="G4892" s="12">
        <v>-91.3</v>
      </c>
      <c r="H4892" s="12">
        <v>2.64</v>
      </c>
    </row>
    <row r="4893" spans="2:8" x14ac:dyDescent="0.25">
      <c r="B4893" t="s">
        <v>3523</v>
      </c>
      <c r="C4893" t="s">
        <v>3524</v>
      </c>
      <c r="D4893" s="24" t="s">
        <v>2443</v>
      </c>
      <c r="E4893" s="24" t="s">
        <v>1675</v>
      </c>
      <c r="F4893" s="12">
        <v>44.8</v>
      </c>
      <c r="G4893" s="12">
        <v>-88.9</v>
      </c>
      <c r="H4893" s="12">
        <v>2.64</v>
      </c>
    </row>
    <row r="4894" spans="2:8" x14ac:dyDescent="0.25">
      <c r="B4894" t="s">
        <v>2065</v>
      </c>
      <c r="C4894" t="s">
        <v>2066</v>
      </c>
      <c r="D4894" s="24" t="s">
        <v>2443</v>
      </c>
      <c r="E4894" s="24" t="s">
        <v>629</v>
      </c>
      <c r="F4894" s="12">
        <v>42.9</v>
      </c>
      <c r="G4894" s="12">
        <v>-112.5</v>
      </c>
      <c r="H4894" s="12">
        <v>2.64</v>
      </c>
    </row>
    <row r="4895" spans="2:8" x14ac:dyDescent="0.25">
      <c r="B4895" t="s">
        <v>11908</v>
      </c>
      <c r="C4895" t="s">
        <v>11909</v>
      </c>
      <c r="D4895" s="24" t="s">
        <v>548</v>
      </c>
      <c r="E4895" s="24" t="s">
        <v>506</v>
      </c>
      <c r="F4895" s="12">
        <v>50.3</v>
      </c>
      <c r="G4895" s="12">
        <v>-97.3</v>
      </c>
      <c r="H4895" s="12">
        <v>2.6</v>
      </c>
    </row>
    <row r="4896" spans="2:8" x14ac:dyDescent="0.25">
      <c r="B4896" t="s">
        <v>11910</v>
      </c>
      <c r="C4896" t="s">
        <v>11911</v>
      </c>
      <c r="D4896" s="24" t="s">
        <v>548</v>
      </c>
      <c r="E4896" s="24" t="s">
        <v>497</v>
      </c>
      <c r="F4896" s="12">
        <v>49.2</v>
      </c>
      <c r="G4896" s="12">
        <v>-102.1</v>
      </c>
      <c r="H4896" s="12">
        <v>2.6</v>
      </c>
    </row>
    <row r="4897" spans="2:8" x14ac:dyDescent="0.25">
      <c r="B4897" t="s">
        <v>11912</v>
      </c>
      <c r="C4897" t="s">
        <v>11913</v>
      </c>
      <c r="D4897" s="24" t="s">
        <v>2443</v>
      </c>
      <c r="E4897" s="24" t="s">
        <v>563</v>
      </c>
      <c r="F4897" s="12">
        <v>37.4</v>
      </c>
      <c r="G4897" s="12">
        <v>-105.8</v>
      </c>
      <c r="H4897" s="12">
        <v>2.6</v>
      </c>
    </row>
    <row r="4898" spans="2:8" x14ac:dyDescent="0.25">
      <c r="B4898" t="s">
        <v>11914</v>
      </c>
      <c r="C4898" t="s">
        <v>11915</v>
      </c>
      <c r="D4898" s="24" t="s">
        <v>2443</v>
      </c>
      <c r="E4898" s="24" t="s">
        <v>563</v>
      </c>
      <c r="F4898" s="12">
        <v>37.4</v>
      </c>
      <c r="G4898" s="12">
        <v>-105.8</v>
      </c>
      <c r="H4898" s="12">
        <v>2.6</v>
      </c>
    </row>
    <row r="4899" spans="2:8" x14ac:dyDescent="0.25">
      <c r="B4899" t="s">
        <v>11916</v>
      </c>
      <c r="C4899" t="s">
        <v>11917</v>
      </c>
      <c r="D4899" s="24" t="s">
        <v>2443</v>
      </c>
      <c r="E4899" s="24" t="s">
        <v>563</v>
      </c>
      <c r="F4899" s="12">
        <v>37.9</v>
      </c>
      <c r="G4899" s="12">
        <v>-104.9</v>
      </c>
      <c r="H4899" s="12">
        <v>2.6</v>
      </c>
    </row>
    <row r="4900" spans="2:8" x14ac:dyDescent="0.25">
      <c r="B4900" t="s">
        <v>11918</v>
      </c>
      <c r="C4900" t="s">
        <v>11919</v>
      </c>
      <c r="D4900" s="24" t="s">
        <v>2443</v>
      </c>
      <c r="E4900" s="24" t="s">
        <v>563</v>
      </c>
      <c r="F4900" s="12">
        <v>40.4</v>
      </c>
      <c r="G4900" s="12">
        <v>-104.7</v>
      </c>
      <c r="H4900" s="12">
        <v>2.6</v>
      </c>
    </row>
    <row r="4901" spans="2:8" x14ac:dyDescent="0.25">
      <c r="B4901" t="s">
        <v>11920</v>
      </c>
      <c r="C4901" t="s">
        <v>11921</v>
      </c>
      <c r="D4901" s="24" t="s">
        <v>2443</v>
      </c>
      <c r="E4901" s="24" t="s">
        <v>749</v>
      </c>
      <c r="F4901" s="12">
        <v>41.7</v>
      </c>
      <c r="G4901" s="12">
        <v>-93.4</v>
      </c>
      <c r="H4901" s="12">
        <v>2.6</v>
      </c>
    </row>
    <row r="4902" spans="2:8" x14ac:dyDescent="0.25">
      <c r="B4902" t="s">
        <v>11922</v>
      </c>
      <c r="C4902" t="s">
        <v>11923</v>
      </c>
      <c r="D4902" s="24" t="s">
        <v>2443</v>
      </c>
      <c r="E4902" s="24" t="s">
        <v>648</v>
      </c>
      <c r="F4902" s="12">
        <v>40.1</v>
      </c>
      <c r="G4902" s="12">
        <v>-89.5</v>
      </c>
      <c r="H4902" s="12">
        <v>2.6</v>
      </c>
    </row>
    <row r="4903" spans="2:8" x14ac:dyDescent="0.25">
      <c r="B4903" t="s">
        <v>11924</v>
      </c>
      <c r="C4903" t="s">
        <v>11925</v>
      </c>
      <c r="D4903" s="24" t="s">
        <v>2443</v>
      </c>
      <c r="E4903" s="24" t="s">
        <v>709</v>
      </c>
      <c r="F4903" s="12">
        <v>39.1</v>
      </c>
      <c r="G4903" s="12">
        <v>-84.9</v>
      </c>
      <c r="H4903" s="12">
        <v>2.6</v>
      </c>
    </row>
    <row r="4904" spans="2:8" x14ac:dyDescent="0.25">
      <c r="B4904" t="s">
        <v>11926</v>
      </c>
      <c r="C4904" t="s">
        <v>11927</v>
      </c>
      <c r="D4904" s="24" t="s">
        <v>2443</v>
      </c>
      <c r="E4904" s="24" t="s">
        <v>709</v>
      </c>
      <c r="F4904" s="12">
        <v>39.700000000000003</v>
      </c>
      <c r="G4904" s="12">
        <v>-86.3</v>
      </c>
      <c r="H4904" s="12">
        <v>2.6</v>
      </c>
    </row>
    <row r="4905" spans="2:8" x14ac:dyDescent="0.25">
      <c r="B4905" t="s">
        <v>11928</v>
      </c>
      <c r="C4905" t="s">
        <v>11929</v>
      </c>
      <c r="D4905" s="24" t="s">
        <v>2443</v>
      </c>
      <c r="E4905" s="24" t="s">
        <v>709</v>
      </c>
      <c r="F4905" s="12">
        <v>40</v>
      </c>
      <c r="G4905" s="12">
        <v>-84.9</v>
      </c>
      <c r="H4905" s="12">
        <v>2.6</v>
      </c>
    </row>
    <row r="4906" spans="2:8" x14ac:dyDescent="0.25">
      <c r="B4906" t="s">
        <v>11930</v>
      </c>
      <c r="C4906" t="s">
        <v>11931</v>
      </c>
      <c r="D4906" s="24" t="s">
        <v>2443</v>
      </c>
      <c r="E4906" s="24" t="s">
        <v>867</v>
      </c>
      <c r="F4906" s="12">
        <v>38.299999999999997</v>
      </c>
      <c r="G4906" s="12">
        <v>-100</v>
      </c>
      <c r="H4906" s="12">
        <v>2.6</v>
      </c>
    </row>
    <row r="4907" spans="2:8" x14ac:dyDescent="0.25">
      <c r="B4907" t="s">
        <v>11932</v>
      </c>
      <c r="C4907" t="s">
        <v>11933</v>
      </c>
      <c r="D4907" s="24" t="s">
        <v>2443</v>
      </c>
      <c r="E4907" s="24" t="s">
        <v>1022</v>
      </c>
      <c r="F4907" s="12">
        <v>44.6</v>
      </c>
      <c r="G4907" s="12">
        <v>-93.2</v>
      </c>
      <c r="H4907" s="12">
        <v>2.6</v>
      </c>
    </row>
    <row r="4908" spans="2:8" x14ac:dyDescent="0.25">
      <c r="B4908" t="s">
        <v>11934</v>
      </c>
      <c r="C4908" t="s">
        <v>11935</v>
      </c>
      <c r="D4908" s="24" t="s">
        <v>2443</v>
      </c>
      <c r="E4908" s="24" t="s">
        <v>1022</v>
      </c>
      <c r="F4908" s="12">
        <v>46.8</v>
      </c>
      <c r="G4908" s="12">
        <v>-92.1</v>
      </c>
      <c r="H4908" s="12">
        <v>2.6</v>
      </c>
    </row>
    <row r="4909" spans="2:8" x14ac:dyDescent="0.25">
      <c r="B4909" t="s">
        <v>11936</v>
      </c>
      <c r="C4909" t="s">
        <v>11937</v>
      </c>
      <c r="D4909" s="24" t="s">
        <v>2443</v>
      </c>
      <c r="E4909" s="24" t="s">
        <v>1396</v>
      </c>
      <c r="F4909" s="12">
        <v>42.3</v>
      </c>
      <c r="G4909" s="12">
        <v>-123.4</v>
      </c>
      <c r="H4909" s="12">
        <v>2.6</v>
      </c>
    </row>
    <row r="4910" spans="2:8" x14ac:dyDescent="0.25">
      <c r="B4910" t="s">
        <v>11938</v>
      </c>
      <c r="C4910" t="s">
        <v>11939</v>
      </c>
      <c r="D4910" s="24" t="s">
        <v>2443</v>
      </c>
      <c r="E4910" s="24" t="s">
        <v>1580</v>
      </c>
      <c r="F4910" s="12">
        <v>42.8</v>
      </c>
      <c r="G4910" s="12">
        <v>-72.5</v>
      </c>
      <c r="H4910" s="12">
        <v>2.6</v>
      </c>
    </row>
    <row r="4911" spans="2:8" x14ac:dyDescent="0.25">
      <c r="B4911" t="s">
        <v>11940</v>
      </c>
      <c r="C4911" t="s">
        <v>11941</v>
      </c>
      <c r="D4911" s="24" t="s">
        <v>2443</v>
      </c>
      <c r="E4911" s="24" t="s">
        <v>1675</v>
      </c>
      <c r="F4911" s="12">
        <v>44.4</v>
      </c>
      <c r="G4911" s="12">
        <v>-89.5</v>
      </c>
      <c r="H4911" s="12">
        <v>2.6</v>
      </c>
    </row>
    <row r="4912" spans="2:8" x14ac:dyDescent="0.25">
      <c r="B4912" t="s">
        <v>11942</v>
      </c>
      <c r="C4912" t="s">
        <v>11943</v>
      </c>
      <c r="D4912" s="24" t="s">
        <v>2443</v>
      </c>
      <c r="E4912" s="24" t="s">
        <v>1775</v>
      </c>
      <c r="F4912" s="12">
        <v>43</v>
      </c>
      <c r="G4912" s="12">
        <v>-108.4</v>
      </c>
      <c r="H4912" s="12">
        <v>2.6</v>
      </c>
    </row>
    <row r="4913" spans="2:8" x14ac:dyDescent="0.25">
      <c r="B4913" t="s">
        <v>887</v>
      </c>
      <c r="C4913" t="s">
        <v>888</v>
      </c>
      <c r="D4913" s="24" t="s">
        <v>2443</v>
      </c>
      <c r="E4913" s="24" t="s">
        <v>867</v>
      </c>
      <c r="F4913" s="12">
        <v>38.299999999999997</v>
      </c>
      <c r="G4913" s="12">
        <v>-98.8</v>
      </c>
      <c r="H4913" s="12">
        <v>2.6</v>
      </c>
    </row>
    <row r="4914" spans="2:8" x14ac:dyDescent="0.25">
      <c r="B4914" t="s">
        <v>11944</v>
      </c>
      <c r="C4914" t="s">
        <v>11945</v>
      </c>
      <c r="D4914" s="24" t="s">
        <v>2443</v>
      </c>
      <c r="E4914" s="24" t="s">
        <v>1134</v>
      </c>
      <c r="F4914" s="12">
        <v>46.2</v>
      </c>
      <c r="G4914" s="12">
        <v>-107.2</v>
      </c>
      <c r="H4914" s="12">
        <v>2.6</v>
      </c>
    </row>
    <row r="4915" spans="2:8" x14ac:dyDescent="0.25">
      <c r="B4915" t="s">
        <v>1428</v>
      </c>
      <c r="C4915" t="s">
        <v>1429</v>
      </c>
      <c r="D4915" s="24" t="s">
        <v>2443</v>
      </c>
      <c r="E4915" s="24" t="s">
        <v>1421</v>
      </c>
      <c r="F4915" s="12">
        <v>40.5</v>
      </c>
      <c r="G4915" s="12">
        <v>-79.099999999999994</v>
      </c>
      <c r="H4915" s="12">
        <v>2.6</v>
      </c>
    </row>
    <row r="4916" spans="2:8" x14ac:dyDescent="0.25">
      <c r="B4916" t="s">
        <v>4058</v>
      </c>
      <c r="C4916" t="s">
        <v>4059</v>
      </c>
      <c r="D4916" s="24" t="s">
        <v>2443</v>
      </c>
      <c r="E4916" s="24" t="s">
        <v>434</v>
      </c>
      <c r="F4916" s="12">
        <v>36.4</v>
      </c>
      <c r="G4916" s="12">
        <v>-83.5</v>
      </c>
      <c r="H4916" s="12">
        <v>2.6</v>
      </c>
    </row>
    <row r="4917" spans="2:8" x14ac:dyDescent="0.25">
      <c r="B4917" t="s">
        <v>1751</v>
      </c>
      <c r="C4917" t="s">
        <v>1752</v>
      </c>
      <c r="D4917" s="24" t="s">
        <v>2443</v>
      </c>
      <c r="E4917" s="24" t="s">
        <v>1675</v>
      </c>
      <c r="F4917" s="12">
        <v>44.7</v>
      </c>
      <c r="G4917" s="12">
        <v>-88.6</v>
      </c>
      <c r="H4917" s="12">
        <v>2.6</v>
      </c>
    </row>
    <row r="4918" spans="2:8" x14ac:dyDescent="0.25">
      <c r="B4918" t="s">
        <v>3804</v>
      </c>
      <c r="C4918" t="s">
        <v>3805</v>
      </c>
      <c r="D4918" s="24" t="s">
        <v>2443</v>
      </c>
      <c r="E4918" s="24" t="s">
        <v>1800</v>
      </c>
      <c r="F4918" s="12">
        <v>59.4</v>
      </c>
      <c r="G4918" s="12">
        <v>-136.30000000000001</v>
      </c>
      <c r="H4918" s="12">
        <v>2.6</v>
      </c>
    </row>
    <row r="4919" spans="2:8" x14ac:dyDescent="0.25">
      <c r="B4919" t="s">
        <v>11946</v>
      </c>
      <c r="C4919" t="s">
        <v>11947</v>
      </c>
      <c r="D4919" s="24" t="s">
        <v>2443</v>
      </c>
      <c r="E4919" s="24" t="s">
        <v>648</v>
      </c>
      <c r="F4919" s="12">
        <v>41.6</v>
      </c>
      <c r="G4919" s="12">
        <v>-87.9</v>
      </c>
      <c r="H4919" s="12">
        <v>2.56</v>
      </c>
    </row>
    <row r="4920" spans="2:8" x14ac:dyDescent="0.25">
      <c r="B4920" t="s">
        <v>4172</v>
      </c>
      <c r="C4920" t="s">
        <v>4173</v>
      </c>
      <c r="D4920" s="24" t="s">
        <v>548</v>
      </c>
      <c r="E4920" s="24" t="s">
        <v>465</v>
      </c>
      <c r="F4920" s="12">
        <v>59.5</v>
      </c>
      <c r="G4920" s="12">
        <v>-133.69999999999999</v>
      </c>
      <c r="H4920" s="12">
        <v>2.52</v>
      </c>
    </row>
    <row r="4921" spans="2:8" x14ac:dyDescent="0.25">
      <c r="B4921" t="s">
        <v>11948</v>
      </c>
      <c r="C4921" t="s">
        <v>11949</v>
      </c>
      <c r="D4921" s="24" t="s">
        <v>548</v>
      </c>
      <c r="E4921" s="24" t="s">
        <v>522</v>
      </c>
      <c r="F4921" s="12">
        <v>46.2</v>
      </c>
      <c r="G4921" s="12">
        <v>-60.6</v>
      </c>
      <c r="H4921" s="12">
        <v>2.52</v>
      </c>
    </row>
    <row r="4922" spans="2:8" x14ac:dyDescent="0.25">
      <c r="B4922" t="s">
        <v>11950</v>
      </c>
      <c r="C4922" t="s">
        <v>11951</v>
      </c>
      <c r="D4922" s="24" t="s">
        <v>2443</v>
      </c>
      <c r="E4922" s="24" t="s">
        <v>1194</v>
      </c>
      <c r="F4922" s="12">
        <v>40.700000000000003</v>
      </c>
      <c r="G4922" s="12">
        <v>-97.5</v>
      </c>
      <c r="H4922" s="12">
        <v>2.52</v>
      </c>
    </row>
    <row r="4923" spans="2:8" x14ac:dyDescent="0.25">
      <c r="B4923" t="s">
        <v>11952</v>
      </c>
      <c r="C4923" t="s">
        <v>11953</v>
      </c>
      <c r="D4923" s="24" t="s">
        <v>2443</v>
      </c>
      <c r="E4923" s="24" t="s">
        <v>548</v>
      </c>
      <c r="F4923" s="12">
        <v>40.6</v>
      </c>
      <c r="G4923" s="12">
        <v>-123.9</v>
      </c>
      <c r="H4923" s="12">
        <v>2.52</v>
      </c>
    </row>
    <row r="4924" spans="2:8" x14ac:dyDescent="0.25">
      <c r="B4924" t="s">
        <v>11954</v>
      </c>
      <c r="C4924" t="s">
        <v>11955</v>
      </c>
      <c r="D4924" s="24" t="s">
        <v>2443</v>
      </c>
      <c r="E4924" s="24" t="s">
        <v>563</v>
      </c>
      <c r="F4924" s="12">
        <v>39.5</v>
      </c>
      <c r="G4924" s="12">
        <v>-104.7</v>
      </c>
      <c r="H4924" s="12">
        <v>2.52</v>
      </c>
    </row>
    <row r="4925" spans="2:8" x14ac:dyDescent="0.25">
      <c r="B4925" t="s">
        <v>11956</v>
      </c>
      <c r="C4925" t="s">
        <v>11957</v>
      </c>
      <c r="D4925" s="24" t="s">
        <v>2443</v>
      </c>
      <c r="E4925" s="24" t="s">
        <v>563</v>
      </c>
      <c r="F4925" s="12">
        <v>38.1</v>
      </c>
      <c r="G4925" s="12">
        <v>-103.8</v>
      </c>
      <c r="H4925" s="12">
        <v>2.52</v>
      </c>
    </row>
    <row r="4926" spans="2:8" x14ac:dyDescent="0.25">
      <c r="B4926" t="s">
        <v>11958</v>
      </c>
      <c r="C4926" t="s">
        <v>11959</v>
      </c>
      <c r="D4926" s="24" t="s">
        <v>2443</v>
      </c>
      <c r="E4926" s="24" t="s">
        <v>563</v>
      </c>
      <c r="F4926" s="12">
        <v>38.1</v>
      </c>
      <c r="G4926" s="12">
        <v>-103.6</v>
      </c>
      <c r="H4926" s="12">
        <v>2.52</v>
      </c>
    </row>
    <row r="4927" spans="2:8" x14ac:dyDescent="0.25">
      <c r="B4927" t="s">
        <v>11960</v>
      </c>
      <c r="C4927" t="s">
        <v>11961</v>
      </c>
      <c r="D4927" s="24" t="s">
        <v>2443</v>
      </c>
      <c r="E4927" s="24" t="s">
        <v>563</v>
      </c>
      <c r="F4927" s="12">
        <v>38.4</v>
      </c>
      <c r="G4927" s="12">
        <v>-107.9</v>
      </c>
      <c r="H4927" s="12">
        <v>2.52</v>
      </c>
    </row>
    <row r="4928" spans="2:8" x14ac:dyDescent="0.25">
      <c r="B4928" t="s">
        <v>11962</v>
      </c>
      <c r="C4928" t="s">
        <v>11963</v>
      </c>
      <c r="D4928" s="24" t="s">
        <v>2443</v>
      </c>
      <c r="E4928" s="24" t="s">
        <v>563</v>
      </c>
      <c r="F4928" s="12">
        <v>37.700000000000003</v>
      </c>
      <c r="G4928" s="12">
        <v>-103.4</v>
      </c>
      <c r="H4928" s="12">
        <v>2.52</v>
      </c>
    </row>
    <row r="4929" spans="2:8" x14ac:dyDescent="0.25">
      <c r="B4929" t="s">
        <v>11964</v>
      </c>
      <c r="C4929" t="s">
        <v>11965</v>
      </c>
      <c r="D4929" s="24" t="s">
        <v>2443</v>
      </c>
      <c r="E4929" s="24" t="s">
        <v>563</v>
      </c>
      <c r="F4929" s="12">
        <v>38.200000000000003</v>
      </c>
      <c r="G4929" s="12">
        <v>-104.6</v>
      </c>
      <c r="H4929" s="12">
        <v>2.52</v>
      </c>
    </row>
    <row r="4930" spans="2:8" x14ac:dyDescent="0.25">
      <c r="B4930" t="s">
        <v>11966</v>
      </c>
      <c r="C4930" t="s">
        <v>11967</v>
      </c>
      <c r="D4930" s="24" t="s">
        <v>2443</v>
      </c>
      <c r="E4930" s="24" t="s">
        <v>563</v>
      </c>
      <c r="F4930" s="12">
        <v>38</v>
      </c>
      <c r="G4930" s="12">
        <v>-102.6</v>
      </c>
      <c r="H4930" s="12">
        <v>2.52</v>
      </c>
    </row>
    <row r="4931" spans="2:8" x14ac:dyDescent="0.25">
      <c r="B4931" t="s">
        <v>11968</v>
      </c>
      <c r="C4931" t="s">
        <v>11969</v>
      </c>
      <c r="D4931" s="24" t="s">
        <v>2443</v>
      </c>
      <c r="E4931" s="24" t="s">
        <v>749</v>
      </c>
      <c r="F4931" s="12">
        <v>42.1</v>
      </c>
      <c r="G4931" s="12">
        <v>-91.6</v>
      </c>
      <c r="H4931" s="12">
        <v>2.52</v>
      </c>
    </row>
    <row r="4932" spans="2:8" x14ac:dyDescent="0.25">
      <c r="B4932" t="s">
        <v>11970</v>
      </c>
      <c r="C4932" t="s">
        <v>11971</v>
      </c>
      <c r="D4932" s="24" t="s">
        <v>2443</v>
      </c>
      <c r="E4932" s="24" t="s">
        <v>749</v>
      </c>
      <c r="F4932" s="12">
        <v>41.3</v>
      </c>
      <c r="G4932" s="12">
        <v>-93.5</v>
      </c>
      <c r="H4932" s="12">
        <v>2.52</v>
      </c>
    </row>
    <row r="4933" spans="2:8" x14ac:dyDescent="0.25">
      <c r="B4933" t="s">
        <v>11972</v>
      </c>
      <c r="C4933" t="s">
        <v>11973</v>
      </c>
      <c r="D4933" s="24" t="s">
        <v>2443</v>
      </c>
      <c r="E4933" s="24" t="s">
        <v>629</v>
      </c>
      <c r="F4933" s="12">
        <v>48.2</v>
      </c>
      <c r="G4933" s="12">
        <v>-116.5</v>
      </c>
      <c r="H4933" s="12">
        <v>2.52</v>
      </c>
    </row>
    <row r="4934" spans="2:8" x14ac:dyDescent="0.25">
      <c r="B4934" t="s">
        <v>11974</v>
      </c>
      <c r="C4934" t="s">
        <v>11975</v>
      </c>
      <c r="D4934" s="24" t="s">
        <v>2443</v>
      </c>
      <c r="E4934" s="24" t="s">
        <v>629</v>
      </c>
      <c r="F4934" s="12">
        <v>42.5</v>
      </c>
      <c r="G4934" s="12">
        <v>-113.5</v>
      </c>
      <c r="H4934" s="12">
        <v>2.52</v>
      </c>
    </row>
    <row r="4935" spans="2:8" x14ac:dyDescent="0.25">
      <c r="B4935" t="s">
        <v>11976</v>
      </c>
      <c r="C4935" t="s">
        <v>11977</v>
      </c>
      <c r="D4935" s="24" t="s">
        <v>2443</v>
      </c>
      <c r="E4935" s="24" t="s">
        <v>648</v>
      </c>
      <c r="F4935" s="12">
        <v>41.8</v>
      </c>
      <c r="G4935" s="12">
        <v>-87.8</v>
      </c>
      <c r="H4935" s="12">
        <v>2.52</v>
      </c>
    </row>
    <row r="4936" spans="2:8" x14ac:dyDescent="0.25">
      <c r="B4936" t="s">
        <v>11978</v>
      </c>
      <c r="C4936" t="s">
        <v>11979</v>
      </c>
      <c r="D4936" s="24" t="s">
        <v>2443</v>
      </c>
      <c r="E4936" s="24" t="s">
        <v>648</v>
      </c>
      <c r="F4936" s="12">
        <v>40</v>
      </c>
      <c r="G4936" s="12">
        <v>-88.2</v>
      </c>
      <c r="H4936" s="12">
        <v>2.52</v>
      </c>
    </row>
    <row r="4937" spans="2:8" x14ac:dyDescent="0.25">
      <c r="B4937" t="s">
        <v>11980</v>
      </c>
      <c r="C4937" t="s">
        <v>11981</v>
      </c>
      <c r="D4937" s="24" t="s">
        <v>2443</v>
      </c>
      <c r="E4937" s="24" t="s">
        <v>648</v>
      </c>
      <c r="F4937" s="12">
        <v>40.1</v>
      </c>
      <c r="G4937" s="12">
        <v>-88</v>
      </c>
      <c r="H4937" s="12">
        <v>2.52</v>
      </c>
    </row>
    <row r="4938" spans="2:8" x14ac:dyDescent="0.25">
      <c r="B4938" t="s">
        <v>11982</v>
      </c>
      <c r="C4938" t="s">
        <v>11983</v>
      </c>
      <c r="D4938" s="24" t="s">
        <v>2443</v>
      </c>
      <c r="E4938" s="24" t="s">
        <v>648</v>
      </c>
      <c r="F4938" s="12">
        <v>41.9</v>
      </c>
      <c r="G4938" s="12">
        <v>-88.1</v>
      </c>
      <c r="H4938" s="12">
        <v>2.52</v>
      </c>
    </row>
    <row r="4939" spans="2:8" x14ac:dyDescent="0.25">
      <c r="B4939" t="s">
        <v>11984</v>
      </c>
      <c r="C4939" t="s">
        <v>11985</v>
      </c>
      <c r="D4939" s="24" t="s">
        <v>2443</v>
      </c>
      <c r="E4939" s="24" t="s">
        <v>648</v>
      </c>
      <c r="F4939" s="12">
        <v>41.7</v>
      </c>
      <c r="G4939" s="12">
        <v>-88.1</v>
      </c>
      <c r="H4939" s="12">
        <v>2.52</v>
      </c>
    </row>
    <row r="4940" spans="2:8" x14ac:dyDescent="0.25">
      <c r="B4940" t="s">
        <v>11986</v>
      </c>
      <c r="C4940" t="s">
        <v>11987</v>
      </c>
      <c r="D4940" s="24" t="s">
        <v>2443</v>
      </c>
      <c r="E4940" s="24" t="s">
        <v>648</v>
      </c>
      <c r="F4940" s="12">
        <v>38.200000000000003</v>
      </c>
      <c r="G4940" s="12">
        <v>-88.9</v>
      </c>
      <c r="H4940" s="12">
        <v>2.52</v>
      </c>
    </row>
    <row r="4941" spans="2:8" x14ac:dyDescent="0.25">
      <c r="B4941" t="s">
        <v>11988</v>
      </c>
      <c r="C4941" t="s">
        <v>11989</v>
      </c>
      <c r="D4941" s="24" t="s">
        <v>2443</v>
      </c>
      <c r="E4941" s="24" t="s">
        <v>648</v>
      </c>
      <c r="F4941" s="12">
        <v>40.5</v>
      </c>
      <c r="G4941" s="12">
        <v>-89.2</v>
      </c>
      <c r="H4941" s="12">
        <v>2.52</v>
      </c>
    </row>
    <row r="4942" spans="2:8" x14ac:dyDescent="0.25">
      <c r="B4942" t="s">
        <v>11990</v>
      </c>
      <c r="C4942" t="s">
        <v>11991</v>
      </c>
      <c r="D4942" s="24" t="s">
        <v>2443</v>
      </c>
      <c r="E4942" s="24" t="s">
        <v>648</v>
      </c>
      <c r="F4942" s="12">
        <v>40.4</v>
      </c>
      <c r="G4942" s="12">
        <v>-89</v>
      </c>
      <c r="H4942" s="12">
        <v>2.52</v>
      </c>
    </row>
    <row r="4943" spans="2:8" x14ac:dyDescent="0.25">
      <c r="B4943" t="s">
        <v>11992</v>
      </c>
      <c r="C4943" t="s">
        <v>11993</v>
      </c>
      <c r="D4943" s="24" t="s">
        <v>2443</v>
      </c>
      <c r="E4943" s="24" t="s">
        <v>648</v>
      </c>
      <c r="F4943" s="12">
        <v>38.799999999999997</v>
      </c>
      <c r="G4943" s="12">
        <v>-89.9</v>
      </c>
      <c r="H4943" s="12">
        <v>2.52</v>
      </c>
    </row>
    <row r="4944" spans="2:8" x14ac:dyDescent="0.25">
      <c r="B4944" t="s">
        <v>11994</v>
      </c>
      <c r="C4944" t="s">
        <v>11995</v>
      </c>
      <c r="D4944" s="24" t="s">
        <v>2443</v>
      </c>
      <c r="E4944" s="24" t="s">
        <v>648</v>
      </c>
      <c r="F4944" s="12">
        <v>40.200000000000003</v>
      </c>
      <c r="G4944" s="12">
        <v>-87.6</v>
      </c>
      <c r="H4944" s="12">
        <v>2.52</v>
      </c>
    </row>
    <row r="4945" spans="2:8" x14ac:dyDescent="0.25">
      <c r="B4945" t="s">
        <v>11996</v>
      </c>
      <c r="C4945" t="s">
        <v>11997</v>
      </c>
      <c r="D4945" s="24" t="s">
        <v>2443</v>
      </c>
      <c r="E4945" s="24" t="s">
        <v>648</v>
      </c>
      <c r="F4945" s="12">
        <v>40.4</v>
      </c>
      <c r="G4945" s="12">
        <v>-87.6</v>
      </c>
      <c r="H4945" s="12">
        <v>2.52</v>
      </c>
    </row>
    <row r="4946" spans="2:8" x14ac:dyDescent="0.25">
      <c r="B4946" t="s">
        <v>11998</v>
      </c>
      <c r="C4946" t="s">
        <v>11999</v>
      </c>
      <c r="D4946" s="24" t="s">
        <v>2443</v>
      </c>
      <c r="E4946" s="24" t="s">
        <v>648</v>
      </c>
      <c r="F4946" s="12">
        <v>41.5</v>
      </c>
      <c r="G4946" s="12">
        <v>-87.9</v>
      </c>
      <c r="H4946" s="12">
        <v>2.52</v>
      </c>
    </row>
    <row r="4947" spans="2:8" x14ac:dyDescent="0.25">
      <c r="B4947" t="s">
        <v>12000</v>
      </c>
      <c r="C4947" t="s">
        <v>12001</v>
      </c>
      <c r="D4947" s="24" t="s">
        <v>2443</v>
      </c>
      <c r="E4947" s="24" t="s">
        <v>709</v>
      </c>
      <c r="F4947" s="12">
        <v>41</v>
      </c>
      <c r="G4947" s="12">
        <v>-85.1</v>
      </c>
      <c r="H4947" s="12">
        <v>2.52</v>
      </c>
    </row>
    <row r="4948" spans="2:8" x14ac:dyDescent="0.25">
      <c r="B4948" t="s">
        <v>12002</v>
      </c>
      <c r="C4948" t="s">
        <v>12003</v>
      </c>
      <c r="D4948" s="24" t="s">
        <v>2443</v>
      </c>
      <c r="E4948" s="24" t="s">
        <v>709</v>
      </c>
      <c r="F4948" s="12">
        <v>39.200000000000003</v>
      </c>
      <c r="G4948" s="12">
        <v>-86.3</v>
      </c>
      <c r="H4948" s="12">
        <v>2.52</v>
      </c>
    </row>
    <row r="4949" spans="2:8" x14ac:dyDescent="0.25">
      <c r="B4949" t="s">
        <v>12004</v>
      </c>
      <c r="C4949" t="s">
        <v>12005</v>
      </c>
      <c r="D4949" s="24" t="s">
        <v>2443</v>
      </c>
      <c r="E4949" s="24" t="s">
        <v>709</v>
      </c>
      <c r="F4949" s="12">
        <v>39.200000000000003</v>
      </c>
      <c r="G4949" s="12">
        <v>-85.8</v>
      </c>
      <c r="H4949" s="12">
        <v>2.52</v>
      </c>
    </row>
    <row r="4950" spans="2:8" x14ac:dyDescent="0.25">
      <c r="B4950" t="s">
        <v>12006</v>
      </c>
      <c r="C4950" t="s">
        <v>12007</v>
      </c>
      <c r="D4950" s="24" t="s">
        <v>2443</v>
      </c>
      <c r="E4950" s="24" t="s">
        <v>709</v>
      </c>
      <c r="F4950" s="12">
        <v>39.1</v>
      </c>
      <c r="G4950" s="12">
        <v>-87.1</v>
      </c>
      <c r="H4950" s="12">
        <v>2.52</v>
      </c>
    </row>
    <row r="4951" spans="2:8" x14ac:dyDescent="0.25">
      <c r="B4951" t="s">
        <v>12008</v>
      </c>
      <c r="C4951" t="s">
        <v>12009</v>
      </c>
      <c r="D4951" s="24" t="s">
        <v>2443</v>
      </c>
      <c r="E4951" s="24" t="s">
        <v>709</v>
      </c>
      <c r="F4951" s="12">
        <v>39.200000000000003</v>
      </c>
      <c r="G4951" s="12">
        <v>-87.1</v>
      </c>
      <c r="H4951" s="12">
        <v>2.52</v>
      </c>
    </row>
    <row r="4952" spans="2:8" x14ac:dyDescent="0.25">
      <c r="B4952" t="s">
        <v>12010</v>
      </c>
      <c r="C4952" t="s">
        <v>12011</v>
      </c>
      <c r="D4952" s="24" t="s">
        <v>2443</v>
      </c>
      <c r="E4952" s="24" t="s">
        <v>709</v>
      </c>
      <c r="F4952" s="12">
        <v>40</v>
      </c>
      <c r="G4952" s="12">
        <v>-85.3</v>
      </c>
      <c r="H4952" s="12">
        <v>2.52</v>
      </c>
    </row>
    <row r="4953" spans="2:8" x14ac:dyDescent="0.25">
      <c r="B4953" t="s">
        <v>12012</v>
      </c>
      <c r="C4953" t="s">
        <v>12013</v>
      </c>
      <c r="D4953" s="24" t="s">
        <v>2443</v>
      </c>
      <c r="E4953" s="24" t="s">
        <v>709</v>
      </c>
      <c r="F4953" s="12">
        <v>39</v>
      </c>
      <c r="G4953" s="12">
        <v>-84.9</v>
      </c>
      <c r="H4953" s="12">
        <v>2.52</v>
      </c>
    </row>
    <row r="4954" spans="2:8" x14ac:dyDescent="0.25">
      <c r="B4954" t="s">
        <v>12014</v>
      </c>
      <c r="C4954" t="s">
        <v>12015</v>
      </c>
      <c r="D4954" s="24" t="s">
        <v>2443</v>
      </c>
      <c r="E4954" s="24" t="s">
        <v>709</v>
      </c>
      <c r="F4954" s="12">
        <v>38.6</v>
      </c>
      <c r="G4954" s="12">
        <v>-87.1</v>
      </c>
      <c r="H4954" s="12">
        <v>2.52</v>
      </c>
    </row>
    <row r="4955" spans="2:8" x14ac:dyDescent="0.25">
      <c r="B4955" t="s">
        <v>12016</v>
      </c>
      <c r="C4955" t="s">
        <v>12017</v>
      </c>
      <c r="D4955" s="24" t="s">
        <v>2443</v>
      </c>
      <c r="E4955" s="24" t="s">
        <v>709</v>
      </c>
      <c r="F4955" s="12">
        <v>41</v>
      </c>
      <c r="G4955" s="12">
        <v>-86.2</v>
      </c>
      <c r="H4955" s="12">
        <v>2.52</v>
      </c>
    </row>
    <row r="4956" spans="2:8" x14ac:dyDescent="0.25">
      <c r="B4956" t="s">
        <v>12018</v>
      </c>
      <c r="C4956" t="s">
        <v>12019</v>
      </c>
      <c r="D4956" s="24" t="s">
        <v>2443</v>
      </c>
      <c r="E4956" s="24" t="s">
        <v>709</v>
      </c>
      <c r="F4956" s="12">
        <v>40.4</v>
      </c>
      <c r="G4956" s="12">
        <v>-84.9</v>
      </c>
      <c r="H4956" s="12">
        <v>2.52</v>
      </c>
    </row>
    <row r="4957" spans="2:8" x14ac:dyDescent="0.25">
      <c r="B4957" t="s">
        <v>12020</v>
      </c>
      <c r="C4957" t="s">
        <v>12021</v>
      </c>
      <c r="D4957" s="24" t="s">
        <v>2443</v>
      </c>
      <c r="E4957" s="24" t="s">
        <v>709</v>
      </c>
      <c r="F4957" s="12">
        <v>41.1</v>
      </c>
      <c r="G4957" s="12">
        <v>-85.8</v>
      </c>
      <c r="H4957" s="12">
        <v>2.52</v>
      </c>
    </row>
    <row r="4958" spans="2:8" x14ac:dyDescent="0.25">
      <c r="B4958" t="s">
        <v>12022</v>
      </c>
      <c r="C4958" t="s">
        <v>12023</v>
      </c>
      <c r="D4958" s="24" t="s">
        <v>2443</v>
      </c>
      <c r="E4958" s="24" t="s">
        <v>709</v>
      </c>
      <c r="F4958" s="12">
        <v>38.700000000000003</v>
      </c>
      <c r="G4958" s="12">
        <v>-86.4</v>
      </c>
      <c r="H4958" s="12">
        <v>2.52</v>
      </c>
    </row>
    <row r="4959" spans="2:8" x14ac:dyDescent="0.25">
      <c r="B4959" t="s">
        <v>12024</v>
      </c>
      <c r="C4959" t="s">
        <v>12025</v>
      </c>
      <c r="D4959" s="24" t="s">
        <v>2443</v>
      </c>
      <c r="E4959" s="24" t="s">
        <v>709</v>
      </c>
      <c r="F4959" s="12">
        <v>39.799999999999997</v>
      </c>
      <c r="G4959" s="12">
        <v>-86.1</v>
      </c>
      <c r="H4959" s="12">
        <v>2.52</v>
      </c>
    </row>
    <row r="4960" spans="2:8" x14ac:dyDescent="0.25">
      <c r="B4960" t="s">
        <v>12026</v>
      </c>
      <c r="C4960" t="s">
        <v>12027</v>
      </c>
      <c r="D4960" s="24" t="s">
        <v>2443</v>
      </c>
      <c r="E4960" s="24" t="s">
        <v>867</v>
      </c>
      <c r="F4960" s="12">
        <v>38</v>
      </c>
      <c r="G4960" s="12">
        <v>-100.2</v>
      </c>
      <c r="H4960" s="12">
        <v>2.52</v>
      </c>
    </row>
    <row r="4961" spans="2:8" x14ac:dyDescent="0.25">
      <c r="B4961" t="s">
        <v>12028</v>
      </c>
      <c r="C4961" t="s">
        <v>12029</v>
      </c>
      <c r="D4961" s="24" t="s">
        <v>2443</v>
      </c>
      <c r="E4961" s="24" t="s">
        <v>867</v>
      </c>
      <c r="F4961" s="12">
        <v>39.6</v>
      </c>
      <c r="G4961" s="12">
        <v>-95.9</v>
      </c>
      <c r="H4961" s="12">
        <v>2.52</v>
      </c>
    </row>
    <row r="4962" spans="2:8" x14ac:dyDescent="0.25">
      <c r="B4962" t="s">
        <v>12030</v>
      </c>
      <c r="C4962" t="s">
        <v>12031</v>
      </c>
      <c r="D4962" s="24" t="s">
        <v>2443</v>
      </c>
      <c r="E4962" s="24" t="s">
        <v>867</v>
      </c>
      <c r="F4962" s="12">
        <v>39.1</v>
      </c>
      <c r="G4962" s="12">
        <v>-96.6</v>
      </c>
      <c r="H4962" s="12">
        <v>2.52</v>
      </c>
    </row>
    <row r="4963" spans="2:8" x14ac:dyDescent="0.25">
      <c r="B4963" t="s">
        <v>12032</v>
      </c>
      <c r="C4963" t="s">
        <v>12033</v>
      </c>
      <c r="D4963" s="24" t="s">
        <v>2443</v>
      </c>
      <c r="E4963" s="24" t="s">
        <v>937</v>
      </c>
      <c r="F4963" s="12">
        <v>44.2</v>
      </c>
      <c r="G4963" s="12">
        <v>-69.3</v>
      </c>
      <c r="H4963" s="12">
        <v>2.52</v>
      </c>
    </row>
    <row r="4964" spans="2:8" x14ac:dyDescent="0.25">
      <c r="B4964" t="s">
        <v>12034</v>
      </c>
      <c r="C4964" t="s">
        <v>12035</v>
      </c>
      <c r="D4964" s="24" t="s">
        <v>2443</v>
      </c>
      <c r="E4964" s="24" t="s">
        <v>937</v>
      </c>
      <c r="F4964" s="12">
        <v>44.8</v>
      </c>
      <c r="G4964" s="12">
        <v>-69.099999999999994</v>
      </c>
      <c r="H4964" s="12">
        <v>2.52</v>
      </c>
    </row>
    <row r="4965" spans="2:8" x14ac:dyDescent="0.25">
      <c r="B4965" t="s">
        <v>12036</v>
      </c>
      <c r="C4965" t="s">
        <v>12037</v>
      </c>
      <c r="D4965" s="24" t="s">
        <v>2443</v>
      </c>
      <c r="E4965" s="24" t="s">
        <v>1022</v>
      </c>
      <c r="F4965" s="12">
        <v>46.2</v>
      </c>
      <c r="G4965" s="12">
        <v>-95.7</v>
      </c>
      <c r="H4965" s="12">
        <v>2.52</v>
      </c>
    </row>
    <row r="4966" spans="2:8" x14ac:dyDescent="0.25">
      <c r="B4966" t="s">
        <v>12038</v>
      </c>
      <c r="C4966" t="s">
        <v>12039</v>
      </c>
      <c r="D4966" s="24" t="s">
        <v>2443</v>
      </c>
      <c r="E4966" s="24" t="s">
        <v>1022</v>
      </c>
      <c r="F4966" s="12">
        <v>46.9</v>
      </c>
      <c r="G4966" s="12">
        <v>-92</v>
      </c>
      <c r="H4966" s="12">
        <v>2.52</v>
      </c>
    </row>
    <row r="4967" spans="2:8" x14ac:dyDescent="0.25">
      <c r="B4967" t="s">
        <v>12040</v>
      </c>
      <c r="C4967" t="s">
        <v>12041</v>
      </c>
      <c r="D4967" s="24" t="s">
        <v>2443</v>
      </c>
      <c r="E4967" s="24" t="s">
        <v>1022</v>
      </c>
      <c r="F4967" s="12">
        <v>45</v>
      </c>
      <c r="G4967" s="12">
        <v>-92.9</v>
      </c>
      <c r="H4967" s="12">
        <v>2.52</v>
      </c>
    </row>
    <row r="4968" spans="2:8" x14ac:dyDescent="0.25">
      <c r="B4968" t="s">
        <v>12042</v>
      </c>
      <c r="C4968" t="s">
        <v>12043</v>
      </c>
      <c r="D4968" s="24" t="s">
        <v>2443</v>
      </c>
      <c r="E4968" s="24" t="s">
        <v>1081</v>
      </c>
      <c r="F4968" s="12">
        <v>38.700000000000003</v>
      </c>
      <c r="G4968" s="12">
        <v>-90.3</v>
      </c>
      <c r="H4968" s="12">
        <v>2.52</v>
      </c>
    </row>
    <row r="4969" spans="2:8" x14ac:dyDescent="0.25">
      <c r="B4969" t="s">
        <v>12044</v>
      </c>
      <c r="C4969" t="s">
        <v>12045</v>
      </c>
      <c r="D4969" s="24" t="s">
        <v>2443</v>
      </c>
      <c r="E4969" s="24" t="s">
        <v>1081</v>
      </c>
      <c r="F4969" s="12">
        <v>38.6</v>
      </c>
      <c r="G4969" s="12">
        <v>-90.5</v>
      </c>
      <c r="H4969" s="12">
        <v>2.52</v>
      </c>
    </row>
    <row r="4970" spans="2:8" x14ac:dyDescent="0.25">
      <c r="B4970" t="s">
        <v>12046</v>
      </c>
      <c r="C4970" t="s">
        <v>12047</v>
      </c>
      <c r="D4970" s="24" t="s">
        <v>2443</v>
      </c>
      <c r="E4970" s="24" t="s">
        <v>1081</v>
      </c>
      <c r="F4970" s="12">
        <v>38.5</v>
      </c>
      <c r="G4970" s="12">
        <v>-90.3</v>
      </c>
      <c r="H4970" s="12">
        <v>2.52</v>
      </c>
    </row>
    <row r="4971" spans="2:8" x14ac:dyDescent="0.25">
      <c r="B4971" t="s">
        <v>12048</v>
      </c>
      <c r="C4971" t="s">
        <v>12049</v>
      </c>
      <c r="D4971" s="24" t="s">
        <v>2443</v>
      </c>
      <c r="E4971" s="24" t="s">
        <v>1081</v>
      </c>
      <c r="F4971" s="12">
        <v>38.799999999999997</v>
      </c>
      <c r="G4971" s="12">
        <v>-90.4</v>
      </c>
      <c r="H4971" s="12">
        <v>2.52</v>
      </c>
    </row>
    <row r="4972" spans="2:8" x14ac:dyDescent="0.25">
      <c r="B4972" t="s">
        <v>12050</v>
      </c>
      <c r="C4972" t="s">
        <v>12051</v>
      </c>
      <c r="D4972" s="24" t="s">
        <v>2443</v>
      </c>
      <c r="E4972" s="24" t="s">
        <v>1081</v>
      </c>
      <c r="F4972" s="12">
        <v>36.700000000000003</v>
      </c>
      <c r="G4972" s="12">
        <v>-89.9</v>
      </c>
      <c r="H4972" s="12">
        <v>2.52</v>
      </c>
    </row>
    <row r="4973" spans="2:8" x14ac:dyDescent="0.25">
      <c r="B4973" t="s">
        <v>12052</v>
      </c>
      <c r="C4973" t="s">
        <v>12053</v>
      </c>
      <c r="D4973" s="24" t="s">
        <v>2443</v>
      </c>
      <c r="E4973" s="24" t="s">
        <v>1134</v>
      </c>
      <c r="F4973" s="12">
        <v>48</v>
      </c>
      <c r="G4973" s="12">
        <v>-114</v>
      </c>
      <c r="H4973" s="12">
        <v>2.52</v>
      </c>
    </row>
    <row r="4974" spans="2:8" x14ac:dyDescent="0.25">
      <c r="B4974" t="s">
        <v>12054</v>
      </c>
      <c r="C4974" t="s">
        <v>12055</v>
      </c>
      <c r="D4974" s="24" t="s">
        <v>2443</v>
      </c>
      <c r="E4974" s="24" t="s">
        <v>1338</v>
      </c>
      <c r="F4974" s="12">
        <v>46.9</v>
      </c>
      <c r="G4974" s="12">
        <v>-96.7</v>
      </c>
      <c r="H4974" s="12">
        <v>2.52</v>
      </c>
    </row>
    <row r="4975" spans="2:8" x14ac:dyDescent="0.25">
      <c r="B4975" t="s">
        <v>12056</v>
      </c>
      <c r="C4975" t="s">
        <v>12057</v>
      </c>
      <c r="D4975" s="24" t="s">
        <v>2443</v>
      </c>
      <c r="E4975" s="24" t="s">
        <v>1338</v>
      </c>
      <c r="F4975" s="12">
        <v>46.4</v>
      </c>
      <c r="G4975" s="12">
        <v>-97.6</v>
      </c>
      <c r="H4975" s="12">
        <v>2.52</v>
      </c>
    </row>
    <row r="4976" spans="2:8" x14ac:dyDescent="0.25">
      <c r="B4976" t="s">
        <v>12058</v>
      </c>
      <c r="C4976" t="s">
        <v>12059</v>
      </c>
      <c r="D4976" s="24" t="s">
        <v>2443</v>
      </c>
      <c r="E4976" s="24" t="s">
        <v>1277</v>
      </c>
      <c r="F4976" s="12">
        <v>33.5</v>
      </c>
      <c r="G4976" s="12">
        <v>-105.6</v>
      </c>
      <c r="H4976" s="12">
        <v>2.52</v>
      </c>
    </row>
    <row r="4977" spans="2:8" x14ac:dyDescent="0.25">
      <c r="B4977" t="s">
        <v>12060</v>
      </c>
      <c r="C4977" t="s">
        <v>12061</v>
      </c>
      <c r="D4977" s="24" t="s">
        <v>2443</v>
      </c>
      <c r="E4977" s="24" t="s">
        <v>1277</v>
      </c>
      <c r="F4977" s="12">
        <v>33.299999999999997</v>
      </c>
      <c r="G4977" s="12">
        <v>-105.6</v>
      </c>
      <c r="H4977" s="12">
        <v>2.52</v>
      </c>
    </row>
    <row r="4978" spans="2:8" x14ac:dyDescent="0.25">
      <c r="B4978" t="s">
        <v>12062</v>
      </c>
      <c r="C4978" t="s">
        <v>12063</v>
      </c>
      <c r="D4978" s="24" t="s">
        <v>2443</v>
      </c>
      <c r="E4978" s="24" t="s">
        <v>1277</v>
      </c>
      <c r="F4978" s="12">
        <v>34.200000000000003</v>
      </c>
      <c r="G4978" s="12">
        <v>-105.6</v>
      </c>
      <c r="H4978" s="12">
        <v>2.52</v>
      </c>
    </row>
    <row r="4979" spans="2:8" x14ac:dyDescent="0.25">
      <c r="B4979" t="s">
        <v>12064</v>
      </c>
      <c r="C4979" t="s">
        <v>12065</v>
      </c>
      <c r="D4979" s="24" t="s">
        <v>2443</v>
      </c>
      <c r="E4979" s="24" t="s">
        <v>1253</v>
      </c>
      <c r="F4979" s="12">
        <v>40.5</v>
      </c>
      <c r="G4979" s="12">
        <v>-116.4</v>
      </c>
      <c r="H4979" s="12">
        <v>2.52</v>
      </c>
    </row>
    <row r="4980" spans="2:8" x14ac:dyDescent="0.25">
      <c r="B4980" t="s">
        <v>12066</v>
      </c>
      <c r="C4980" t="s">
        <v>12067</v>
      </c>
      <c r="D4980" s="24" t="s">
        <v>2443</v>
      </c>
      <c r="E4980" s="24" t="s">
        <v>1253</v>
      </c>
      <c r="F4980" s="12">
        <v>39.5</v>
      </c>
      <c r="G4980" s="12">
        <v>-119.7</v>
      </c>
      <c r="H4980" s="12">
        <v>2.52</v>
      </c>
    </row>
    <row r="4981" spans="2:8" x14ac:dyDescent="0.25">
      <c r="B4981" t="s">
        <v>12068</v>
      </c>
      <c r="C4981" t="s">
        <v>12069</v>
      </c>
      <c r="D4981" s="24" t="s">
        <v>2443</v>
      </c>
      <c r="E4981" s="24" t="s">
        <v>1301</v>
      </c>
      <c r="F4981" s="12">
        <v>41.8</v>
      </c>
      <c r="G4981" s="12">
        <v>-73.599999999999994</v>
      </c>
      <c r="H4981" s="12">
        <v>2.52</v>
      </c>
    </row>
    <row r="4982" spans="2:8" x14ac:dyDescent="0.25">
      <c r="B4982" t="s">
        <v>12070</v>
      </c>
      <c r="C4982" t="s">
        <v>12071</v>
      </c>
      <c r="D4982" s="24" t="s">
        <v>2443</v>
      </c>
      <c r="E4982" s="24" t="s">
        <v>1301</v>
      </c>
      <c r="F4982" s="12">
        <v>42.9</v>
      </c>
      <c r="G4982" s="12">
        <v>-75.599999999999994</v>
      </c>
      <c r="H4982" s="12">
        <v>2.52</v>
      </c>
    </row>
    <row r="4983" spans="2:8" x14ac:dyDescent="0.25">
      <c r="B4983" t="s">
        <v>12072</v>
      </c>
      <c r="C4983" t="s">
        <v>12073</v>
      </c>
      <c r="D4983" s="24" t="s">
        <v>2443</v>
      </c>
      <c r="E4983" s="24" t="s">
        <v>1301</v>
      </c>
      <c r="F4983" s="12">
        <v>42.9</v>
      </c>
      <c r="G4983" s="12">
        <v>-74.2</v>
      </c>
      <c r="H4983" s="12">
        <v>2.52</v>
      </c>
    </row>
    <row r="4984" spans="2:8" x14ac:dyDescent="0.25">
      <c r="B4984" t="s">
        <v>12074</v>
      </c>
      <c r="C4984" t="s">
        <v>12075</v>
      </c>
      <c r="D4984" s="24" t="s">
        <v>2443</v>
      </c>
      <c r="E4984" s="24" t="s">
        <v>1301</v>
      </c>
      <c r="F4984" s="12">
        <v>43.1</v>
      </c>
      <c r="G4984" s="12">
        <v>-77.8</v>
      </c>
      <c r="H4984" s="12">
        <v>2.52</v>
      </c>
    </row>
    <row r="4985" spans="2:8" x14ac:dyDescent="0.25">
      <c r="B4985" t="s">
        <v>12076</v>
      </c>
      <c r="C4985" t="s">
        <v>12077</v>
      </c>
      <c r="D4985" s="24" t="s">
        <v>2443</v>
      </c>
      <c r="E4985" s="24" t="s">
        <v>1363</v>
      </c>
      <c r="F4985" s="12">
        <v>40.5</v>
      </c>
      <c r="G4985" s="12">
        <v>-84.3</v>
      </c>
      <c r="H4985" s="12">
        <v>2.52</v>
      </c>
    </row>
    <row r="4986" spans="2:8" x14ac:dyDescent="0.25">
      <c r="B4986" t="s">
        <v>5888</v>
      </c>
      <c r="C4986" t="s">
        <v>12078</v>
      </c>
      <c r="D4986" s="24" t="s">
        <v>2443</v>
      </c>
      <c r="E4986" s="24" t="s">
        <v>1363</v>
      </c>
      <c r="F4986" s="12">
        <v>39.200000000000003</v>
      </c>
      <c r="G4986" s="12">
        <v>-84.1</v>
      </c>
      <c r="H4986" s="12">
        <v>2.52</v>
      </c>
    </row>
    <row r="4987" spans="2:8" x14ac:dyDescent="0.25">
      <c r="B4987" t="s">
        <v>12079</v>
      </c>
      <c r="C4987" t="s">
        <v>12080</v>
      </c>
      <c r="D4987" s="24" t="s">
        <v>2443</v>
      </c>
      <c r="E4987" s="24" t="s">
        <v>1363</v>
      </c>
      <c r="F4987" s="12">
        <v>41.5</v>
      </c>
      <c r="G4987" s="12">
        <v>-82.9</v>
      </c>
      <c r="H4987" s="12">
        <v>2.52</v>
      </c>
    </row>
    <row r="4988" spans="2:8" x14ac:dyDescent="0.25">
      <c r="B4988" t="s">
        <v>12081</v>
      </c>
      <c r="C4988" t="s">
        <v>12082</v>
      </c>
      <c r="D4988" s="24" t="s">
        <v>2443</v>
      </c>
      <c r="E4988" s="24" t="s">
        <v>1396</v>
      </c>
      <c r="F4988" s="12">
        <v>42.2</v>
      </c>
      <c r="G4988" s="12">
        <v>-122.9</v>
      </c>
      <c r="H4988" s="12">
        <v>2.52</v>
      </c>
    </row>
    <row r="4989" spans="2:8" x14ac:dyDescent="0.25">
      <c r="B4989" t="s">
        <v>12083</v>
      </c>
      <c r="C4989" t="s">
        <v>12084</v>
      </c>
      <c r="D4989" s="24" t="s">
        <v>2443</v>
      </c>
      <c r="E4989" s="24" t="s">
        <v>1421</v>
      </c>
      <c r="F4989" s="12">
        <v>40.700000000000003</v>
      </c>
      <c r="G4989" s="12">
        <v>-79.7</v>
      </c>
      <c r="H4989" s="12">
        <v>2.52</v>
      </c>
    </row>
    <row r="4990" spans="2:8" x14ac:dyDescent="0.25">
      <c r="B4990" t="s">
        <v>12085</v>
      </c>
      <c r="C4990" t="s">
        <v>12086</v>
      </c>
      <c r="D4990" s="24" t="s">
        <v>2443</v>
      </c>
      <c r="E4990" s="24" t="s">
        <v>1457</v>
      </c>
      <c r="F4990" s="12">
        <v>45</v>
      </c>
      <c r="G4990" s="12">
        <v>-97</v>
      </c>
      <c r="H4990" s="12">
        <v>2.52</v>
      </c>
    </row>
    <row r="4991" spans="2:8" x14ac:dyDescent="0.25">
      <c r="B4991" t="s">
        <v>12087</v>
      </c>
      <c r="C4991" t="s">
        <v>12088</v>
      </c>
      <c r="D4991" s="24" t="s">
        <v>2443</v>
      </c>
      <c r="E4991" s="24" t="s">
        <v>434</v>
      </c>
      <c r="F4991" s="12">
        <v>36.1</v>
      </c>
      <c r="G4991" s="12">
        <v>-82.2</v>
      </c>
      <c r="H4991" s="12">
        <v>2.52</v>
      </c>
    </row>
    <row r="4992" spans="2:8" x14ac:dyDescent="0.25">
      <c r="B4992" t="s">
        <v>12089</v>
      </c>
      <c r="C4992" t="s">
        <v>12090</v>
      </c>
      <c r="D4992" s="24" t="s">
        <v>2443</v>
      </c>
      <c r="E4992" s="24" t="s">
        <v>362</v>
      </c>
      <c r="F4992" s="12">
        <v>36.299999999999997</v>
      </c>
      <c r="G4992" s="12">
        <v>-102</v>
      </c>
      <c r="H4992" s="12">
        <v>2.52</v>
      </c>
    </row>
    <row r="4993" spans="2:8" x14ac:dyDescent="0.25">
      <c r="B4993" t="s">
        <v>12091</v>
      </c>
      <c r="C4993" t="s">
        <v>12092</v>
      </c>
      <c r="D4993" s="24" t="s">
        <v>2443</v>
      </c>
      <c r="E4993" s="24" t="s">
        <v>1545</v>
      </c>
      <c r="F4993" s="12">
        <v>38.5</v>
      </c>
      <c r="G4993" s="12">
        <v>-109.5</v>
      </c>
      <c r="H4993" s="12">
        <v>2.52</v>
      </c>
    </row>
    <row r="4994" spans="2:8" x14ac:dyDescent="0.25">
      <c r="B4994" t="s">
        <v>12093</v>
      </c>
      <c r="C4994" t="s">
        <v>12094</v>
      </c>
      <c r="D4994" s="24" t="s">
        <v>2443</v>
      </c>
      <c r="E4994" s="24" t="s">
        <v>1580</v>
      </c>
      <c r="F4994" s="12">
        <v>42.7</v>
      </c>
      <c r="G4994" s="12">
        <v>-72.7</v>
      </c>
      <c r="H4994" s="12">
        <v>2.52</v>
      </c>
    </row>
    <row r="4995" spans="2:8" x14ac:dyDescent="0.25">
      <c r="B4995" t="s">
        <v>3535</v>
      </c>
      <c r="C4995" t="s">
        <v>3536</v>
      </c>
      <c r="D4995" s="24" t="s">
        <v>2443</v>
      </c>
      <c r="E4995" s="24" t="s">
        <v>548</v>
      </c>
      <c r="F4995" s="12">
        <v>40.4</v>
      </c>
      <c r="G4995" s="12">
        <v>-120.6</v>
      </c>
      <c r="H4995" s="12">
        <v>2.52</v>
      </c>
    </row>
    <row r="4996" spans="2:8" x14ac:dyDescent="0.25">
      <c r="B4996" t="s">
        <v>12095</v>
      </c>
      <c r="C4996" t="s">
        <v>12096</v>
      </c>
      <c r="D4996" s="24" t="s">
        <v>2443</v>
      </c>
      <c r="E4996" s="24" t="s">
        <v>629</v>
      </c>
      <c r="F4996" s="12">
        <v>43.6</v>
      </c>
      <c r="G4996" s="12">
        <v>-114.3</v>
      </c>
      <c r="H4996" s="12">
        <v>2.52</v>
      </c>
    </row>
    <row r="4997" spans="2:8" x14ac:dyDescent="0.25">
      <c r="B4997" t="s">
        <v>2214</v>
      </c>
      <c r="C4997" t="s">
        <v>2215</v>
      </c>
      <c r="D4997" s="24" t="s">
        <v>2443</v>
      </c>
      <c r="E4997" s="24" t="s">
        <v>648</v>
      </c>
      <c r="F4997" s="12">
        <v>40.6</v>
      </c>
      <c r="G4997" s="12">
        <v>-90.4</v>
      </c>
      <c r="H4997" s="12">
        <v>2.52</v>
      </c>
    </row>
    <row r="4998" spans="2:8" x14ac:dyDescent="0.25">
      <c r="B4998" t="s">
        <v>12097</v>
      </c>
      <c r="C4998" t="s">
        <v>12098</v>
      </c>
      <c r="D4998" s="24" t="s">
        <v>2443</v>
      </c>
      <c r="E4998" s="24" t="s">
        <v>648</v>
      </c>
      <c r="F4998" s="12">
        <v>39.1</v>
      </c>
      <c r="G4998" s="12">
        <v>-88.7</v>
      </c>
      <c r="H4998" s="12">
        <v>2.52</v>
      </c>
    </row>
    <row r="4999" spans="2:8" x14ac:dyDescent="0.25">
      <c r="B4999" t="s">
        <v>12099</v>
      </c>
      <c r="C4999" t="s">
        <v>12100</v>
      </c>
      <c r="D4999" s="24" t="s">
        <v>2443</v>
      </c>
      <c r="E4999" s="24" t="s">
        <v>648</v>
      </c>
      <c r="F4999" s="12">
        <v>39.200000000000003</v>
      </c>
      <c r="G4999" s="12">
        <v>-87.9</v>
      </c>
      <c r="H4999" s="12">
        <v>2.52</v>
      </c>
    </row>
    <row r="5000" spans="2:8" x14ac:dyDescent="0.25">
      <c r="B5000" t="s">
        <v>12101</v>
      </c>
      <c r="C5000" t="s">
        <v>12102</v>
      </c>
      <c r="D5000" s="24" t="s">
        <v>2443</v>
      </c>
      <c r="E5000" s="24" t="s">
        <v>648</v>
      </c>
      <c r="F5000" s="12">
        <v>40.700000000000003</v>
      </c>
      <c r="G5000" s="12">
        <v>-88.2</v>
      </c>
      <c r="H5000" s="12">
        <v>2.52</v>
      </c>
    </row>
    <row r="5001" spans="2:8" x14ac:dyDescent="0.25">
      <c r="B5001" t="s">
        <v>12103</v>
      </c>
      <c r="C5001" t="s">
        <v>12104</v>
      </c>
      <c r="D5001" s="24" t="s">
        <v>2443</v>
      </c>
      <c r="E5001" s="24" t="s">
        <v>648</v>
      </c>
      <c r="F5001" s="12">
        <v>38.799999999999997</v>
      </c>
      <c r="G5001" s="12">
        <v>-90</v>
      </c>
      <c r="H5001" s="12">
        <v>2.52</v>
      </c>
    </row>
    <row r="5002" spans="2:8" x14ac:dyDescent="0.25">
      <c r="B5002" t="s">
        <v>12105</v>
      </c>
      <c r="C5002" t="s">
        <v>12106</v>
      </c>
      <c r="D5002" s="24" t="s">
        <v>2443</v>
      </c>
      <c r="E5002" s="24" t="s">
        <v>648</v>
      </c>
      <c r="F5002" s="12">
        <v>39.1</v>
      </c>
      <c r="G5002" s="12">
        <v>-88.5</v>
      </c>
      <c r="H5002" s="12">
        <v>2.52</v>
      </c>
    </row>
    <row r="5003" spans="2:8" x14ac:dyDescent="0.25">
      <c r="B5003" t="s">
        <v>673</v>
      </c>
      <c r="C5003" t="s">
        <v>674</v>
      </c>
      <c r="D5003" s="24" t="s">
        <v>2443</v>
      </c>
      <c r="E5003" s="24" t="s">
        <v>648</v>
      </c>
      <c r="F5003" s="12">
        <v>40.1</v>
      </c>
      <c r="G5003" s="12">
        <v>-89.3</v>
      </c>
      <c r="H5003" s="12">
        <v>2.52</v>
      </c>
    </row>
    <row r="5004" spans="2:8" x14ac:dyDescent="0.25">
      <c r="B5004" t="s">
        <v>12107</v>
      </c>
      <c r="C5004" t="s">
        <v>12108</v>
      </c>
      <c r="D5004" s="24" t="s">
        <v>2443</v>
      </c>
      <c r="E5004" s="24" t="s">
        <v>648</v>
      </c>
      <c r="F5004" s="12">
        <v>39</v>
      </c>
      <c r="G5004" s="12">
        <v>-89.7</v>
      </c>
      <c r="H5004" s="12">
        <v>2.52</v>
      </c>
    </row>
    <row r="5005" spans="2:8" x14ac:dyDescent="0.25">
      <c r="B5005" t="s">
        <v>12109</v>
      </c>
      <c r="C5005" t="s">
        <v>12110</v>
      </c>
      <c r="D5005" s="24" t="s">
        <v>2443</v>
      </c>
      <c r="E5005" s="24" t="s">
        <v>648</v>
      </c>
      <c r="F5005" s="12">
        <v>39.5</v>
      </c>
      <c r="G5005" s="12">
        <v>-89</v>
      </c>
      <c r="H5005" s="12">
        <v>2.52</v>
      </c>
    </row>
    <row r="5006" spans="2:8" x14ac:dyDescent="0.25">
      <c r="B5006" t="s">
        <v>12111</v>
      </c>
      <c r="C5006" t="s">
        <v>12112</v>
      </c>
      <c r="D5006" s="24" t="s">
        <v>2443</v>
      </c>
      <c r="E5006" s="24" t="s">
        <v>709</v>
      </c>
      <c r="F5006" s="12">
        <v>41.1</v>
      </c>
      <c r="G5006" s="12">
        <v>-85.4</v>
      </c>
      <c r="H5006" s="12">
        <v>2.52</v>
      </c>
    </row>
    <row r="5007" spans="2:8" x14ac:dyDescent="0.25">
      <c r="B5007" t="s">
        <v>3942</v>
      </c>
      <c r="C5007" t="s">
        <v>3943</v>
      </c>
      <c r="D5007" s="24" t="s">
        <v>2443</v>
      </c>
      <c r="E5007" s="24" t="s">
        <v>709</v>
      </c>
      <c r="F5007" s="12">
        <v>39.9</v>
      </c>
      <c r="G5007" s="12">
        <v>-86.5</v>
      </c>
      <c r="H5007" s="12">
        <v>2.52</v>
      </c>
    </row>
    <row r="5008" spans="2:8" x14ac:dyDescent="0.25">
      <c r="B5008" t="s">
        <v>4196</v>
      </c>
      <c r="C5008" t="s">
        <v>4197</v>
      </c>
      <c r="D5008" s="24" t="s">
        <v>2443</v>
      </c>
      <c r="E5008" s="24" t="s">
        <v>709</v>
      </c>
      <c r="F5008" s="12">
        <v>39.799999999999997</v>
      </c>
      <c r="G5008" s="12">
        <v>-84.8</v>
      </c>
      <c r="H5008" s="12">
        <v>2.52</v>
      </c>
    </row>
    <row r="5009" spans="2:8" x14ac:dyDescent="0.25">
      <c r="B5009" t="s">
        <v>12113</v>
      </c>
      <c r="C5009" t="s">
        <v>12114</v>
      </c>
      <c r="D5009" s="24" t="s">
        <v>2443</v>
      </c>
      <c r="E5009" s="24" t="s">
        <v>709</v>
      </c>
      <c r="F5009" s="12">
        <v>40.200000000000003</v>
      </c>
      <c r="G5009" s="12">
        <v>-84.9</v>
      </c>
      <c r="H5009" s="12">
        <v>2.52</v>
      </c>
    </row>
    <row r="5010" spans="2:8" x14ac:dyDescent="0.25">
      <c r="B5010" t="s">
        <v>12115</v>
      </c>
      <c r="C5010" t="s">
        <v>12116</v>
      </c>
      <c r="D5010" s="24" t="s">
        <v>2443</v>
      </c>
      <c r="E5010" s="24" t="s">
        <v>709</v>
      </c>
      <c r="F5010" s="12">
        <v>38.6</v>
      </c>
      <c r="G5010" s="12">
        <v>-87.4</v>
      </c>
      <c r="H5010" s="12">
        <v>2.52</v>
      </c>
    </row>
    <row r="5011" spans="2:8" x14ac:dyDescent="0.25">
      <c r="B5011" t="s">
        <v>12117</v>
      </c>
      <c r="C5011" t="s">
        <v>12118</v>
      </c>
      <c r="D5011" s="24" t="s">
        <v>2443</v>
      </c>
      <c r="E5011" s="24" t="s">
        <v>709</v>
      </c>
      <c r="F5011" s="12">
        <v>38.700000000000003</v>
      </c>
      <c r="G5011" s="12">
        <v>-86.6</v>
      </c>
      <c r="H5011" s="12">
        <v>2.52</v>
      </c>
    </row>
    <row r="5012" spans="2:8" x14ac:dyDescent="0.25">
      <c r="B5012" t="s">
        <v>12119</v>
      </c>
      <c r="C5012" t="s">
        <v>12120</v>
      </c>
      <c r="D5012" s="24" t="s">
        <v>2443</v>
      </c>
      <c r="E5012" s="24" t="s">
        <v>867</v>
      </c>
      <c r="F5012" s="12">
        <v>39.5</v>
      </c>
      <c r="G5012" s="12">
        <v>-98.4</v>
      </c>
      <c r="H5012" s="12">
        <v>2.52</v>
      </c>
    </row>
    <row r="5013" spans="2:8" x14ac:dyDescent="0.25">
      <c r="B5013" t="s">
        <v>875</v>
      </c>
      <c r="C5013" t="s">
        <v>876</v>
      </c>
      <c r="D5013" s="24" t="s">
        <v>2443</v>
      </c>
      <c r="E5013" s="24" t="s">
        <v>867</v>
      </c>
      <c r="F5013" s="12">
        <v>39.299999999999997</v>
      </c>
      <c r="G5013" s="12">
        <v>-97.1</v>
      </c>
      <c r="H5013" s="12">
        <v>2.52</v>
      </c>
    </row>
    <row r="5014" spans="2:8" x14ac:dyDescent="0.25">
      <c r="B5014" t="s">
        <v>12121</v>
      </c>
      <c r="C5014" t="s">
        <v>12122</v>
      </c>
      <c r="D5014" s="24" t="s">
        <v>2443</v>
      </c>
      <c r="E5014" s="24" t="s">
        <v>937</v>
      </c>
      <c r="F5014" s="12">
        <v>44.5</v>
      </c>
      <c r="G5014" s="12">
        <v>-69.599999999999994</v>
      </c>
      <c r="H5014" s="12">
        <v>2.52</v>
      </c>
    </row>
    <row r="5015" spans="2:8" x14ac:dyDescent="0.25">
      <c r="B5015" t="s">
        <v>982</v>
      </c>
      <c r="C5015" t="s">
        <v>983</v>
      </c>
      <c r="D5015" s="24" t="s">
        <v>2443</v>
      </c>
      <c r="E5015" s="24" t="s">
        <v>969</v>
      </c>
      <c r="F5015" s="12">
        <v>45.9</v>
      </c>
      <c r="G5015" s="12">
        <v>-83.9</v>
      </c>
      <c r="H5015" s="12">
        <v>2.52</v>
      </c>
    </row>
    <row r="5016" spans="2:8" x14ac:dyDescent="0.25">
      <c r="B5016" t="s">
        <v>3496</v>
      </c>
      <c r="C5016" t="s">
        <v>3497</v>
      </c>
      <c r="D5016" s="24" t="s">
        <v>2443</v>
      </c>
      <c r="E5016" s="24" t="s">
        <v>1022</v>
      </c>
      <c r="F5016" s="12">
        <v>45</v>
      </c>
      <c r="G5016" s="12">
        <v>-93</v>
      </c>
      <c r="H5016" s="12">
        <v>2.52</v>
      </c>
    </row>
    <row r="5017" spans="2:8" x14ac:dyDescent="0.25">
      <c r="B5017" t="s">
        <v>1197</v>
      </c>
      <c r="C5017" t="s">
        <v>1198</v>
      </c>
      <c r="D5017" s="24" t="s">
        <v>2443</v>
      </c>
      <c r="E5017" s="24" t="s">
        <v>1194</v>
      </c>
      <c r="F5017" s="12">
        <v>42.5</v>
      </c>
      <c r="G5017" s="12">
        <v>-99</v>
      </c>
      <c r="H5017" s="12">
        <v>2.52</v>
      </c>
    </row>
    <row r="5018" spans="2:8" x14ac:dyDescent="0.25">
      <c r="B5018" t="s">
        <v>12123</v>
      </c>
      <c r="C5018" t="s">
        <v>12124</v>
      </c>
      <c r="D5018" s="24" t="s">
        <v>2443</v>
      </c>
      <c r="E5018" s="24" t="s">
        <v>1301</v>
      </c>
      <c r="F5018" s="12">
        <v>42.9</v>
      </c>
      <c r="G5018" s="12">
        <v>-76.7</v>
      </c>
      <c r="H5018" s="12">
        <v>2.52</v>
      </c>
    </row>
    <row r="5019" spans="2:8" x14ac:dyDescent="0.25">
      <c r="B5019" t="s">
        <v>2333</v>
      </c>
      <c r="C5019" t="s">
        <v>2334</v>
      </c>
      <c r="D5019" s="24" t="s">
        <v>2443</v>
      </c>
      <c r="E5019" s="24" t="s">
        <v>1301</v>
      </c>
      <c r="F5019" s="12">
        <v>43.9</v>
      </c>
      <c r="G5019" s="12">
        <v>-74.2</v>
      </c>
      <c r="H5019" s="12">
        <v>2.52</v>
      </c>
    </row>
    <row r="5020" spans="2:8" x14ac:dyDescent="0.25">
      <c r="B5020" t="s">
        <v>12125</v>
      </c>
      <c r="C5020" t="s">
        <v>12126</v>
      </c>
      <c r="D5020" s="24" t="s">
        <v>2443</v>
      </c>
      <c r="E5020" s="24" t="s">
        <v>1301</v>
      </c>
      <c r="F5020" s="12">
        <v>43.1</v>
      </c>
      <c r="G5020" s="12">
        <v>-74.2</v>
      </c>
      <c r="H5020" s="12">
        <v>2.52</v>
      </c>
    </row>
    <row r="5021" spans="2:8" x14ac:dyDescent="0.25">
      <c r="B5021" t="s">
        <v>4645</v>
      </c>
      <c r="C5021" t="s">
        <v>12127</v>
      </c>
      <c r="D5021" s="24" t="s">
        <v>2443</v>
      </c>
      <c r="E5021" s="24" t="s">
        <v>1363</v>
      </c>
      <c r="F5021" s="12">
        <v>41.1</v>
      </c>
      <c r="G5021" s="12">
        <v>-84.5</v>
      </c>
      <c r="H5021" s="12">
        <v>2.52</v>
      </c>
    </row>
    <row r="5022" spans="2:8" x14ac:dyDescent="0.25">
      <c r="B5022" t="s">
        <v>12128</v>
      </c>
      <c r="C5022" t="s">
        <v>12129</v>
      </c>
      <c r="D5022" s="24" t="s">
        <v>2443</v>
      </c>
      <c r="E5022" s="24" t="s">
        <v>1457</v>
      </c>
      <c r="F5022" s="12">
        <v>45.2</v>
      </c>
      <c r="G5022" s="12">
        <v>-96.4</v>
      </c>
      <c r="H5022" s="12">
        <v>2.52</v>
      </c>
    </row>
    <row r="5023" spans="2:8" x14ac:dyDescent="0.25">
      <c r="B5023" t="s">
        <v>2366</v>
      </c>
      <c r="C5023" t="s">
        <v>2367</v>
      </c>
      <c r="D5023" s="24" t="s">
        <v>2443</v>
      </c>
      <c r="E5023" s="24" t="s">
        <v>1457</v>
      </c>
      <c r="F5023" s="12">
        <v>43.9</v>
      </c>
      <c r="G5023" s="12">
        <v>-101.8</v>
      </c>
      <c r="H5023" s="12">
        <v>2.52</v>
      </c>
    </row>
    <row r="5024" spans="2:8" x14ac:dyDescent="0.25">
      <c r="B5024" t="s">
        <v>12130</v>
      </c>
      <c r="C5024" t="s">
        <v>12131</v>
      </c>
      <c r="D5024" s="24" t="s">
        <v>2443</v>
      </c>
      <c r="E5024" s="24" t="s">
        <v>362</v>
      </c>
      <c r="F5024" s="12">
        <v>36</v>
      </c>
      <c r="G5024" s="12">
        <v>-102.5</v>
      </c>
      <c r="H5024" s="12">
        <v>2.52</v>
      </c>
    </row>
    <row r="5025" spans="2:8" x14ac:dyDescent="0.25">
      <c r="B5025" t="s">
        <v>1596</v>
      </c>
      <c r="C5025" t="s">
        <v>1597</v>
      </c>
      <c r="D5025" s="24" t="s">
        <v>2443</v>
      </c>
      <c r="E5025" s="24" t="s">
        <v>1586</v>
      </c>
      <c r="F5025" s="12">
        <v>37.200000000000003</v>
      </c>
      <c r="G5025" s="12">
        <v>-82</v>
      </c>
      <c r="H5025" s="12">
        <v>2.52</v>
      </c>
    </row>
    <row r="5026" spans="2:8" x14ac:dyDescent="0.25">
      <c r="B5026" t="s">
        <v>2397</v>
      </c>
      <c r="C5026" t="s">
        <v>2398</v>
      </c>
      <c r="D5026" s="24" t="s">
        <v>2443</v>
      </c>
      <c r="E5026" s="24" t="s">
        <v>1611</v>
      </c>
      <c r="F5026" s="12">
        <v>48.1</v>
      </c>
      <c r="G5026" s="12">
        <v>-120.7</v>
      </c>
      <c r="H5026" s="12">
        <v>2.52</v>
      </c>
    </row>
    <row r="5027" spans="2:8" x14ac:dyDescent="0.25">
      <c r="B5027" t="s">
        <v>12132</v>
      </c>
      <c r="C5027" t="s">
        <v>12133</v>
      </c>
      <c r="D5027" s="24" t="s">
        <v>2443</v>
      </c>
      <c r="E5027" s="24" t="s">
        <v>1800</v>
      </c>
      <c r="F5027" s="12">
        <v>61.1</v>
      </c>
      <c r="G5027" s="12">
        <v>-149.69999999999999</v>
      </c>
      <c r="H5027" s="12">
        <v>2.52</v>
      </c>
    </row>
    <row r="5028" spans="2:8" x14ac:dyDescent="0.25">
      <c r="B5028" t="s">
        <v>3843</v>
      </c>
      <c r="C5028" t="s">
        <v>3844</v>
      </c>
      <c r="D5028" s="24" t="s">
        <v>2443</v>
      </c>
      <c r="E5028" s="24" t="s">
        <v>1800</v>
      </c>
      <c r="F5028" s="12">
        <v>58.4</v>
      </c>
      <c r="G5028" s="12">
        <v>-134.5</v>
      </c>
      <c r="H5028" s="12">
        <v>2.52</v>
      </c>
    </row>
    <row r="5029" spans="2:8" x14ac:dyDescent="0.25">
      <c r="B5029" t="s">
        <v>2115</v>
      </c>
      <c r="C5029" t="s">
        <v>2116</v>
      </c>
      <c r="D5029" s="24" t="s">
        <v>2443</v>
      </c>
      <c r="E5029" s="24" t="s">
        <v>362</v>
      </c>
      <c r="F5029" s="12">
        <v>36</v>
      </c>
      <c r="G5029" s="12">
        <v>-102.5</v>
      </c>
      <c r="H5029" s="12">
        <v>2.52</v>
      </c>
    </row>
    <row r="5030" spans="2:8" x14ac:dyDescent="0.25">
      <c r="B5030" t="s">
        <v>12134</v>
      </c>
      <c r="C5030" t="s">
        <v>12135</v>
      </c>
      <c r="D5030" s="24" t="s">
        <v>2443</v>
      </c>
      <c r="E5030" s="24" t="s">
        <v>648</v>
      </c>
      <c r="F5030" s="12">
        <v>40.799999999999997</v>
      </c>
      <c r="G5030" s="12">
        <v>-87.8</v>
      </c>
      <c r="H5030" s="12">
        <v>2.48</v>
      </c>
    </row>
    <row r="5031" spans="2:8" x14ac:dyDescent="0.25">
      <c r="B5031" t="s">
        <v>12136</v>
      </c>
      <c r="C5031" t="s">
        <v>12137</v>
      </c>
      <c r="D5031" s="24" t="s">
        <v>2443</v>
      </c>
      <c r="E5031" s="24" t="s">
        <v>648</v>
      </c>
      <c r="F5031" s="12">
        <v>40.4</v>
      </c>
      <c r="G5031" s="12">
        <v>-90.7</v>
      </c>
      <c r="H5031" s="12">
        <v>2.48</v>
      </c>
    </row>
    <row r="5032" spans="2:8" x14ac:dyDescent="0.25">
      <c r="B5032" t="s">
        <v>12138</v>
      </c>
      <c r="C5032" t="s">
        <v>12139</v>
      </c>
      <c r="D5032" s="24" t="s">
        <v>2443</v>
      </c>
      <c r="E5032" s="24" t="s">
        <v>709</v>
      </c>
      <c r="F5032" s="12">
        <v>40.6</v>
      </c>
      <c r="G5032" s="12">
        <v>-85.7</v>
      </c>
      <c r="H5032" s="12">
        <v>2.48</v>
      </c>
    </row>
    <row r="5033" spans="2:8" x14ac:dyDescent="0.25">
      <c r="B5033" t="s">
        <v>12140</v>
      </c>
      <c r="C5033" t="s">
        <v>12141</v>
      </c>
      <c r="D5033" s="24" t="s">
        <v>2443</v>
      </c>
      <c r="E5033" s="24" t="s">
        <v>867</v>
      </c>
      <c r="F5033" s="12">
        <v>38.299999999999997</v>
      </c>
      <c r="G5033" s="12">
        <v>-98.7</v>
      </c>
      <c r="H5033" s="12">
        <v>2.48</v>
      </c>
    </row>
    <row r="5034" spans="2:8" x14ac:dyDescent="0.25">
      <c r="B5034" t="s">
        <v>12142</v>
      </c>
      <c r="C5034" t="s">
        <v>12143</v>
      </c>
      <c r="D5034" s="24" t="s">
        <v>2443</v>
      </c>
      <c r="E5034" s="24" t="s">
        <v>867</v>
      </c>
      <c r="F5034" s="12">
        <v>38.1</v>
      </c>
      <c r="G5034" s="12">
        <v>-100.4</v>
      </c>
      <c r="H5034" s="12">
        <v>2.48</v>
      </c>
    </row>
    <row r="5035" spans="2:8" x14ac:dyDescent="0.25">
      <c r="B5035" t="s">
        <v>12144</v>
      </c>
      <c r="C5035" t="s">
        <v>12145</v>
      </c>
      <c r="D5035" s="24" t="s">
        <v>2443</v>
      </c>
      <c r="E5035" s="24" t="s">
        <v>867</v>
      </c>
      <c r="F5035" s="12">
        <v>39.200000000000003</v>
      </c>
      <c r="G5035" s="12">
        <v>-96.7</v>
      </c>
      <c r="H5035" s="12">
        <v>2.48</v>
      </c>
    </row>
    <row r="5036" spans="2:8" x14ac:dyDescent="0.25">
      <c r="B5036" t="s">
        <v>12146</v>
      </c>
      <c r="C5036" t="s">
        <v>12147</v>
      </c>
      <c r="D5036" s="24" t="s">
        <v>2443</v>
      </c>
      <c r="E5036" s="24" t="s">
        <v>937</v>
      </c>
      <c r="F5036" s="12">
        <v>44.3</v>
      </c>
      <c r="G5036" s="12">
        <v>-69.7</v>
      </c>
      <c r="H5036" s="12">
        <v>2.48</v>
      </c>
    </row>
    <row r="5037" spans="2:8" x14ac:dyDescent="0.25">
      <c r="B5037" t="s">
        <v>12148</v>
      </c>
      <c r="C5037" t="s">
        <v>12149</v>
      </c>
      <c r="D5037" s="24" t="s">
        <v>2443</v>
      </c>
      <c r="E5037" s="24" t="s">
        <v>1277</v>
      </c>
      <c r="F5037" s="12">
        <v>35.200000000000003</v>
      </c>
      <c r="G5037" s="12">
        <v>-106.3</v>
      </c>
      <c r="H5037" s="12">
        <v>2.48</v>
      </c>
    </row>
    <row r="5038" spans="2:8" x14ac:dyDescent="0.25">
      <c r="B5038" t="s">
        <v>12150</v>
      </c>
      <c r="C5038" t="s">
        <v>12151</v>
      </c>
      <c r="D5038" s="24" t="s">
        <v>2443</v>
      </c>
      <c r="E5038" s="24" t="s">
        <v>1301</v>
      </c>
      <c r="F5038" s="12">
        <v>42.3</v>
      </c>
      <c r="G5038" s="12">
        <v>-73.900000000000006</v>
      </c>
      <c r="H5038" s="12">
        <v>2.48</v>
      </c>
    </row>
    <row r="5039" spans="2:8" x14ac:dyDescent="0.25">
      <c r="B5039" t="s">
        <v>12152</v>
      </c>
      <c r="C5039" t="s">
        <v>12153</v>
      </c>
      <c r="D5039" s="24" t="s">
        <v>2443</v>
      </c>
      <c r="E5039" s="24" t="s">
        <v>1301</v>
      </c>
      <c r="F5039" s="12">
        <v>43</v>
      </c>
      <c r="G5039" s="12">
        <v>-75</v>
      </c>
      <c r="H5039" s="12">
        <v>2.48</v>
      </c>
    </row>
    <row r="5040" spans="2:8" x14ac:dyDescent="0.25">
      <c r="B5040" t="s">
        <v>12154</v>
      </c>
      <c r="C5040" t="s">
        <v>12155</v>
      </c>
      <c r="D5040" s="24" t="s">
        <v>2443</v>
      </c>
      <c r="E5040" s="24" t="s">
        <v>1301</v>
      </c>
      <c r="F5040" s="12">
        <v>42.3</v>
      </c>
      <c r="G5040" s="12">
        <v>-77.2</v>
      </c>
      <c r="H5040" s="12">
        <v>2.48</v>
      </c>
    </row>
    <row r="5041" spans="2:8" x14ac:dyDescent="0.25">
      <c r="B5041" t="s">
        <v>12156</v>
      </c>
      <c r="C5041" t="s">
        <v>12157</v>
      </c>
      <c r="D5041" s="24" t="s">
        <v>2443</v>
      </c>
      <c r="E5041" s="24" t="s">
        <v>1363</v>
      </c>
      <c r="F5041" s="12">
        <v>39</v>
      </c>
      <c r="G5041" s="12">
        <v>-84.2</v>
      </c>
      <c r="H5041" s="12">
        <v>2.48</v>
      </c>
    </row>
    <row r="5042" spans="2:8" x14ac:dyDescent="0.25">
      <c r="B5042" t="s">
        <v>12158</v>
      </c>
      <c r="C5042" t="s">
        <v>12159</v>
      </c>
      <c r="D5042" s="24" t="s">
        <v>2443</v>
      </c>
      <c r="E5042" s="24" t="s">
        <v>1363</v>
      </c>
      <c r="F5042" s="12">
        <v>39.9</v>
      </c>
      <c r="G5042" s="12">
        <v>-84.4</v>
      </c>
      <c r="H5042" s="12">
        <v>2.48</v>
      </c>
    </row>
    <row r="5043" spans="2:8" x14ac:dyDescent="0.25">
      <c r="B5043" t="s">
        <v>12160</v>
      </c>
      <c r="C5043" t="s">
        <v>12161</v>
      </c>
      <c r="D5043" s="24" t="s">
        <v>2443</v>
      </c>
      <c r="E5043" s="24" t="s">
        <v>1421</v>
      </c>
      <c r="F5043" s="12">
        <v>40.6</v>
      </c>
      <c r="G5043" s="12">
        <v>-79.900000000000006</v>
      </c>
      <c r="H5043" s="12">
        <v>2.48</v>
      </c>
    </row>
    <row r="5044" spans="2:8" x14ac:dyDescent="0.25">
      <c r="B5044" t="s">
        <v>12162</v>
      </c>
      <c r="C5044" t="s">
        <v>12163</v>
      </c>
      <c r="D5044" s="24" t="s">
        <v>2443</v>
      </c>
      <c r="E5044" s="24" t="s">
        <v>1421</v>
      </c>
      <c r="F5044" s="12">
        <v>41.4</v>
      </c>
      <c r="G5044" s="12">
        <v>-79.099999999999994</v>
      </c>
      <c r="H5044" s="12">
        <v>2.48</v>
      </c>
    </row>
    <row r="5045" spans="2:8" x14ac:dyDescent="0.25">
      <c r="B5045" t="s">
        <v>12164</v>
      </c>
      <c r="C5045" t="s">
        <v>12165</v>
      </c>
      <c r="D5045" s="24" t="s">
        <v>2443</v>
      </c>
      <c r="E5045" s="24" t="s">
        <v>1457</v>
      </c>
      <c r="F5045" s="12">
        <v>44.4</v>
      </c>
      <c r="G5045" s="12">
        <v>-96.8</v>
      </c>
      <c r="H5045" s="12">
        <v>2.48</v>
      </c>
    </row>
    <row r="5046" spans="2:8" x14ac:dyDescent="0.25">
      <c r="B5046" t="s">
        <v>12166</v>
      </c>
      <c r="C5046" t="s">
        <v>12167</v>
      </c>
      <c r="D5046" s="24" t="s">
        <v>2443</v>
      </c>
      <c r="E5046" s="24" t="s">
        <v>1457</v>
      </c>
      <c r="F5046" s="12">
        <v>44</v>
      </c>
      <c r="G5046" s="12">
        <v>-103.2</v>
      </c>
      <c r="H5046" s="12">
        <v>2.48</v>
      </c>
    </row>
    <row r="5047" spans="2:8" x14ac:dyDescent="0.25">
      <c r="B5047" t="s">
        <v>12168</v>
      </c>
      <c r="C5047" t="s">
        <v>12169</v>
      </c>
      <c r="D5047" s="24" t="s">
        <v>2443</v>
      </c>
      <c r="E5047" s="24" t="s">
        <v>1611</v>
      </c>
      <c r="F5047" s="12">
        <v>48.8</v>
      </c>
      <c r="G5047" s="12">
        <v>-117.3</v>
      </c>
      <c r="H5047" s="12">
        <v>2.48</v>
      </c>
    </row>
    <row r="5048" spans="2:8" x14ac:dyDescent="0.25">
      <c r="B5048" t="s">
        <v>3823</v>
      </c>
      <c r="C5048" t="s">
        <v>3824</v>
      </c>
      <c r="D5048" s="24" t="s">
        <v>2443</v>
      </c>
      <c r="E5048" s="24" t="s">
        <v>563</v>
      </c>
      <c r="F5048" s="12">
        <v>38.5</v>
      </c>
      <c r="G5048" s="12">
        <v>-106.9</v>
      </c>
      <c r="H5048" s="12">
        <v>2.48</v>
      </c>
    </row>
    <row r="5049" spans="2:8" x14ac:dyDescent="0.25">
      <c r="B5049" t="s">
        <v>595</v>
      </c>
      <c r="C5049" t="s">
        <v>596</v>
      </c>
      <c r="D5049" s="24" t="s">
        <v>2443</v>
      </c>
      <c r="E5049" s="24" t="s">
        <v>563</v>
      </c>
      <c r="F5049" s="12">
        <v>38</v>
      </c>
      <c r="G5049" s="12">
        <v>-102.1</v>
      </c>
      <c r="H5049" s="12">
        <v>2.48</v>
      </c>
    </row>
    <row r="5050" spans="2:8" x14ac:dyDescent="0.25">
      <c r="B5050" t="s">
        <v>12170</v>
      </c>
      <c r="C5050" t="s">
        <v>12171</v>
      </c>
      <c r="D5050" s="24" t="s">
        <v>2443</v>
      </c>
      <c r="E5050" s="24" t="s">
        <v>648</v>
      </c>
      <c r="F5050" s="12">
        <v>40</v>
      </c>
      <c r="G5050" s="12">
        <v>-88.1</v>
      </c>
      <c r="H5050" s="12">
        <v>2.48</v>
      </c>
    </row>
    <row r="5051" spans="2:8" x14ac:dyDescent="0.25">
      <c r="B5051" t="s">
        <v>12172</v>
      </c>
      <c r="C5051" t="s">
        <v>12173</v>
      </c>
      <c r="D5051" s="24" t="s">
        <v>2443</v>
      </c>
      <c r="E5051" s="24" t="s">
        <v>648</v>
      </c>
      <c r="F5051" s="12">
        <v>41.9</v>
      </c>
      <c r="G5051" s="12">
        <v>-89</v>
      </c>
      <c r="H5051" s="12">
        <v>2.48</v>
      </c>
    </row>
    <row r="5052" spans="2:8" x14ac:dyDescent="0.25">
      <c r="B5052" t="s">
        <v>2730</v>
      </c>
      <c r="C5052" t="s">
        <v>2731</v>
      </c>
      <c r="D5052" s="24" t="s">
        <v>2443</v>
      </c>
      <c r="E5052" s="24" t="s">
        <v>867</v>
      </c>
      <c r="F5052" s="12">
        <v>38.700000000000003</v>
      </c>
      <c r="G5052" s="12">
        <v>-99.7</v>
      </c>
      <c r="H5052" s="12">
        <v>2.48</v>
      </c>
    </row>
    <row r="5053" spans="2:8" x14ac:dyDescent="0.25">
      <c r="B5053" t="s">
        <v>921</v>
      </c>
      <c r="C5053" t="s">
        <v>922</v>
      </c>
      <c r="D5053" s="24" t="s">
        <v>2443</v>
      </c>
      <c r="E5053" s="24" t="s">
        <v>867</v>
      </c>
      <c r="F5053" s="12">
        <v>37.9</v>
      </c>
      <c r="G5053" s="12">
        <v>-101.7</v>
      </c>
      <c r="H5053" s="12">
        <v>2.48</v>
      </c>
    </row>
    <row r="5054" spans="2:8" x14ac:dyDescent="0.25">
      <c r="B5054" t="s">
        <v>12174</v>
      </c>
      <c r="C5054" t="s">
        <v>12175</v>
      </c>
      <c r="D5054" s="24" t="s">
        <v>2443</v>
      </c>
      <c r="E5054" s="24" t="s">
        <v>1301</v>
      </c>
      <c r="F5054" s="12">
        <v>42.5</v>
      </c>
      <c r="G5054" s="12">
        <v>-76.3</v>
      </c>
      <c r="H5054" s="12">
        <v>2.48</v>
      </c>
    </row>
    <row r="5055" spans="2:8" x14ac:dyDescent="0.25">
      <c r="B5055" t="s">
        <v>1347</v>
      </c>
      <c r="C5055" t="s">
        <v>1348</v>
      </c>
      <c r="D5055" s="24" t="s">
        <v>2443</v>
      </c>
      <c r="E5055" s="24" t="s">
        <v>1338</v>
      </c>
      <c r="F5055" s="12">
        <v>46.8</v>
      </c>
      <c r="G5055" s="12">
        <v>-98.6</v>
      </c>
      <c r="H5055" s="12">
        <v>2.48</v>
      </c>
    </row>
    <row r="5056" spans="2:8" x14ac:dyDescent="0.25">
      <c r="B5056" t="s">
        <v>2341</v>
      </c>
      <c r="C5056" t="s">
        <v>12176</v>
      </c>
      <c r="D5056" s="24" t="s">
        <v>2443</v>
      </c>
      <c r="E5056" s="24" t="s">
        <v>1338</v>
      </c>
      <c r="F5056" s="12">
        <v>46.7</v>
      </c>
      <c r="G5056" s="12">
        <v>-98.5</v>
      </c>
      <c r="H5056" s="12">
        <v>2.48</v>
      </c>
    </row>
    <row r="5057" spans="2:8" x14ac:dyDescent="0.25">
      <c r="B5057" t="s">
        <v>454</v>
      </c>
      <c r="C5057" t="s">
        <v>455</v>
      </c>
      <c r="D5057" s="24" t="s">
        <v>2443</v>
      </c>
      <c r="E5057" s="24" t="s">
        <v>434</v>
      </c>
      <c r="F5057" s="12">
        <v>35.6</v>
      </c>
      <c r="G5057" s="12">
        <v>-83.4</v>
      </c>
      <c r="H5057" s="12">
        <v>2.48</v>
      </c>
    </row>
    <row r="5058" spans="2:8" x14ac:dyDescent="0.25">
      <c r="B5058" t="s">
        <v>1550</v>
      </c>
      <c r="C5058" t="s">
        <v>1551</v>
      </c>
      <c r="D5058" s="24" t="s">
        <v>2443</v>
      </c>
      <c r="E5058" s="24" t="s">
        <v>1545</v>
      </c>
      <c r="F5058" s="12">
        <v>39.200000000000003</v>
      </c>
      <c r="G5058" s="12">
        <v>-112.6</v>
      </c>
      <c r="H5058" s="12">
        <v>2.48</v>
      </c>
    </row>
    <row r="5059" spans="2:8" x14ac:dyDescent="0.25">
      <c r="B5059" t="s">
        <v>3517</v>
      </c>
      <c r="C5059" t="s">
        <v>3518</v>
      </c>
      <c r="D5059" s="24" t="s">
        <v>2443</v>
      </c>
      <c r="E5059" s="24" t="s">
        <v>1675</v>
      </c>
      <c r="F5059" s="12">
        <v>44.6</v>
      </c>
      <c r="G5059" s="12">
        <v>-88.7</v>
      </c>
      <c r="H5059" s="12">
        <v>2.48</v>
      </c>
    </row>
    <row r="5060" spans="2:8" x14ac:dyDescent="0.25">
      <c r="B5060" t="s">
        <v>12177</v>
      </c>
      <c r="C5060" t="s">
        <v>12178</v>
      </c>
      <c r="D5060" s="24" t="s">
        <v>2443</v>
      </c>
      <c r="E5060" s="24" t="s">
        <v>1675</v>
      </c>
      <c r="F5060" s="12">
        <v>45.1</v>
      </c>
      <c r="G5060" s="12">
        <v>-87.1</v>
      </c>
      <c r="H5060" s="12">
        <v>2.48</v>
      </c>
    </row>
    <row r="5061" spans="2:8" x14ac:dyDescent="0.25">
      <c r="B5061" t="s">
        <v>12179</v>
      </c>
      <c r="C5061" t="s">
        <v>12180</v>
      </c>
      <c r="D5061" s="24" t="s">
        <v>2443</v>
      </c>
      <c r="E5061" s="24" t="s">
        <v>1194</v>
      </c>
      <c r="F5061" s="12">
        <v>41.8</v>
      </c>
      <c r="G5061" s="12">
        <v>-103.5</v>
      </c>
      <c r="H5061" s="12">
        <v>2.44</v>
      </c>
    </row>
    <row r="5062" spans="2:8" x14ac:dyDescent="0.25">
      <c r="B5062" t="s">
        <v>12181</v>
      </c>
      <c r="C5062" t="s">
        <v>12182</v>
      </c>
      <c r="D5062" s="24" t="s">
        <v>2443</v>
      </c>
      <c r="E5062" s="24" t="s">
        <v>1022</v>
      </c>
      <c r="F5062" s="12">
        <v>46.2</v>
      </c>
      <c r="G5062" s="12">
        <v>-94.1</v>
      </c>
      <c r="H5062" s="12">
        <v>2.44</v>
      </c>
    </row>
    <row r="5063" spans="2:8" x14ac:dyDescent="0.25">
      <c r="B5063" t="s">
        <v>12183</v>
      </c>
      <c r="C5063" t="s">
        <v>12184</v>
      </c>
      <c r="D5063" s="24" t="s">
        <v>2443</v>
      </c>
      <c r="E5063" s="24" t="s">
        <v>1675</v>
      </c>
      <c r="F5063" s="12">
        <v>46.1</v>
      </c>
      <c r="G5063" s="12">
        <v>-90</v>
      </c>
      <c r="H5063" s="12">
        <v>2.44</v>
      </c>
    </row>
    <row r="5064" spans="2:8" x14ac:dyDescent="0.25">
      <c r="B5064" t="s">
        <v>2690</v>
      </c>
      <c r="C5064" t="s">
        <v>2691</v>
      </c>
      <c r="D5064" s="24" t="s">
        <v>2443</v>
      </c>
      <c r="E5064" s="24" t="s">
        <v>867</v>
      </c>
      <c r="F5064" s="12">
        <v>39.799999999999997</v>
      </c>
      <c r="G5064" s="12">
        <v>-98.3</v>
      </c>
      <c r="H5064" s="12">
        <v>2.44</v>
      </c>
    </row>
    <row r="5065" spans="2:8" x14ac:dyDescent="0.25">
      <c r="B5065" t="s">
        <v>3250</v>
      </c>
      <c r="C5065" t="s">
        <v>3251</v>
      </c>
      <c r="D5065" s="24" t="s">
        <v>2443</v>
      </c>
      <c r="E5065" s="24" t="s">
        <v>1338</v>
      </c>
      <c r="F5065" s="12">
        <v>47.4</v>
      </c>
      <c r="G5065" s="12">
        <v>-97.3</v>
      </c>
      <c r="H5065" s="12">
        <v>2.44</v>
      </c>
    </row>
    <row r="5066" spans="2:8" x14ac:dyDescent="0.25">
      <c r="B5066" t="s">
        <v>12185</v>
      </c>
      <c r="C5066" t="s">
        <v>12186</v>
      </c>
      <c r="D5066" s="24" t="s">
        <v>548</v>
      </c>
      <c r="E5066" s="24" t="s">
        <v>522</v>
      </c>
      <c r="F5066" s="12">
        <v>44</v>
      </c>
      <c r="G5066" s="12">
        <v>-66.099999999999994</v>
      </c>
      <c r="H5066" s="12">
        <v>2.4</v>
      </c>
    </row>
    <row r="5067" spans="2:8" x14ac:dyDescent="0.25">
      <c r="B5067" t="s">
        <v>12187</v>
      </c>
      <c r="C5067" t="s">
        <v>12188</v>
      </c>
      <c r="D5067" s="24" t="s">
        <v>2443</v>
      </c>
      <c r="E5067" s="24" t="s">
        <v>563</v>
      </c>
      <c r="F5067" s="12">
        <v>40</v>
      </c>
      <c r="G5067" s="12">
        <v>-105.2</v>
      </c>
      <c r="H5067" s="12">
        <v>2.4</v>
      </c>
    </row>
    <row r="5068" spans="2:8" x14ac:dyDescent="0.25">
      <c r="B5068" t="s">
        <v>12189</v>
      </c>
      <c r="C5068" t="s">
        <v>12190</v>
      </c>
      <c r="D5068" s="24" t="s">
        <v>2443</v>
      </c>
      <c r="E5068" s="24" t="s">
        <v>563</v>
      </c>
      <c r="F5068" s="12">
        <v>39.299999999999997</v>
      </c>
      <c r="G5068" s="12">
        <v>-107.2</v>
      </c>
      <c r="H5068" s="12">
        <v>2.4</v>
      </c>
    </row>
    <row r="5069" spans="2:8" x14ac:dyDescent="0.25">
      <c r="B5069" t="s">
        <v>12191</v>
      </c>
      <c r="C5069" t="s">
        <v>12192</v>
      </c>
      <c r="D5069" s="24" t="s">
        <v>2443</v>
      </c>
      <c r="E5069" s="24" t="s">
        <v>648</v>
      </c>
      <c r="F5069" s="12">
        <v>41.7</v>
      </c>
      <c r="G5069" s="12">
        <v>-88</v>
      </c>
      <c r="H5069" s="12">
        <v>2.4</v>
      </c>
    </row>
    <row r="5070" spans="2:8" x14ac:dyDescent="0.25">
      <c r="B5070" t="s">
        <v>12193</v>
      </c>
      <c r="C5070" t="s">
        <v>12194</v>
      </c>
      <c r="D5070" s="24" t="s">
        <v>2443</v>
      </c>
      <c r="E5070" s="24" t="s">
        <v>648</v>
      </c>
      <c r="F5070" s="12">
        <v>38.700000000000003</v>
      </c>
      <c r="G5070" s="12">
        <v>-90</v>
      </c>
      <c r="H5070" s="12">
        <v>2.4</v>
      </c>
    </row>
    <row r="5071" spans="2:8" x14ac:dyDescent="0.25">
      <c r="B5071" t="s">
        <v>12195</v>
      </c>
      <c r="C5071" t="s">
        <v>12196</v>
      </c>
      <c r="D5071" s="24" t="s">
        <v>2443</v>
      </c>
      <c r="E5071" s="24" t="s">
        <v>648</v>
      </c>
      <c r="F5071" s="12">
        <v>38.700000000000003</v>
      </c>
      <c r="G5071" s="12">
        <v>-89.6</v>
      </c>
      <c r="H5071" s="12">
        <v>2.4</v>
      </c>
    </row>
    <row r="5072" spans="2:8" x14ac:dyDescent="0.25">
      <c r="B5072" t="s">
        <v>12197</v>
      </c>
      <c r="C5072" t="s">
        <v>12198</v>
      </c>
      <c r="D5072" s="24" t="s">
        <v>2443</v>
      </c>
      <c r="E5072" s="24" t="s">
        <v>648</v>
      </c>
      <c r="F5072" s="12">
        <v>42</v>
      </c>
      <c r="G5072" s="12">
        <v>-89.4</v>
      </c>
      <c r="H5072" s="12">
        <v>2.4</v>
      </c>
    </row>
    <row r="5073" spans="2:8" x14ac:dyDescent="0.25">
      <c r="B5073" t="s">
        <v>12199</v>
      </c>
      <c r="C5073" t="s">
        <v>12200</v>
      </c>
      <c r="D5073" s="24" t="s">
        <v>2443</v>
      </c>
      <c r="E5073" s="24" t="s">
        <v>709</v>
      </c>
      <c r="F5073" s="12">
        <v>39.200000000000003</v>
      </c>
      <c r="G5073" s="12">
        <v>-84.8</v>
      </c>
      <c r="H5073" s="12">
        <v>2.4</v>
      </c>
    </row>
    <row r="5074" spans="2:8" x14ac:dyDescent="0.25">
      <c r="B5074" t="s">
        <v>12201</v>
      </c>
      <c r="C5074" t="s">
        <v>12202</v>
      </c>
      <c r="D5074" s="24" t="s">
        <v>2443</v>
      </c>
      <c r="E5074" s="24" t="s">
        <v>709</v>
      </c>
      <c r="F5074" s="12">
        <v>39.5</v>
      </c>
      <c r="G5074" s="12">
        <v>-86.3</v>
      </c>
      <c r="H5074" s="12">
        <v>2.4</v>
      </c>
    </row>
    <row r="5075" spans="2:8" x14ac:dyDescent="0.25">
      <c r="B5075" t="s">
        <v>12203</v>
      </c>
      <c r="C5075" t="s">
        <v>12204</v>
      </c>
      <c r="D5075" s="24" t="s">
        <v>2443</v>
      </c>
      <c r="E5075" s="24" t="s">
        <v>709</v>
      </c>
      <c r="F5075" s="12">
        <v>39.299999999999997</v>
      </c>
      <c r="G5075" s="12">
        <v>-85.2</v>
      </c>
      <c r="H5075" s="12">
        <v>2.4</v>
      </c>
    </row>
    <row r="5076" spans="2:8" x14ac:dyDescent="0.25">
      <c r="B5076" t="s">
        <v>12205</v>
      </c>
      <c r="C5076" t="s">
        <v>12206</v>
      </c>
      <c r="D5076" s="24" t="s">
        <v>2443</v>
      </c>
      <c r="E5076" s="24" t="s">
        <v>867</v>
      </c>
      <c r="F5076" s="12">
        <v>39.200000000000003</v>
      </c>
      <c r="G5076" s="12">
        <v>-96.6</v>
      </c>
      <c r="H5076" s="12">
        <v>2.4</v>
      </c>
    </row>
    <row r="5077" spans="2:8" x14ac:dyDescent="0.25">
      <c r="B5077" t="s">
        <v>12207</v>
      </c>
      <c r="C5077" t="s">
        <v>12208</v>
      </c>
      <c r="D5077" s="24" t="s">
        <v>2443</v>
      </c>
      <c r="E5077" s="24" t="s">
        <v>937</v>
      </c>
      <c r="F5077" s="12">
        <v>44.9</v>
      </c>
      <c r="G5077" s="12">
        <v>-67.400000000000006</v>
      </c>
      <c r="H5077" s="12">
        <v>2.4</v>
      </c>
    </row>
    <row r="5078" spans="2:8" x14ac:dyDescent="0.25">
      <c r="B5078" t="s">
        <v>12209</v>
      </c>
      <c r="C5078" t="s">
        <v>12210</v>
      </c>
      <c r="D5078" s="24" t="s">
        <v>2443</v>
      </c>
      <c r="E5078" s="24" t="s">
        <v>1022</v>
      </c>
      <c r="F5078" s="12">
        <v>46.3</v>
      </c>
      <c r="G5078" s="12">
        <v>-95.3</v>
      </c>
      <c r="H5078" s="12">
        <v>2.4</v>
      </c>
    </row>
    <row r="5079" spans="2:8" x14ac:dyDescent="0.25">
      <c r="B5079" t="s">
        <v>12211</v>
      </c>
      <c r="C5079" t="s">
        <v>12212</v>
      </c>
      <c r="D5079" s="24" t="s">
        <v>2443</v>
      </c>
      <c r="E5079" s="24" t="s">
        <v>1081</v>
      </c>
      <c r="F5079" s="12">
        <v>38.9</v>
      </c>
      <c r="G5079" s="12">
        <v>-92.7</v>
      </c>
      <c r="H5079" s="12">
        <v>2.4</v>
      </c>
    </row>
    <row r="5080" spans="2:8" x14ac:dyDescent="0.25">
      <c r="B5080" t="s">
        <v>12213</v>
      </c>
      <c r="C5080" t="s">
        <v>12214</v>
      </c>
      <c r="D5080" s="24" t="s">
        <v>2443</v>
      </c>
      <c r="E5080" s="24" t="s">
        <v>1134</v>
      </c>
      <c r="F5080" s="12">
        <v>46.3</v>
      </c>
      <c r="G5080" s="12">
        <v>-108.4</v>
      </c>
      <c r="H5080" s="12">
        <v>2.4</v>
      </c>
    </row>
    <row r="5081" spans="2:8" x14ac:dyDescent="0.25">
      <c r="B5081" t="s">
        <v>12215</v>
      </c>
      <c r="C5081" t="s">
        <v>12216</v>
      </c>
      <c r="D5081" s="24" t="s">
        <v>2443</v>
      </c>
      <c r="E5081" s="24" t="s">
        <v>1134</v>
      </c>
      <c r="F5081" s="12">
        <v>45.7</v>
      </c>
      <c r="G5081" s="12">
        <v>-108.6</v>
      </c>
      <c r="H5081" s="12">
        <v>2.4</v>
      </c>
    </row>
    <row r="5082" spans="2:8" x14ac:dyDescent="0.25">
      <c r="B5082" t="s">
        <v>12217</v>
      </c>
      <c r="C5082" t="s">
        <v>12218</v>
      </c>
      <c r="D5082" s="24" t="s">
        <v>2443</v>
      </c>
      <c r="E5082" s="24" t="s">
        <v>1194</v>
      </c>
      <c r="F5082" s="12">
        <v>41.1</v>
      </c>
      <c r="G5082" s="12">
        <v>-96</v>
      </c>
      <c r="H5082" s="12">
        <v>2.4</v>
      </c>
    </row>
    <row r="5083" spans="2:8" x14ac:dyDescent="0.25">
      <c r="B5083" t="s">
        <v>12219</v>
      </c>
      <c r="C5083" t="s">
        <v>12220</v>
      </c>
      <c r="D5083" s="24" t="s">
        <v>2443</v>
      </c>
      <c r="E5083" s="24" t="s">
        <v>1363</v>
      </c>
      <c r="F5083" s="12">
        <v>40</v>
      </c>
      <c r="G5083" s="12">
        <v>-82.7</v>
      </c>
      <c r="H5083" s="12">
        <v>2.4</v>
      </c>
    </row>
    <row r="5084" spans="2:8" x14ac:dyDescent="0.25">
      <c r="B5084" t="s">
        <v>12221</v>
      </c>
      <c r="C5084" t="s">
        <v>12222</v>
      </c>
      <c r="D5084" s="24" t="s">
        <v>2443</v>
      </c>
      <c r="E5084" s="24" t="s">
        <v>1421</v>
      </c>
      <c r="F5084" s="12">
        <v>40.4</v>
      </c>
      <c r="G5084" s="12">
        <v>-79.900000000000006</v>
      </c>
      <c r="H5084" s="12">
        <v>2.4</v>
      </c>
    </row>
    <row r="5085" spans="2:8" x14ac:dyDescent="0.25">
      <c r="B5085" t="s">
        <v>12223</v>
      </c>
      <c r="C5085" t="s">
        <v>12224</v>
      </c>
      <c r="D5085" s="24" t="s">
        <v>2443</v>
      </c>
      <c r="E5085" s="24" t="s">
        <v>1457</v>
      </c>
      <c r="F5085" s="12">
        <v>43.8</v>
      </c>
      <c r="G5085" s="12">
        <v>-101.5</v>
      </c>
      <c r="H5085" s="12">
        <v>2.4</v>
      </c>
    </row>
    <row r="5086" spans="2:8" x14ac:dyDescent="0.25">
      <c r="B5086" t="s">
        <v>12225</v>
      </c>
      <c r="C5086" t="s">
        <v>12226</v>
      </c>
      <c r="D5086" s="24" t="s">
        <v>2443</v>
      </c>
      <c r="E5086" s="24" t="s">
        <v>1675</v>
      </c>
      <c r="F5086" s="12">
        <v>44.1</v>
      </c>
      <c r="G5086" s="12">
        <v>-87.6</v>
      </c>
      <c r="H5086" s="12">
        <v>2.4</v>
      </c>
    </row>
    <row r="5087" spans="2:8" x14ac:dyDescent="0.25">
      <c r="B5087" t="s">
        <v>12227</v>
      </c>
      <c r="C5087" t="s">
        <v>12228</v>
      </c>
      <c r="D5087" s="24" t="s">
        <v>2443</v>
      </c>
      <c r="E5087" s="24" t="s">
        <v>563</v>
      </c>
      <c r="F5087" s="12">
        <v>40.299999999999997</v>
      </c>
      <c r="G5087" s="12">
        <v>-105.2</v>
      </c>
      <c r="H5087" s="12">
        <v>2.4</v>
      </c>
    </row>
    <row r="5088" spans="2:8" x14ac:dyDescent="0.25">
      <c r="B5088" t="s">
        <v>675</v>
      </c>
      <c r="C5088" t="s">
        <v>676</v>
      </c>
      <c r="D5088" s="24" t="s">
        <v>2443</v>
      </c>
      <c r="E5088" s="24" t="s">
        <v>648</v>
      </c>
      <c r="F5088" s="12">
        <v>40.9</v>
      </c>
      <c r="G5088" s="12">
        <v>-89</v>
      </c>
      <c r="H5088" s="12">
        <v>2.4</v>
      </c>
    </row>
    <row r="5089" spans="2:8" x14ac:dyDescent="0.25">
      <c r="B5089" t="s">
        <v>12229</v>
      </c>
      <c r="C5089" t="s">
        <v>12230</v>
      </c>
      <c r="D5089" s="24" t="s">
        <v>2443</v>
      </c>
      <c r="E5089" s="24" t="s">
        <v>648</v>
      </c>
      <c r="F5089" s="12">
        <v>41</v>
      </c>
      <c r="G5089" s="12">
        <v>-87.7</v>
      </c>
      <c r="H5089" s="12">
        <v>2.4</v>
      </c>
    </row>
    <row r="5090" spans="2:8" x14ac:dyDescent="0.25">
      <c r="B5090" t="s">
        <v>705</v>
      </c>
      <c r="C5090" t="s">
        <v>706</v>
      </c>
      <c r="D5090" s="24" t="s">
        <v>2443</v>
      </c>
      <c r="E5090" s="24" t="s">
        <v>648</v>
      </c>
      <c r="F5090" s="12">
        <v>39.4</v>
      </c>
      <c r="G5090" s="12">
        <v>-88.5</v>
      </c>
      <c r="H5090" s="12">
        <v>2.4</v>
      </c>
    </row>
    <row r="5091" spans="2:8" x14ac:dyDescent="0.25">
      <c r="B5091" t="s">
        <v>12231</v>
      </c>
      <c r="C5091" t="s">
        <v>12232</v>
      </c>
      <c r="D5091" s="24" t="s">
        <v>2443</v>
      </c>
      <c r="E5091" s="24" t="s">
        <v>867</v>
      </c>
      <c r="F5091" s="12">
        <v>38.4</v>
      </c>
      <c r="G5091" s="12">
        <v>-101.3</v>
      </c>
      <c r="H5091" s="12">
        <v>2.4</v>
      </c>
    </row>
    <row r="5092" spans="2:8" x14ac:dyDescent="0.25">
      <c r="B5092" t="s">
        <v>917</v>
      </c>
      <c r="C5092" t="s">
        <v>918</v>
      </c>
      <c r="D5092" s="24" t="s">
        <v>2443</v>
      </c>
      <c r="E5092" s="24" t="s">
        <v>867</v>
      </c>
      <c r="F5092" s="12">
        <v>39.700000000000003</v>
      </c>
      <c r="G5092" s="12">
        <v>-98.7</v>
      </c>
      <c r="H5092" s="12">
        <v>2.4</v>
      </c>
    </row>
    <row r="5093" spans="2:8" x14ac:dyDescent="0.25">
      <c r="B5093" t="s">
        <v>3584</v>
      </c>
      <c r="C5093" t="s">
        <v>3585</v>
      </c>
      <c r="D5093" s="24" t="s">
        <v>2443</v>
      </c>
      <c r="E5093" s="24" t="s">
        <v>1081</v>
      </c>
      <c r="F5093" s="12">
        <v>38.9</v>
      </c>
      <c r="G5093" s="12">
        <v>-92.8</v>
      </c>
      <c r="H5093" s="12">
        <v>2.4</v>
      </c>
    </row>
    <row r="5094" spans="2:8" x14ac:dyDescent="0.25">
      <c r="B5094" t="s">
        <v>2710</v>
      </c>
      <c r="C5094" t="s">
        <v>2711</v>
      </c>
      <c r="D5094" s="24" t="s">
        <v>2443</v>
      </c>
      <c r="E5094" s="24" t="s">
        <v>1253</v>
      </c>
      <c r="F5094" s="12">
        <v>40.9</v>
      </c>
      <c r="G5094" s="12">
        <v>-117.7</v>
      </c>
      <c r="H5094" s="12">
        <v>2.4</v>
      </c>
    </row>
    <row r="5095" spans="2:8" x14ac:dyDescent="0.25">
      <c r="B5095" t="s">
        <v>12233</v>
      </c>
      <c r="C5095" t="s">
        <v>12234</v>
      </c>
      <c r="D5095" s="24" t="s">
        <v>2443</v>
      </c>
      <c r="E5095" s="24" t="s">
        <v>1277</v>
      </c>
      <c r="F5095" s="12">
        <v>35.9</v>
      </c>
      <c r="G5095" s="12">
        <v>-107</v>
      </c>
      <c r="H5095" s="12">
        <v>2.4</v>
      </c>
    </row>
    <row r="5096" spans="2:8" x14ac:dyDescent="0.25">
      <c r="B5096" t="s">
        <v>4083</v>
      </c>
      <c r="C5096" t="s">
        <v>4084</v>
      </c>
      <c r="D5096" s="24" t="s">
        <v>2443</v>
      </c>
      <c r="E5096" s="24" t="s">
        <v>1301</v>
      </c>
      <c r="F5096" s="12">
        <v>44.7</v>
      </c>
      <c r="G5096" s="12">
        <v>-75.400000000000006</v>
      </c>
      <c r="H5096" s="12">
        <v>2.4</v>
      </c>
    </row>
    <row r="5097" spans="2:8" x14ac:dyDescent="0.25">
      <c r="B5097" t="s">
        <v>12235</v>
      </c>
      <c r="C5097" t="s">
        <v>12236</v>
      </c>
      <c r="D5097" s="24" t="s">
        <v>2443</v>
      </c>
      <c r="E5097" s="24" t="s">
        <v>1338</v>
      </c>
      <c r="F5097" s="12">
        <v>48.9</v>
      </c>
      <c r="G5097" s="12">
        <v>-100.3</v>
      </c>
      <c r="H5097" s="12">
        <v>2.4</v>
      </c>
    </row>
    <row r="5098" spans="2:8" x14ac:dyDescent="0.25">
      <c r="B5098" t="s">
        <v>2840</v>
      </c>
      <c r="C5098" t="s">
        <v>2841</v>
      </c>
      <c r="D5098" s="24" t="s">
        <v>548</v>
      </c>
      <c r="E5098" s="24" t="s">
        <v>465</v>
      </c>
      <c r="F5098" s="12">
        <v>52.1</v>
      </c>
      <c r="G5098" s="12">
        <v>-121.6</v>
      </c>
      <c r="H5098" s="12">
        <v>2.36</v>
      </c>
    </row>
    <row r="5099" spans="2:8" x14ac:dyDescent="0.25">
      <c r="B5099" t="s">
        <v>12237</v>
      </c>
      <c r="C5099" t="s">
        <v>12238</v>
      </c>
      <c r="D5099" s="24" t="s">
        <v>548</v>
      </c>
      <c r="E5099" s="24" t="s">
        <v>465</v>
      </c>
      <c r="F5099" s="12">
        <v>50</v>
      </c>
      <c r="G5099" s="12">
        <v>-122.9</v>
      </c>
      <c r="H5099" s="12">
        <v>2.36</v>
      </c>
    </row>
    <row r="5100" spans="2:8" x14ac:dyDescent="0.25">
      <c r="B5100" t="s">
        <v>12239</v>
      </c>
      <c r="C5100" t="s">
        <v>12240</v>
      </c>
      <c r="D5100" s="24" t="s">
        <v>548</v>
      </c>
      <c r="E5100" s="24" t="s">
        <v>465</v>
      </c>
      <c r="F5100" s="12">
        <v>49.5</v>
      </c>
      <c r="G5100" s="12">
        <v>-115.4</v>
      </c>
      <c r="H5100" s="12">
        <v>2.36</v>
      </c>
    </row>
    <row r="5101" spans="2:8" x14ac:dyDescent="0.25">
      <c r="B5101" t="s">
        <v>12241</v>
      </c>
      <c r="C5101" t="s">
        <v>12242</v>
      </c>
      <c r="D5101" s="24" t="s">
        <v>548</v>
      </c>
      <c r="E5101" s="24" t="s">
        <v>497</v>
      </c>
      <c r="F5101" s="12">
        <v>51.2</v>
      </c>
      <c r="G5101" s="12">
        <v>-103.7</v>
      </c>
      <c r="H5101" s="12">
        <v>2.36</v>
      </c>
    </row>
    <row r="5102" spans="2:8" x14ac:dyDescent="0.25">
      <c r="B5102" t="s">
        <v>12243</v>
      </c>
      <c r="C5102" t="s">
        <v>12244</v>
      </c>
      <c r="D5102" s="24" t="s">
        <v>548</v>
      </c>
      <c r="E5102" s="24" t="s">
        <v>506</v>
      </c>
      <c r="F5102" s="12">
        <v>49.8</v>
      </c>
      <c r="G5102" s="12">
        <v>-95.5</v>
      </c>
      <c r="H5102" s="12">
        <v>2.36</v>
      </c>
    </row>
    <row r="5103" spans="2:8" x14ac:dyDescent="0.25">
      <c r="B5103" t="s">
        <v>3691</v>
      </c>
      <c r="C5103" t="s">
        <v>3692</v>
      </c>
      <c r="D5103" s="24" t="s">
        <v>548</v>
      </c>
      <c r="E5103" s="24" t="s">
        <v>522</v>
      </c>
      <c r="F5103" s="12">
        <v>44.7</v>
      </c>
      <c r="G5103" s="12">
        <v>-63.8</v>
      </c>
      <c r="H5103" s="12">
        <v>2.36</v>
      </c>
    </row>
    <row r="5104" spans="2:8" x14ac:dyDescent="0.25">
      <c r="B5104" t="s">
        <v>12245</v>
      </c>
      <c r="C5104" t="s">
        <v>12246</v>
      </c>
      <c r="D5104" s="24" t="s">
        <v>2443</v>
      </c>
      <c r="E5104" s="24" t="s">
        <v>1022</v>
      </c>
      <c r="F5104" s="12">
        <v>46.7</v>
      </c>
      <c r="G5104" s="12">
        <v>-96.1</v>
      </c>
      <c r="H5104" s="12">
        <v>2.36</v>
      </c>
    </row>
    <row r="5105" spans="2:8" x14ac:dyDescent="0.25">
      <c r="B5105" t="s">
        <v>12247</v>
      </c>
      <c r="C5105" t="s">
        <v>12248</v>
      </c>
      <c r="D5105" s="24" t="s">
        <v>2443</v>
      </c>
      <c r="E5105" s="24" t="s">
        <v>1134</v>
      </c>
      <c r="F5105" s="12">
        <v>48</v>
      </c>
      <c r="G5105" s="12">
        <v>-114</v>
      </c>
      <c r="H5105" s="12">
        <v>2.36</v>
      </c>
    </row>
    <row r="5106" spans="2:8" x14ac:dyDescent="0.25">
      <c r="B5106" t="s">
        <v>2216</v>
      </c>
      <c r="C5106" t="s">
        <v>2217</v>
      </c>
      <c r="D5106" s="24" t="s">
        <v>2443</v>
      </c>
      <c r="E5106" s="24" t="s">
        <v>648</v>
      </c>
      <c r="F5106" s="12">
        <v>40.299999999999997</v>
      </c>
      <c r="G5106" s="12">
        <v>-91.1</v>
      </c>
      <c r="H5106" s="12">
        <v>2.36</v>
      </c>
    </row>
    <row r="5107" spans="2:8" x14ac:dyDescent="0.25">
      <c r="B5107" t="s">
        <v>12249</v>
      </c>
      <c r="C5107" t="s">
        <v>12250</v>
      </c>
      <c r="D5107" s="24" t="s">
        <v>2443</v>
      </c>
      <c r="E5107" s="24" t="s">
        <v>648</v>
      </c>
      <c r="F5107" s="12">
        <v>41.5</v>
      </c>
      <c r="G5107" s="12">
        <v>-88.9</v>
      </c>
      <c r="H5107" s="12">
        <v>2.36</v>
      </c>
    </row>
    <row r="5108" spans="2:8" x14ac:dyDescent="0.25">
      <c r="B5108" t="s">
        <v>12251</v>
      </c>
      <c r="C5108" t="s">
        <v>12252</v>
      </c>
      <c r="D5108" s="24" t="s">
        <v>2443</v>
      </c>
      <c r="E5108" s="24" t="s">
        <v>1194</v>
      </c>
      <c r="F5108" s="12">
        <v>41</v>
      </c>
      <c r="G5108" s="12">
        <v>-96.6</v>
      </c>
      <c r="H5108" s="12">
        <v>2.3199999999999998</v>
      </c>
    </row>
    <row r="5109" spans="2:8" x14ac:dyDescent="0.25">
      <c r="B5109" t="s">
        <v>12253</v>
      </c>
      <c r="C5109" t="s">
        <v>12254</v>
      </c>
      <c r="D5109" s="24" t="s">
        <v>2443</v>
      </c>
      <c r="E5109" s="24" t="s">
        <v>563</v>
      </c>
      <c r="F5109" s="12">
        <v>39.6</v>
      </c>
      <c r="G5109" s="12">
        <v>-106.9</v>
      </c>
      <c r="H5109" s="12">
        <v>2.3199999999999998</v>
      </c>
    </row>
    <row r="5110" spans="2:8" x14ac:dyDescent="0.25">
      <c r="B5110" t="s">
        <v>12255</v>
      </c>
      <c r="C5110" t="s">
        <v>12256</v>
      </c>
      <c r="D5110" s="24" t="s">
        <v>2443</v>
      </c>
      <c r="E5110" s="24" t="s">
        <v>749</v>
      </c>
      <c r="F5110" s="12">
        <v>41.4</v>
      </c>
      <c r="G5110" s="12">
        <v>-91.7</v>
      </c>
      <c r="H5110" s="12">
        <v>2.3199999999999998</v>
      </c>
    </row>
    <row r="5111" spans="2:8" x14ac:dyDescent="0.25">
      <c r="B5111" t="s">
        <v>12257</v>
      </c>
      <c r="C5111" t="s">
        <v>12258</v>
      </c>
      <c r="D5111" s="24" t="s">
        <v>2443</v>
      </c>
      <c r="E5111" s="24" t="s">
        <v>937</v>
      </c>
      <c r="F5111" s="12">
        <v>44.2</v>
      </c>
      <c r="G5111" s="12">
        <v>-69.3</v>
      </c>
      <c r="H5111" s="12">
        <v>2.3199999999999998</v>
      </c>
    </row>
    <row r="5112" spans="2:8" x14ac:dyDescent="0.25">
      <c r="B5112" t="s">
        <v>12259</v>
      </c>
      <c r="C5112" t="s">
        <v>12260</v>
      </c>
      <c r="D5112" s="24" t="s">
        <v>2443</v>
      </c>
      <c r="E5112" s="24" t="s">
        <v>1022</v>
      </c>
      <c r="F5112" s="12">
        <v>45</v>
      </c>
      <c r="G5112" s="12">
        <v>-93.4</v>
      </c>
      <c r="H5112" s="12">
        <v>2.3199999999999998</v>
      </c>
    </row>
    <row r="5113" spans="2:8" x14ac:dyDescent="0.25">
      <c r="B5113" t="s">
        <v>12261</v>
      </c>
      <c r="C5113" t="s">
        <v>12262</v>
      </c>
      <c r="D5113" s="24" t="s">
        <v>2443</v>
      </c>
      <c r="E5113" s="24" t="s">
        <v>1022</v>
      </c>
      <c r="F5113" s="12">
        <v>47.6</v>
      </c>
      <c r="G5113" s="12">
        <v>-96.1</v>
      </c>
      <c r="H5113" s="12">
        <v>2.3199999999999998</v>
      </c>
    </row>
    <row r="5114" spans="2:8" x14ac:dyDescent="0.25">
      <c r="B5114" t="s">
        <v>12263</v>
      </c>
      <c r="C5114" t="s">
        <v>12264</v>
      </c>
      <c r="D5114" s="24" t="s">
        <v>2443</v>
      </c>
      <c r="E5114" s="24" t="s">
        <v>1081</v>
      </c>
      <c r="F5114" s="12">
        <v>38.799999999999997</v>
      </c>
      <c r="G5114" s="12">
        <v>-92.4</v>
      </c>
      <c r="H5114" s="12">
        <v>2.3199999999999998</v>
      </c>
    </row>
    <row r="5115" spans="2:8" x14ac:dyDescent="0.25">
      <c r="B5115" t="s">
        <v>12265</v>
      </c>
      <c r="C5115" t="s">
        <v>12266</v>
      </c>
      <c r="D5115" s="24" t="s">
        <v>2443</v>
      </c>
      <c r="E5115" s="24" t="s">
        <v>1277</v>
      </c>
      <c r="F5115" s="12">
        <v>32.799999999999997</v>
      </c>
      <c r="G5115" s="12">
        <v>-108.3</v>
      </c>
      <c r="H5115" s="12">
        <v>2.3199999999999998</v>
      </c>
    </row>
    <row r="5116" spans="2:8" x14ac:dyDescent="0.25">
      <c r="B5116" t="s">
        <v>12267</v>
      </c>
      <c r="C5116" t="s">
        <v>12268</v>
      </c>
      <c r="D5116" s="24" t="s">
        <v>2443</v>
      </c>
      <c r="E5116" s="24" t="s">
        <v>1301</v>
      </c>
      <c r="F5116" s="12">
        <v>42.1</v>
      </c>
      <c r="G5116" s="12">
        <v>-75.8</v>
      </c>
      <c r="H5116" s="12">
        <v>2.3199999999999998</v>
      </c>
    </row>
    <row r="5117" spans="2:8" x14ac:dyDescent="0.25">
      <c r="B5117" t="s">
        <v>12269</v>
      </c>
      <c r="C5117" t="s">
        <v>12270</v>
      </c>
      <c r="D5117" s="24" t="s">
        <v>2443</v>
      </c>
      <c r="E5117" s="24" t="s">
        <v>1301</v>
      </c>
      <c r="F5117" s="12">
        <v>42.1</v>
      </c>
      <c r="G5117" s="12">
        <v>-75.8</v>
      </c>
      <c r="H5117" s="12">
        <v>2.3199999999999998</v>
      </c>
    </row>
    <row r="5118" spans="2:8" x14ac:dyDescent="0.25">
      <c r="B5118" t="s">
        <v>12271</v>
      </c>
      <c r="C5118" t="s">
        <v>12272</v>
      </c>
      <c r="D5118" s="24" t="s">
        <v>2443</v>
      </c>
      <c r="E5118" s="24" t="s">
        <v>1301</v>
      </c>
      <c r="F5118" s="12">
        <v>42.2</v>
      </c>
      <c r="G5118" s="12">
        <v>-76.5</v>
      </c>
      <c r="H5118" s="12">
        <v>2.3199999999999998</v>
      </c>
    </row>
    <row r="5119" spans="2:8" x14ac:dyDescent="0.25">
      <c r="B5119" t="s">
        <v>12273</v>
      </c>
      <c r="C5119" t="s">
        <v>12274</v>
      </c>
      <c r="D5119" s="24" t="s">
        <v>2443</v>
      </c>
      <c r="E5119" s="24" t="s">
        <v>1301</v>
      </c>
      <c r="F5119" s="12">
        <v>42</v>
      </c>
      <c r="G5119" s="12">
        <v>-76.099999999999994</v>
      </c>
      <c r="H5119" s="12">
        <v>2.3199999999999998</v>
      </c>
    </row>
    <row r="5120" spans="2:8" x14ac:dyDescent="0.25">
      <c r="B5120" t="s">
        <v>12275</v>
      </c>
      <c r="C5120" t="s">
        <v>12276</v>
      </c>
      <c r="D5120" s="24" t="s">
        <v>2443</v>
      </c>
      <c r="E5120" s="24" t="s">
        <v>1421</v>
      </c>
      <c r="F5120" s="12">
        <v>40.799999999999997</v>
      </c>
      <c r="G5120" s="12">
        <v>-77.8</v>
      </c>
      <c r="H5120" s="12">
        <v>2.3199999999999998</v>
      </c>
    </row>
    <row r="5121" spans="2:8" x14ac:dyDescent="0.25">
      <c r="B5121" t="s">
        <v>12277</v>
      </c>
      <c r="C5121" t="s">
        <v>12278</v>
      </c>
      <c r="D5121" s="24" t="s">
        <v>2443</v>
      </c>
      <c r="E5121" s="24" t="s">
        <v>1611</v>
      </c>
      <c r="F5121" s="12">
        <v>45.7</v>
      </c>
      <c r="G5121" s="12">
        <v>-121.3</v>
      </c>
      <c r="H5121" s="12">
        <v>2.3199999999999998</v>
      </c>
    </row>
    <row r="5122" spans="2:8" x14ac:dyDescent="0.25">
      <c r="B5122" t="s">
        <v>12279</v>
      </c>
      <c r="C5122" t="s">
        <v>12280</v>
      </c>
      <c r="D5122" s="24" t="s">
        <v>2443</v>
      </c>
      <c r="E5122" s="24" t="s">
        <v>1775</v>
      </c>
      <c r="F5122" s="12">
        <v>43.8</v>
      </c>
      <c r="G5122" s="12">
        <v>-104.1</v>
      </c>
      <c r="H5122" s="12">
        <v>2.3199999999999998</v>
      </c>
    </row>
    <row r="5123" spans="2:8" x14ac:dyDescent="0.25">
      <c r="B5123" t="s">
        <v>3687</v>
      </c>
      <c r="C5123" t="s">
        <v>3688</v>
      </c>
      <c r="D5123" s="24" t="s">
        <v>2443</v>
      </c>
      <c r="E5123" s="24" t="s">
        <v>648</v>
      </c>
      <c r="F5123" s="12">
        <v>39.5</v>
      </c>
      <c r="G5123" s="12">
        <v>-88.6</v>
      </c>
      <c r="H5123" s="12">
        <v>2.3199999999999998</v>
      </c>
    </row>
    <row r="5124" spans="2:8" x14ac:dyDescent="0.25">
      <c r="B5124" t="s">
        <v>3085</v>
      </c>
      <c r="C5124" t="s">
        <v>3086</v>
      </c>
      <c r="D5124" s="24" t="s">
        <v>2443</v>
      </c>
      <c r="E5124" s="24" t="s">
        <v>749</v>
      </c>
      <c r="F5124" s="12">
        <v>41.9</v>
      </c>
      <c r="G5124" s="12">
        <v>-93.5</v>
      </c>
      <c r="H5124" s="12">
        <v>2.3199999999999998</v>
      </c>
    </row>
    <row r="5125" spans="2:8" x14ac:dyDescent="0.25">
      <c r="B5125" t="s">
        <v>12281</v>
      </c>
      <c r="C5125" t="s">
        <v>12282</v>
      </c>
      <c r="D5125" s="24" t="s">
        <v>2443</v>
      </c>
      <c r="E5125" s="24" t="s">
        <v>867</v>
      </c>
      <c r="F5125" s="12">
        <v>39.6</v>
      </c>
      <c r="G5125" s="12">
        <v>-98.3</v>
      </c>
      <c r="H5125" s="12">
        <v>2.3199999999999998</v>
      </c>
    </row>
    <row r="5126" spans="2:8" x14ac:dyDescent="0.25">
      <c r="B5126" t="s">
        <v>12283</v>
      </c>
      <c r="C5126" t="s">
        <v>12284</v>
      </c>
      <c r="D5126" s="24" t="s">
        <v>2443</v>
      </c>
      <c r="E5126" s="24" t="s">
        <v>1022</v>
      </c>
      <c r="F5126" s="12">
        <v>46.3</v>
      </c>
      <c r="G5126" s="12">
        <v>-96.5</v>
      </c>
      <c r="H5126" s="12">
        <v>2.3199999999999998</v>
      </c>
    </row>
    <row r="5127" spans="2:8" x14ac:dyDescent="0.25">
      <c r="B5127" t="s">
        <v>1262</v>
      </c>
      <c r="C5127" t="s">
        <v>1263</v>
      </c>
      <c r="D5127" s="24" t="s">
        <v>2443</v>
      </c>
      <c r="E5127" s="24" t="s">
        <v>1259</v>
      </c>
      <c r="F5127" s="12">
        <v>42.9</v>
      </c>
      <c r="G5127" s="12">
        <v>-72.3</v>
      </c>
      <c r="H5127" s="12">
        <v>2.3199999999999998</v>
      </c>
    </row>
    <row r="5128" spans="2:8" x14ac:dyDescent="0.25">
      <c r="B5128" t="s">
        <v>1426</v>
      </c>
      <c r="C5128" t="s">
        <v>1427</v>
      </c>
      <c r="D5128" s="24" t="s">
        <v>2443</v>
      </c>
      <c r="E5128" s="24" t="s">
        <v>1421</v>
      </c>
      <c r="F5128" s="12">
        <v>41.4</v>
      </c>
      <c r="G5128" s="12">
        <v>-79.8</v>
      </c>
      <c r="H5128" s="12">
        <v>2.3199999999999998</v>
      </c>
    </row>
    <row r="5129" spans="2:8" x14ac:dyDescent="0.25">
      <c r="B5129" t="s">
        <v>1452</v>
      </c>
      <c r="C5129" t="s">
        <v>1453</v>
      </c>
      <c r="D5129" s="24" t="s">
        <v>2443</v>
      </c>
      <c r="E5129" s="24" t="s">
        <v>1421</v>
      </c>
      <c r="F5129" s="12">
        <v>41.7</v>
      </c>
      <c r="G5129" s="12">
        <v>-77.3</v>
      </c>
      <c r="H5129" s="12">
        <v>2.3199999999999998</v>
      </c>
    </row>
    <row r="5130" spans="2:8" x14ac:dyDescent="0.25">
      <c r="B5130" t="s">
        <v>12285</v>
      </c>
      <c r="C5130" t="s">
        <v>12286</v>
      </c>
      <c r="D5130" s="24" t="s">
        <v>2443</v>
      </c>
      <c r="E5130" s="24" t="s">
        <v>1800</v>
      </c>
      <c r="F5130" s="12">
        <v>60.4</v>
      </c>
      <c r="G5130" s="12">
        <v>-150.9</v>
      </c>
      <c r="H5130" s="12">
        <v>2.3199999999999998</v>
      </c>
    </row>
    <row r="5131" spans="2:8" x14ac:dyDescent="0.25">
      <c r="B5131" t="s">
        <v>12287</v>
      </c>
      <c r="C5131" t="s">
        <v>12288</v>
      </c>
      <c r="D5131" s="24" t="s">
        <v>2443</v>
      </c>
      <c r="E5131" s="24" t="s">
        <v>1194</v>
      </c>
      <c r="F5131" s="12">
        <v>41.1</v>
      </c>
      <c r="G5131" s="12">
        <v>-96</v>
      </c>
      <c r="H5131" s="12">
        <v>2.2799999999999998</v>
      </c>
    </row>
    <row r="5132" spans="2:8" x14ac:dyDescent="0.25">
      <c r="B5132" t="s">
        <v>12289</v>
      </c>
      <c r="C5132" t="s">
        <v>12290</v>
      </c>
      <c r="D5132" s="24" t="s">
        <v>2443</v>
      </c>
      <c r="E5132" s="24" t="s">
        <v>548</v>
      </c>
      <c r="F5132" s="12">
        <v>34.4</v>
      </c>
      <c r="G5132" s="12">
        <v>-117.6</v>
      </c>
      <c r="H5132" s="12">
        <v>2.2799999999999998</v>
      </c>
    </row>
    <row r="5133" spans="2:8" x14ac:dyDescent="0.25">
      <c r="B5133" t="s">
        <v>12291</v>
      </c>
      <c r="C5133" t="s">
        <v>12292</v>
      </c>
      <c r="D5133" s="24" t="s">
        <v>2443</v>
      </c>
      <c r="E5133" s="24" t="s">
        <v>563</v>
      </c>
      <c r="F5133" s="12">
        <v>40</v>
      </c>
      <c r="G5133" s="12">
        <v>-105.2</v>
      </c>
      <c r="H5133" s="12">
        <v>2.2799999999999998</v>
      </c>
    </row>
    <row r="5134" spans="2:8" x14ac:dyDescent="0.25">
      <c r="B5134" t="s">
        <v>12293</v>
      </c>
      <c r="C5134" t="s">
        <v>12294</v>
      </c>
      <c r="D5134" s="24" t="s">
        <v>2443</v>
      </c>
      <c r="E5134" s="24" t="s">
        <v>563</v>
      </c>
      <c r="F5134" s="12">
        <v>38.799999999999997</v>
      </c>
      <c r="G5134" s="12">
        <v>-104.8</v>
      </c>
      <c r="H5134" s="12">
        <v>2.2799999999999998</v>
      </c>
    </row>
    <row r="5135" spans="2:8" x14ac:dyDescent="0.25">
      <c r="B5135" t="s">
        <v>12295</v>
      </c>
      <c r="C5135" t="s">
        <v>12296</v>
      </c>
      <c r="D5135" s="24" t="s">
        <v>2443</v>
      </c>
      <c r="E5135" s="24" t="s">
        <v>749</v>
      </c>
      <c r="F5135" s="12">
        <v>41.4</v>
      </c>
      <c r="G5135" s="12">
        <v>-93.3</v>
      </c>
      <c r="H5135" s="12">
        <v>2.2799999999999998</v>
      </c>
    </row>
    <row r="5136" spans="2:8" x14ac:dyDescent="0.25">
      <c r="B5136" t="s">
        <v>12297</v>
      </c>
      <c r="C5136" t="s">
        <v>12298</v>
      </c>
      <c r="D5136" s="24" t="s">
        <v>2443</v>
      </c>
      <c r="E5136" s="24" t="s">
        <v>629</v>
      </c>
      <c r="F5136" s="12">
        <v>48.5</v>
      </c>
      <c r="G5136" s="12">
        <v>-116.3</v>
      </c>
      <c r="H5136" s="12">
        <v>2.2799999999999998</v>
      </c>
    </row>
    <row r="5137" spans="2:8" x14ac:dyDescent="0.25">
      <c r="B5137" t="s">
        <v>12299</v>
      </c>
      <c r="C5137" t="s">
        <v>12300</v>
      </c>
      <c r="D5137" s="24" t="s">
        <v>2443</v>
      </c>
      <c r="E5137" s="24" t="s">
        <v>629</v>
      </c>
      <c r="F5137" s="12">
        <v>48.3</v>
      </c>
      <c r="G5137" s="12">
        <v>-116.3</v>
      </c>
      <c r="H5137" s="12">
        <v>2.2799999999999998</v>
      </c>
    </row>
    <row r="5138" spans="2:8" x14ac:dyDescent="0.25">
      <c r="B5138" t="s">
        <v>12301</v>
      </c>
      <c r="C5138" t="s">
        <v>12302</v>
      </c>
      <c r="D5138" s="24" t="s">
        <v>2443</v>
      </c>
      <c r="E5138" s="24" t="s">
        <v>648</v>
      </c>
      <c r="F5138" s="12">
        <v>40</v>
      </c>
      <c r="G5138" s="12">
        <v>-88.5</v>
      </c>
      <c r="H5138" s="12">
        <v>2.2799999999999998</v>
      </c>
    </row>
    <row r="5139" spans="2:8" x14ac:dyDescent="0.25">
      <c r="B5139" t="s">
        <v>12303</v>
      </c>
      <c r="C5139" t="s">
        <v>12304</v>
      </c>
      <c r="D5139" s="24" t="s">
        <v>2443</v>
      </c>
      <c r="E5139" s="24" t="s">
        <v>648</v>
      </c>
      <c r="F5139" s="12">
        <v>41.4</v>
      </c>
      <c r="G5139" s="12">
        <v>-87.5</v>
      </c>
      <c r="H5139" s="12">
        <v>2.2799999999999998</v>
      </c>
    </row>
    <row r="5140" spans="2:8" x14ac:dyDescent="0.25">
      <c r="B5140" t="s">
        <v>12305</v>
      </c>
      <c r="C5140" t="s">
        <v>12306</v>
      </c>
      <c r="D5140" s="24" t="s">
        <v>2443</v>
      </c>
      <c r="E5140" s="24" t="s">
        <v>709</v>
      </c>
      <c r="F5140" s="12">
        <v>39.6</v>
      </c>
      <c r="G5140" s="12">
        <v>-86.5</v>
      </c>
      <c r="H5140" s="12">
        <v>2.2799999999999998</v>
      </c>
    </row>
    <row r="5141" spans="2:8" x14ac:dyDescent="0.25">
      <c r="B5141" t="s">
        <v>12307</v>
      </c>
      <c r="C5141" t="s">
        <v>12308</v>
      </c>
      <c r="D5141" s="24" t="s">
        <v>2443</v>
      </c>
      <c r="E5141" s="24" t="s">
        <v>709</v>
      </c>
      <c r="F5141" s="12">
        <v>38.9</v>
      </c>
      <c r="G5141" s="12">
        <v>-85.7</v>
      </c>
      <c r="H5141" s="12">
        <v>2.2799999999999998</v>
      </c>
    </row>
    <row r="5142" spans="2:8" x14ac:dyDescent="0.25">
      <c r="B5142" t="s">
        <v>12309</v>
      </c>
      <c r="C5142" t="s">
        <v>12310</v>
      </c>
      <c r="D5142" s="24" t="s">
        <v>2443</v>
      </c>
      <c r="E5142" s="24" t="s">
        <v>709</v>
      </c>
      <c r="F5142" s="12">
        <v>38.9</v>
      </c>
      <c r="G5142" s="12">
        <v>-86.5</v>
      </c>
      <c r="H5142" s="12">
        <v>2.2799999999999998</v>
      </c>
    </row>
    <row r="5143" spans="2:8" x14ac:dyDescent="0.25">
      <c r="B5143" t="s">
        <v>12311</v>
      </c>
      <c r="C5143" t="s">
        <v>12312</v>
      </c>
      <c r="D5143" s="24" t="s">
        <v>2443</v>
      </c>
      <c r="E5143" s="24" t="s">
        <v>867</v>
      </c>
      <c r="F5143" s="12">
        <v>38.299999999999997</v>
      </c>
      <c r="G5143" s="12">
        <v>-99.2</v>
      </c>
      <c r="H5143" s="12">
        <v>2.2799999999999998</v>
      </c>
    </row>
    <row r="5144" spans="2:8" x14ac:dyDescent="0.25">
      <c r="B5144" t="s">
        <v>12313</v>
      </c>
      <c r="C5144" t="s">
        <v>12314</v>
      </c>
      <c r="D5144" s="24" t="s">
        <v>2443</v>
      </c>
      <c r="E5144" s="24" t="s">
        <v>1081</v>
      </c>
      <c r="F5144" s="12">
        <v>38.700000000000003</v>
      </c>
      <c r="G5144" s="12">
        <v>-92.2</v>
      </c>
      <c r="H5144" s="12">
        <v>2.2799999999999998</v>
      </c>
    </row>
    <row r="5145" spans="2:8" x14ac:dyDescent="0.25">
      <c r="B5145" t="s">
        <v>12315</v>
      </c>
      <c r="C5145" t="s">
        <v>12316</v>
      </c>
      <c r="D5145" s="24" t="s">
        <v>2443</v>
      </c>
      <c r="E5145" s="24" t="s">
        <v>1081</v>
      </c>
      <c r="F5145" s="12">
        <v>38.5</v>
      </c>
      <c r="G5145" s="12">
        <v>-92.1</v>
      </c>
      <c r="H5145" s="12">
        <v>2.2799999999999998</v>
      </c>
    </row>
    <row r="5146" spans="2:8" x14ac:dyDescent="0.25">
      <c r="B5146" t="s">
        <v>12317</v>
      </c>
      <c r="C5146" t="s">
        <v>12318</v>
      </c>
      <c r="D5146" s="24" t="s">
        <v>2443</v>
      </c>
      <c r="E5146" s="24" t="s">
        <v>1081</v>
      </c>
      <c r="F5146" s="12">
        <v>38.5</v>
      </c>
      <c r="G5146" s="12">
        <v>-90.4</v>
      </c>
      <c r="H5146" s="12">
        <v>2.2799999999999998</v>
      </c>
    </row>
    <row r="5147" spans="2:8" x14ac:dyDescent="0.25">
      <c r="B5147" t="s">
        <v>12319</v>
      </c>
      <c r="C5147" t="s">
        <v>12320</v>
      </c>
      <c r="D5147" s="24" t="s">
        <v>2443</v>
      </c>
      <c r="E5147" s="24" t="s">
        <v>459</v>
      </c>
      <c r="F5147" s="12">
        <v>36.5</v>
      </c>
      <c r="G5147" s="12">
        <v>-81.5</v>
      </c>
      <c r="H5147" s="12">
        <v>2.2799999999999998</v>
      </c>
    </row>
    <row r="5148" spans="2:8" x14ac:dyDescent="0.25">
      <c r="B5148" t="s">
        <v>12321</v>
      </c>
      <c r="C5148" t="s">
        <v>12322</v>
      </c>
      <c r="D5148" s="24" t="s">
        <v>2443</v>
      </c>
      <c r="E5148" s="24" t="s">
        <v>459</v>
      </c>
      <c r="F5148" s="12">
        <v>35.700000000000003</v>
      </c>
      <c r="G5148" s="12">
        <v>-82.4</v>
      </c>
      <c r="H5148" s="12">
        <v>2.2799999999999998</v>
      </c>
    </row>
    <row r="5149" spans="2:8" x14ac:dyDescent="0.25">
      <c r="B5149" t="s">
        <v>12323</v>
      </c>
      <c r="C5149" t="s">
        <v>12324</v>
      </c>
      <c r="D5149" s="24" t="s">
        <v>2443</v>
      </c>
      <c r="E5149" s="24" t="s">
        <v>459</v>
      </c>
      <c r="F5149" s="12">
        <v>35.799999999999997</v>
      </c>
      <c r="G5149" s="12">
        <v>-82.3</v>
      </c>
      <c r="H5149" s="12">
        <v>2.2799999999999998</v>
      </c>
    </row>
    <row r="5150" spans="2:8" x14ac:dyDescent="0.25">
      <c r="B5150" t="s">
        <v>12325</v>
      </c>
      <c r="C5150" t="s">
        <v>12326</v>
      </c>
      <c r="D5150" s="24" t="s">
        <v>2443</v>
      </c>
      <c r="E5150" s="24" t="s">
        <v>1277</v>
      </c>
      <c r="F5150" s="12">
        <v>35.6</v>
      </c>
      <c r="G5150" s="12">
        <v>-105.2</v>
      </c>
      <c r="H5150" s="12">
        <v>2.2799999999999998</v>
      </c>
    </row>
    <row r="5151" spans="2:8" x14ac:dyDescent="0.25">
      <c r="B5151" t="s">
        <v>12327</v>
      </c>
      <c r="C5151" t="s">
        <v>12328</v>
      </c>
      <c r="D5151" s="24" t="s">
        <v>2443</v>
      </c>
      <c r="E5151" s="24" t="s">
        <v>1301</v>
      </c>
      <c r="F5151" s="12">
        <v>42.6</v>
      </c>
      <c r="G5151" s="12">
        <v>-73.8</v>
      </c>
      <c r="H5151" s="12">
        <v>2.2799999999999998</v>
      </c>
    </row>
    <row r="5152" spans="2:8" x14ac:dyDescent="0.25">
      <c r="B5152" t="s">
        <v>12329</v>
      </c>
      <c r="C5152" t="s">
        <v>12330</v>
      </c>
      <c r="D5152" s="24" t="s">
        <v>2443</v>
      </c>
      <c r="E5152" s="24" t="s">
        <v>1396</v>
      </c>
      <c r="F5152" s="12">
        <v>42.1</v>
      </c>
      <c r="G5152" s="12">
        <v>-122.7</v>
      </c>
      <c r="H5152" s="12">
        <v>2.2799999999999998</v>
      </c>
    </row>
    <row r="5153" spans="2:8" x14ac:dyDescent="0.25">
      <c r="B5153" t="s">
        <v>2756</v>
      </c>
      <c r="C5153" t="s">
        <v>2757</v>
      </c>
      <c r="D5153" s="24" t="s">
        <v>2443</v>
      </c>
      <c r="E5153" s="24" t="s">
        <v>629</v>
      </c>
      <c r="F5153" s="12">
        <v>43.9</v>
      </c>
      <c r="G5153" s="12">
        <v>-113.8</v>
      </c>
      <c r="H5153" s="12">
        <v>2.2799999999999998</v>
      </c>
    </row>
    <row r="5154" spans="2:8" x14ac:dyDescent="0.25">
      <c r="B5154" t="s">
        <v>3818</v>
      </c>
      <c r="C5154" t="s">
        <v>3819</v>
      </c>
      <c r="D5154" s="24" t="s">
        <v>2443</v>
      </c>
      <c r="E5154" s="24" t="s">
        <v>648</v>
      </c>
      <c r="F5154" s="12">
        <v>38.4</v>
      </c>
      <c r="G5154" s="12">
        <v>-88.9</v>
      </c>
      <c r="H5154" s="12">
        <v>2.2799999999999998</v>
      </c>
    </row>
    <row r="5155" spans="2:8" x14ac:dyDescent="0.25">
      <c r="B5155" t="s">
        <v>731</v>
      </c>
      <c r="C5155" t="s">
        <v>732</v>
      </c>
      <c r="D5155" s="24" t="s">
        <v>2443</v>
      </c>
      <c r="E5155" s="24" t="s">
        <v>709</v>
      </c>
      <c r="F5155" s="12">
        <v>38.799999999999997</v>
      </c>
      <c r="G5155" s="12">
        <v>-86.5</v>
      </c>
      <c r="H5155" s="12">
        <v>2.2799999999999998</v>
      </c>
    </row>
    <row r="5156" spans="2:8" x14ac:dyDescent="0.25">
      <c r="B5156" t="s">
        <v>756</v>
      </c>
      <c r="C5156" t="s">
        <v>757</v>
      </c>
      <c r="D5156" s="24" t="s">
        <v>2443</v>
      </c>
      <c r="E5156" s="24" t="s">
        <v>749</v>
      </c>
      <c r="F5156" s="12">
        <v>41.7</v>
      </c>
      <c r="G5156" s="12">
        <v>-94.9</v>
      </c>
      <c r="H5156" s="12">
        <v>2.2799999999999998</v>
      </c>
    </row>
    <row r="5157" spans="2:8" x14ac:dyDescent="0.25">
      <c r="B5157" t="s">
        <v>12331</v>
      </c>
      <c r="C5157" t="s">
        <v>12332</v>
      </c>
      <c r="D5157" s="24" t="s">
        <v>2443</v>
      </c>
      <c r="E5157" s="24" t="s">
        <v>926</v>
      </c>
      <c r="F5157" s="12">
        <v>37</v>
      </c>
      <c r="G5157" s="12">
        <v>-87.4</v>
      </c>
      <c r="H5157" s="12">
        <v>2.2799999999999998</v>
      </c>
    </row>
    <row r="5158" spans="2:8" x14ac:dyDescent="0.25">
      <c r="B5158" t="s">
        <v>12333</v>
      </c>
      <c r="C5158" t="s">
        <v>12334</v>
      </c>
      <c r="D5158" s="24" t="s">
        <v>2443</v>
      </c>
      <c r="E5158" s="24" t="s">
        <v>1081</v>
      </c>
      <c r="F5158" s="12">
        <v>38.6</v>
      </c>
      <c r="G5158" s="12">
        <v>-90.2</v>
      </c>
      <c r="H5158" s="12">
        <v>2.2799999999999998</v>
      </c>
    </row>
    <row r="5159" spans="2:8" x14ac:dyDescent="0.25">
      <c r="B5159" t="s">
        <v>2814</v>
      </c>
      <c r="C5159" t="s">
        <v>2815</v>
      </c>
      <c r="D5159" s="24" t="s">
        <v>2443</v>
      </c>
      <c r="E5159" s="24" t="s">
        <v>1277</v>
      </c>
      <c r="F5159" s="12">
        <v>35.1</v>
      </c>
      <c r="G5159" s="12">
        <v>-105</v>
      </c>
      <c r="H5159" s="12">
        <v>2.2799999999999998</v>
      </c>
    </row>
    <row r="5160" spans="2:8" x14ac:dyDescent="0.25">
      <c r="B5160" t="s">
        <v>2350</v>
      </c>
      <c r="C5160" t="s">
        <v>2351</v>
      </c>
      <c r="D5160" s="24" t="s">
        <v>2443</v>
      </c>
      <c r="E5160" s="24" t="s">
        <v>1396</v>
      </c>
      <c r="F5160" s="12">
        <v>44.7</v>
      </c>
      <c r="G5160" s="12">
        <v>-119.1</v>
      </c>
      <c r="H5160" s="12">
        <v>2.2799999999999998</v>
      </c>
    </row>
    <row r="5161" spans="2:8" x14ac:dyDescent="0.25">
      <c r="B5161" t="s">
        <v>1849</v>
      </c>
      <c r="C5161" t="s">
        <v>1850</v>
      </c>
      <c r="D5161" s="24" t="s">
        <v>2443</v>
      </c>
      <c r="E5161" s="24" t="s">
        <v>867</v>
      </c>
      <c r="F5161" s="12">
        <v>39.5</v>
      </c>
      <c r="G5161" s="12">
        <v>-97.6</v>
      </c>
      <c r="H5161" s="12">
        <v>2.2799999999999998</v>
      </c>
    </row>
    <row r="5162" spans="2:8" x14ac:dyDescent="0.25">
      <c r="B5162" t="s">
        <v>1869</v>
      </c>
      <c r="C5162" t="s">
        <v>1870</v>
      </c>
      <c r="D5162" s="24" t="s">
        <v>2443</v>
      </c>
      <c r="E5162" s="24" t="s">
        <v>1301</v>
      </c>
      <c r="F5162" s="12">
        <v>42.7</v>
      </c>
      <c r="G5162" s="12">
        <v>-73.8</v>
      </c>
      <c r="H5162" s="12">
        <v>2.2799999999999998</v>
      </c>
    </row>
    <row r="5163" spans="2:8" x14ac:dyDescent="0.25">
      <c r="B5163" t="s">
        <v>12335</v>
      </c>
      <c r="C5163" t="s">
        <v>12336</v>
      </c>
      <c r="D5163" s="24" t="s">
        <v>548</v>
      </c>
      <c r="E5163" s="24" t="s">
        <v>522</v>
      </c>
      <c r="F5163" s="12">
        <v>44.6</v>
      </c>
      <c r="G5163" s="12">
        <v>-63.6</v>
      </c>
      <c r="H5163" s="12">
        <v>2.2000000000000002</v>
      </c>
    </row>
    <row r="5164" spans="2:8" x14ac:dyDescent="0.25">
      <c r="B5164" t="s">
        <v>12337</v>
      </c>
      <c r="C5164" t="s">
        <v>12338</v>
      </c>
      <c r="D5164" s="24" t="s">
        <v>548</v>
      </c>
      <c r="E5164" s="24" t="s">
        <v>497</v>
      </c>
      <c r="F5164" s="12">
        <v>50.9</v>
      </c>
      <c r="G5164" s="12">
        <v>-106.9</v>
      </c>
      <c r="H5164" s="12">
        <v>2.2000000000000002</v>
      </c>
    </row>
    <row r="5165" spans="2:8" x14ac:dyDescent="0.25">
      <c r="B5165" t="s">
        <v>12339</v>
      </c>
      <c r="C5165" t="s">
        <v>12340</v>
      </c>
      <c r="D5165" s="24" t="s">
        <v>2443</v>
      </c>
      <c r="E5165" s="24" t="s">
        <v>563</v>
      </c>
      <c r="F5165" s="12">
        <v>38.9</v>
      </c>
      <c r="G5165" s="12">
        <v>-103.7</v>
      </c>
      <c r="H5165" s="12">
        <v>2.2000000000000002</v>
      </c>
    </row>
    <row r="5166" spans="2:8" x14ac:dyDescent="0.25">
      <c r="B5166" t="s">
        <v>12341</v>
      </c>
      <c r="C5166" t="s">
        <v>12342</v>
      </c>
      <c r="D5166" s="24" t="s">
        <v>2443</v>
      </c>
      <c r="E5166" s="24" t="s">
        <v>563</v>
      </c>
      <c r="F5166" s="12">
        <v>40.200000000000003</v>
      </c>
      <c r="G5166" s="12">
        <v>-109</v>
      </c>
      <c r="H5166" s="12">
        <v>2.2000000000000002</v>
      </c>
    </row>
    <row r="5167" spans="2:8" x14ac:dyDescent="0.25">
      <c r="B5167" t="s">
        <v>12343</v>
      </c>
      <c r="C5167" t="s">
        <v>12344</v>
      </c>
      <c r="D5167" s="24" t="s">
        <v>2443</v>
      </c>
      <c r="E5167" s="24" t="s">
        <v>749</v>
      </c>
      <c r="F5167" s="12">
        <v>40.700000000000003</v>
      </c>
      <c r="G5167" s="12">
        <v>-92.8</v>
      </c>
      <c r="H5167" s="12">
        <v>2.2000000000000002</v>
      </c>
    </row>
    <row r="5168" spans="2:8" x14ac:dyDescent="0.25">
      <c r="B5168" t="s">
        <v>12345</v>
      </c>
      <c r="C5168" t="s">
        <v>12346</v>
      </c>
      <c r="D5168" s="24" t="s">
        <v>2443</v>
      </c>
      <c r="E5168" s="24" t="s">
        <v>648</v>
      </c>
      <c r="F5168" s="12">
        <v>39.9</v>
      </c>
      <c r="G5168" s="12">
        <v>-90.3</v>
      </c>
      <c r="H5168" s="12">
        <v>2.2000000000000002</v>
      </c>
    </row>
    <row r="5169" spans="2:8" x14ac:dyDescent="0.25">
      <c r="B5169" t="s">
        <v>12347</v>
      </c>
      <c r="C5169" t="s">
        <v>12348</v>
      </c>
      <c r="D5169" s="24" t="s">
        <v>2443</v>
      </c>
      <c r="E5169" s="24" t="s">
        <v>648</v>
      </c>
      <c r="F5169" s="12">
        <v>40.700000000000003</v>
      </c>
      <c r="G5169" s="12">
        <v>-89.6</v>
      </c>
      <c r="H5169" s="12">
        <v>2.2000000000000002</v>
      </c>
    </row>
    <row r="5170" spans="2:8" x14ac:dyDescent="0.25">
      <c r="B5170" t="s">
        <v>12349</v>
      </c>
      <c r="C5170" t="s">
        <v>12350</v>
      </c>
      <c r="D5170" s="24" t="s">
        <v>2443</v>
      </c>
      <c r="E5170" s="24" t="s">
        <v>709</v>
      </c>
      <c r="F5170" s="12">
        <v>39.200000000000003</v>
      </c>
      <c r="G5170" s="12">
        <v>-85.8</v>
      </c>
      <c r="H5170" s="12">
        <v>2.2000000000000002</v>
      </c>
    </row>
    <row r="5171" spans="2:8" x14ac:dyDescent="0.25">
      <c r="B5171" t="s">
        <v>12351</v>
      </c>
      <c r="C5171" t="s">
        <v>12352</v>
      </c>
      <c r="D5171" s="24" t="s">
        <v>2443</v>
      </c>
      <c r="E5171" s="24" t="s">
        <v>709</v>
      </c>
      <c r="F5171" s="12">
        <v>39.6</v>
      </c>
      <c r="G5171" s="12">
        <v>-86.4</v>
      </c>
      <c r="H5171" s="12">
        <v>2.2000000000000002</v>
      </c>
    </row>
    <row r="5172" spans="2:8" x14ac:dyDescent="0.25">
      <c r="B5172" t="s">
        <v>12353</v>
      </c>
      <c r="C5172" t="s">
        <v>12354</v>
      </c>
      <c r="D5172" s="24" t="s">
        <v>2443</v>
      </c>
      <c r="E5172" s="24" t="s">
        <v>709</v>
      </c>
      <c r="F5172" s="12">
        <v>38.9</v>
      </c>
      <c r="G5172" s="12">
        <v>-86.5</v>
      </c>
      <c r="H5172" s="12">
        <v>2.2000000000000002</v>
      </c>
    </row>
    <row r="5173" spans="2:8" x14ac:dyDescent="0.25">
      <c r="B5173" t="s">
        <v>12355</v>
      </c>
      <c r="C5173" t="s">
        <v>12356</v>
      </c>
      <c r="D5173" s="24" t="s">
        <v>2443</v>
      </c>
      <c r="E5173" s="24" t="s">
        <v>709</v>
      </c>
      <c r="F5173" s="12">
        <v>39.6</v>
      </c>
      <c r="G5173" s="12">
        <v>-85.6</v>
      </c>
      <c r="H5173" s="12">
        <v>2.2000000000000002</v>
      </c>
    </row>
    <row r="5174" spans="2:8" x14ac:dyDescent="0.25">
      <c r="B5174" t="s">
        <v>12357</v>
      </c>
      <c r="C5174" t="s">
        <v>12358</v>
      </c>
      <c r="D5174" s="24" t="s">
        <v>2443</v>
      </c>
      <c r="E5174" s="24" t="s">
        <v>867</v>
      </c>
      <c r="F5174" s="12">
        <v>39</v>
      </c>
      <c r="G5174" s="12">
        <v>-96.8</v>
      </c>
      <c r="H5174" s="12">
        <v>2.2000000000000002</v>
      </c>
    </row>
    <row r="5175" spans="2:8" x14ac:dyDescent="0.25">
      <c r="B5175" t="s">
        <v>12359</v>
      </c>
      <c r="C5175" t="s">
        <v>12360</v>
      </c>
      <c r="D5175" s="24" t="s">
        <v>2443</v>
      </c>
      <c r="E5175" s="24" t="s">
        <v>867</v>
      </c>
      <c r="F5175" s="12">
        <v>39.700000000000003</v>
      </c>
      <c r="G5175" s="12">
        <v>-96.9</v>
      </c>
      <c r="H5175" s="12">
        <v>2.2000000000000002</v>
      </c>
    </row>
    <row r="5176" spans="2:8" x14ac:dyDescent="0.25">
      <c r="B5176" t="s">
        <v>12361</v>
      </c>
      <c r="C5176" t="s">
        <v>12362</v>
      </c>
      <c r="D5176" s="24" t="s">
        <v>2443</v>
      </c>
      <c r="E5176" s="24" t="s">
        <v>926</v>
      </c>
      <c r="F5176" s="12">
        <v>38.9</v>
      </c>
      <c r="G5176" s="12">
        <v>-84.3</v>
      </c>
      <c r="H5176" s="12">
        <v>2.2000000000000002</v>
      </c>
    </row>
    <row r="5177" spans="2:8" x14ac:dyDescent="0.25">
      <c r="B5177" t="s">
        <v>12363</v>
      </c>
      <c r="C5177" t="s">
        <v>12364</v>
      </c>
      <c r="D5177" s="24" t="s">
        <v>2443</v>
      </c>
      <c r="E5177" s="24" t="s">
        <v>926</v>
      </c>
      <c r="F5177" s="12">
        <v>39</v>
      </c>
      <c r="G5177" s="12">
        <v>-84.4</v>
      </c>
      <c r="H5177" s="12">
        <v>2.2000000000000002</v>
      </c>
    </row>
    <row r="5178" spans="2:8" x14ac:dyDescent="0.25">
      <c r="B5178" t="s">
        <v>12365</v>
      </c>
      <c r="C5178" t="s">
        <v>12366</v>
      </c>
      <c r="D5178" s="24" t="s">
        <v>2443</v>
      </c>
      <c r="E5178" s="24" t="s">
        <v>1022</v>
      </c>
      <c r="F5178" s="12">
        <v>46.8</v>
      </c>
      <c r="G5178" s="12">
        <v>-96.7</v>
      </c>
      <c r="H5178" s="12">
        <v>2.2000000000000002</v>
      </c>
    </row>
    <row r="5179" spans="2:8" x14ac:dyDescent="0.25">
      <c r="B5179" t="s">
        <v>12367</v>
      </c>
      <c r="C5179" t="s">
        <v>12368</v>
      </c>
      <c r="D5179" s="24" t="s">
        <v>2443</v>
      </c>
      <c r="E5179" s="24" t="s">
        <v>1022</v>
      </c>
      <c r="F5179" s="12">
        <v>44.5</v>
      </c>
      <c r="G5179" s="12">
        <v>-93.4</v>
      </c>
      <c r="H5179" s="12">
        <v>2.2000000000000002</v>
      </c>
    </row>
    <row r="5180" spans="2:8" x14ac:dyDescent="0.25">
      <c r="B5180" t="s">
        <v>12369</v>
      </c>
      <c r="C5180" t="s">
        <v>12370</v>
      </c>
      <c r="D5180" s="24" t="s">
        <v>2443</v>
      </c>
      <c r="E5180" s="24" t="s">
        <v>1081</v>
      </c>
      <c r="F5180" s="12">
        <v>38.5</v>
      </c>
      <c r="G5180" s="12">
        <v>-90.4</v>
      </c>
      <c r="H5180" s="12">
        <v>2.2000000000000002</v>
      </c>
    </row>
    <row r="5181" spans="2:8" x14ac:dyDescent="0.25">
      <c r="B5181" t="s">
        <v>12371</v>
      </c>
      <c r="C5181" t="s">
        <v>12372</v>
      </c>
      <c r="D5181" s="24" t="s">
        <v>2443</v>
      </c>
      <c r="E5181" s="24" t="s">
        <v>1277</v>
      </c>
      <c r="F5181" s="12">
        <v>32.799999999999997</v>
      </c>
      <c r="G5181" s="12">
        <v>-108.2</v>
      </c>
      <c r="H5181" s="12">
        <v>2.2000000000000002</v>
      </c>
    </row>
    <row r="5182" spans="2:8" x14ac:dyDescent="0.25">
      <c r="B5182" t="s">
        <v>12373</v>
      </c>
      <c r="C5182" t="s">
        <v>12374</v>
      </c>
      <c r="D5182" s="24" t="s">
        <v>2443</v>
      </c>
      <c r="E5182" s="24" t="s">
        <v>1301</v>
      </c>
      <c r="F5182" s="12">
        <v>41.6</v>
      </c>
      <c r="G5182" s="12">
        <v>-73.7</v>
      </c>
      <c r="H5182" s="12">
        <v>2.2000000000000002</v>
      </c>
    </row>
    <row r="5183" spans="2:8" x14ac:dyDescent="0.25">
      <c r="B5183" t="s">
        <v>12375</v>
      </c>
      <c r="C5183" t="s">
        <v>12376</v>
      </c>
      <c r="D5183" s="24" t="s">
        <v>2443</v>
      </c>
      <c r="E5183" s="24" t="s">
        <v>1301</v>
      </c>
      <c r="F5183" s="12">
        <v>43.4</v>
      </c>
      <c r="G5183" s="12">
        <v>-73.599999999999994</v>
      </c>
      <c r="H5183" s="12">
        <v>2.2000000000000002</v>
      </c>
    </row>
    <row r="5184" spans="2:8" x14ac:dyDescent="0.25">
      <c r="B5184" t="s">
        <v>12377</v>
      </c>
      <c r="C5184" t="s">
        <v>12378</v>
      </c>
      <c r="D5184" s="24" t="s">
        <v>2443</v>
      </c>
      <c r="E5184" s="24" t="s">
        <v>1363</v>
      </c>
      <c r="F5184" s="12">
        <v>41.4</v>
      </c>
      <c r="G5184" s="12">
        <v>-81.900000000000006</v>
      </c>
      <c r="H5184" s="12">
        <v>2.2000000000000002</v>
      </c>
    </row>
    <row r="5185" spans="2:8" x14ac:dyDescent="0.25">
      <c r="B5185" t="s">
        <v>12379</v>
      </c>
      <c r="C5185" t="s">
        <v>12380</v>
      </c>
      <c r="D5185" s="24" t="s">
        <v>2443</v>
      </c>
      <c r="E5185" s="24" t="s">
        <v>1363</v>
      </c>
      <c r="F5185" s="12">
        <v>40.9</v>
      </c>
      <c r="G5185" s="12">
        <v>-80.7</v>
      </c>
      <c r="H5185" s="12">
        <v>2.2000000000000002</v>
      </c>
    </row>
    <row r="5186" spans="2:8" x14ac:dyDescent="0.25">
      <c r="B5186" t="s">
        <v>12381</v>
      </c>
      <c r="C5186" t="s">
        <v>12382</v>
      </c>
      <c r="D5186" s="24" t="s">
        <v>2443</v>
      </c>
      <c r="E5186" s="24" t="s">
        <v>1363</v>
      </c>
      <c r="F5186" s="12">
        <v>39.4</v>
      </c>
      <c r="G5186" s="12">
        <v>-84</v>
      </c>
      <c r="H5186" s="12">
        <v>2.2000000000000002</v>
      </c>
    </row>
    <row r="5187" spans="2:8" x14ac:dyDescent="0.25">
      <c r="B5187" t="s">
        <v>12383</v>
      </c>
      <c r="C5187" t="s">
        <v>12384</v>
      </c>
      <c r="D5187" s="24" t="s">
        <v>2443</v>
      </c>
      <c r="E5187" s="24" t="s">
        <v>1421</v>
      </c>
      <c r="F5187" s="12">
        <v>40.6</v>
      </c>
      <c r="G5187" s="12">
        <v>-79.599999999999994</v>
      </c>
      <c r="H5187" s="12">
        <v>2.2000000000000002</v>
      </c>
    </row>
    <row r="5188" spans="2:8" x14ac:dyDescent="0.25">
      <c r="B5188" t="s">
        <v>12385</v>
      </c>
      <c r="C5188" t="s">
        <v>12386</v>
      </c>
      <c r="D5188" s="24" t="s">
        <v>2443</v>
      </c>
      <c r="E5188" s="24" t="s">
        <v>434</v>
      </c>
      <c r="F5188" s="12">
        <v>35.799999999999997</v>
      </c>
      <c r="G5188" s="12">
        <v>-84.1</v>
      </c>
      <c r="H5188" s="12">
        <v>2.2000000000000002</v>
      </c>
    </row>
    <row r="5189" spans="2:8" x14ac:dyDescent="0.25">
      <c r="B5189" t="s">
        <v>12387</v>
      </c>
      <c r="C5189" t="s">
        <v>12388</v>
      </c>
      <c r="D5189" s="24" t="s">
        <v>2443</v>
      </c>
      <c r="E5189" s="24" t="s">
        <v>434</v>
      </c>
      <c r="F5189" s="12">
        <v>36.200000000000003</v>
      </c>
      <c r="G5189" s="12">
        <v>-83.7</v>
      </c>
      <c r="H5189" s="12">
        <v>2.2000000000000002</v>
      </c>
    </row>
    <row r="5190" spans="2:8" x14ac:dyDescent="0.25">
      <c r="B5190" t="s">
        <v>12389</v>
      </c>
      <c r="C5190" t="s">
        <v>12390</v>
      </c>
      <c r="D5190" s="24" t="s">
        <v>2443</v>
      </c>
      <c r="E5190" s="24" t="s">
        <v>1675</v>
      </c>
      <c r="F5190" s="12">
        <v>46.1</v>
      </c>
      <c r="G5190" s="12">
        <v>-89.6</v>
      </c>
      <c r="H5190" s="12">
        <v>2.2000000000000002</v>
      </c>
    </row>
    <row r="5191" spans="2:8" x14ac:dyDescent="0.25">
      <c r="B5191" t="s">
        <v>12391</v>
      </c>
      <c r="C5191" t="s">
        <v>12392</v>
      </c>
      <c r="D5191" s="24" t="s">
        <v>2443</v>
      </c>
      <c r="E5191" s="24" t="s">
        <v>1650</v>
      </c>
      <c r="F5191" s="12">
        <v>38.700000000000003</v>
      </c>
      <c r="G5191" s="12">
        <v>-81.599999999999994</v>
      </c>
      <c r="H5191" s="12">
        <v>2.2000000000000002</v>
      </c>
    </row>
    <row r="5192" spans="2:8" x14ac:dyDescent="0.25">
      <c r="B5192" t="s">
        <v>12393</v>
      </c>
      <c r="C5192" t="s">
        <v>12394</v>
      </c>
      <c r="D5192" s="24" t="s">
        <v>2443</v>
      </c>
      <c r="E5192" s="24" t="s">
        <v>1650</v>
      </c>
      <c r="F5192" s="12">
        <v>38.4</v>
      </c>
      <c r="G5192" s="12">
        <v>-82</v>
      </c>
      <c r="H5192" s="12">
        <v>2.2000000000000002</v>
      </c>
    </row>
    <row r="5193" spans="2:8" x14ac:dyDescent="0.25">
      <c r="B5193" t="s">
        <v>2816</v>
      </c>
      <c r="C5193" t="s">
        <v>2817</v>
      </c>
      <c r="D5193" s="24" t="s">
        <v>2443</v>
      </c>
      <c r="E5193" s="24" t="s">
        <v>548</v>
      </c>
      <c r="F5193" s="12">
        <v>35.700000000000003</v>
      </c>
      <c r="G5193" s="12">
        <v>-118.7</v>
      </c>
      <c r="H5193" s="12">
        <v>2.2000000000000002</v>
      </c>
    </row>
    <row r="5194" spans="2:8" x14ac:dyDescent="0.25">
      <c r="B5194" t="s">
        <v>12395</v>
      </c>
      <c r="C5194" t="s">
        <v>12396</v>
      </c>
      <c r="D5194" s="24" t="s">
        <v>2443</v>
      </c>
      <c r="E5194" s="24" t="s">
        <v>548</v>
      </c>
      <c r="F5194" s="12">
        <v>34.799999999999997</v>
      </c>
      <c r="G5194" s="12">
        <v>-118.8</v>
      </c>
      <c r="H5194" s="12">
        <v>2.2000000000000002</v>
      </c>
    </row>
    <row r="5195" spans="2:8" x14ac:dyDescent="0.25">
      <c r="B5195" t="s">
        <v>12397</v>
      </c>
      <c r="C5195" t="s">
        <v>12398</v>
      </c>
      <c r="D5195" s="24" t="s">
        <v>2443</v>
      </c>
      <c r="E5195" s="24" t="s">
        <v>648</v>
      </c>
      <c r="F5195" s="12">
        <v>39.9</v>
      </c>
      <c r="G5195" s="12">
        <v>-89.7</v>
      </c>
      <c r="H5195" s="12">
        <v>2.2000000000000002</v>
      </c>
    </row>
    <row r="5196" spans="2:8" x14ac:dyDescent="0.25">
      <c r="B5196" t="s">
        <v>12399</v>
      </c>
      <c r="C5196" t="s">
        <v>12400</v>
      </c>
      <c r="D5196" s="24" t="s">
        <v>2443</v>
      </c>
      <c r="E5196" s="24" t="s">
        <v>648</v>
      </c>
      <c r="F5196" s="12">
        <v>40.700000000000003</v>
      </c>
      <c r="G5196" s="12">
        <v>-88.4</v>
      </c>
      <c r="H5196" s="12">
        <v>2.2000000000000002</v>
      </c>
    </row>
    <row r="5197" spans="2:8" x14ac:dyDescent="0.25">
      <c r="B5197" t="s">
        <v>717</v>
      </c>
      <c r="C5197" t="s">
        <v>12401</v>
      </c>
      <c r="D5197" s="24" t="s">
        <v>2443</v>
      </c>
      <c r="E5197" s="24" t="s">
        <v>648</v>
      </c>
      <c r="F5197" s="12">
        <v>39.299999999999997</v>
      </c>
      <c r="G5197" s="12">
        <v>-90.2</v>
      </c>
      <c r="H5197" s="12">
        <v>2.2000000000000002</v>
      </c>
    </row>
    <row r="5198" spans="2:8" x14ac:dyDescent="0.25">
      <c r="B5198" t="s">
        <v>834</v>
      </c>
      <c r="C5198" t="s">
        <v>3879</v>
      </c>
      <c r="D5198" s="24" t="s">
        <v>2443</v>
      </c>
      <c r="E5198" s="24" t="s">
        <v>648</v>
      </c>
      <c r="F5198" s="12">
        <v>38.9</v>
      </c>
      <c r="G5198" s="12">
        <v>-88.1</v>
      </c>
      <c r="H5198" s="12">
        <v>2.2000000000000002</v>
      </c>
    </row>
    <row r="5199" spans="2:8" x14ac:dyDescent="0.25">
      <c r="B5199" t="s">
        <v>3890</v>
      </c>
      <c r="C5199" t="s">
        <v>3891</v>
      </c>
      <c r="D5199" s="24" t="s">
        <v>2443</v>
      </c>
      <c r="E5199" s="24" t="s">
        <v>709</v>
      </c>
      <c r="F5199" s="12">
        <v>39</v>
      </c>
      <c r="G5199" s="12">
        <v>-85.5</v>
      </c>
      <c r="H5199" s="12">
        <v>2.2000000000000002</v>
      </c>
    </row>
    <row r="5200" spans="2:8" x14ac:dyDescent="0.25">
      <c r="B5200" t="s">
        <v>3619</v>
      </c>
      <c r="C5200" t="s">
        <v>3620</v>
      </c>
      <c r="D5200" s="24" t="s">
        <v>2443</v>
      </c>
      <c r="E5200" s="24" t="s">
        <v>969</v>
      </c>
      <c r="F5200" s="12">
        <v>44</v>
      </c>
      <c r="G5200" s="12">
        <v>-82.9</v>
      </c>
      <c r="H5200" s="12">
        <v>2.2000000000000002</v>
      </c>
    </row>
    <row r="5201" spans="2:8" x14ac:dyDescent="0.25">
      <c r="B5201" t="s">
        <v>1097</v>
      </c>
      <c r="C5201" t="s">
        <v>1098</v>
      </c>
      <c r="D5201" s="24" t="s">
        <v>2443</v>
      </c>
      <c r="E5201" s="24" t="s">
        <v>1081</v>
      </c>
      <c r="F5201" s="12">
        <v>37.700000000000003</v>
      </c>
      <c r="G5201" s="12">
        <v>-90.4</v>
      </c>
      <c r="H5201" s="12">
        <v>2.2000000000000002</v>
      </c>
    </row>
    <row r="5202" spans="2:8" x14ac:dyDescent="0.25">
      <c r="B5202" t="s">
        <v>3246</v>
      </c>
      <c r="C5202" t="s">
        <v>3247</v>
      </c>
      <c r="D5202" s="24" t="s">
        <v>2443</v>
      </c>
      <c r="E5202" s="24" t="s">
        <v>1277</v>
      </c>
      <c r="F5202" s="12">
        <v>35.200000000000003</v>
      </c>
      <c r="G5202" s="12">
        <v>-103.6</v>
      </c>
      <c r="H5202" s="12">
        <v>2.2000000000000002</v>
      </c>
    </row>
    <row r="5203" spans="2:8" x14ac:dyDescent="0.25">
      <c r="B5203" t="s">
        <v>1351</v>
      </c>
      <c r="C5203" t="s">
        <v>1352</v>
      </c>
      <c r="D5203" s="24" t="s">
        <v>2443</v>
      </c>
      <c r="E5203" s="24" t="s">
        <v>1338</v>
      </c>
      <c r="F5203" s="12">
        <v>46.3</v>
      </c>
      <c r="G5203" s="12">
        <v>-97.2</v>
      </c>
      <c r="H5203" s="12">
        <v>2.2000000000000002</v>
      </c>
    </row>
    <row r="5204" spans="2:8" x14ac:dyDescent="0.25">
      <c r="B5204" t="s">
        <v>3721</v>
      </c>
      <c r="C5204" t="s">
        <v>3722</v>
      </c>
      <c r="D5204" s="24" t="s">
        <v>2443</v>
      </c>
      <c r="E5204" s="24" t="s">
        <v>1363</v>
      </c>
      <c r="F5204" s="12">
        <v>39.5</v>
      </c>
      <c r="G5204" s="12">
        <v>-83.4</v>
      </c>
      <c r="H5204" s="12">
        <v>2.2000000000000002</v>
      </c>
    </row>
    <row r="5205" spans="2:8" x14ac:dyDescent="0.25">
      <c r="B5205" t="s">
        <v>1546</v>
      </c>
      <c r="C5205" t="s">
        <v>1547</v>
      </c>
      <c r="D5205" s="24" t="s">
        <v>2443</v>
      </c>
      <c r="E5205" s="24" t="s">
        <v>1545</v>
      </c>
      <c r="F5205" s="12">
        <v>38.4</v>
      </c>
      <c r="G5205" s="12">
        <v>-109.8</v>
      </c>
      <c r="H5205" s="12">
        <v>2.2000000000000002</v>
      </c>
    </row>
    <row r="5206" spans="2:8" x14ac:dyDescent="0.25">
      <c r="B5206" t="s">
        <v>12402</v>
      </c>
      <c r="C5206" t="s">
        <v>12403</v>
      </c>
      <c r="D5206" s="24" t="s">
        <v>548</v>
      </c>
      <c r="E5206" s="24" t="s">
        <v>2197</v>
      </c>
      <c r="F5206" s="12">
        <v>46</v>
      </c>
      <c r="G5206" s="12">
        <v>-62.7</v>
      </c>
      <c r="H5206" s="12">
        <v>2.17</v>
      </c>
    </row>
    <row r="5207" spans="2:8" x14ac:dyDescent="0.25">
      <c r="B5207" t="s">
        <v>12404</v>
      </c>
      <c r="C5207" t="s">
        <v>12405</v>
      </c>
      <c r="D5207" s="24" t="s">
        <v>2443</v>
      </c>
      <c r="E5207" s="24" t="s">
        <v>1194</v>
      </c>
      <c r="F5207" s="12">
        <v>41.3</v>
      </c>
      <c r="G5207" s="12">
        <v>-95.9</v>
      </c>
      <c r="H5207" s="12">
        <v>2.17</v>
      </c>
    </row>
    <row r="5208" spans="2:8" x14ac:dyDescent="0.25">
      <c r="B5208" t="s">
        <v>12406</v>
      </c>
      <c r="C5208" t="s">
        <v>12407</v>
      </c>
      <c r="D5208" s="24" t="s">
        <v>2443</v>
      </c>
      <c r="E5208" s="24" t="s">
        <v>548</v>
      </c>
      <c r="F5208" s="12">
        <v>41.9</v>
      </c>
      <c r="G5208" s="12">
        <v>-122.3</v>
      </c>
      <c r="H5208" s="12">
        <v>2.17</v>
      </c>
    </row>
    <row r="5209" spans="2:8" x14ac:dyDescent="0.25">
      <c r="B5209" t="s">
        <v>3884</v>
      </c>
      <c r="C5209" t="s">
        <v>3885</v>
      </c>
      <c r="D5209" s="24" t="s">
        <v>2443</v>
      </c>
      <c r="E5209" s="24" t="s">
        <v>648</v>
      </c>
      <c r="F5209" s="12">
        <v>40.700000000000003</v>
      </c>
      <c r="G5209" s="12">
        <v>-87.7</v>
      </c>
      <c r="H5209" s="12">
        <v>2.17</v>
      </c>
    </row>
    <row r="5210" spans="2:8" x14ac:dyDescent="0.25">
      <c r="B5210" t="s">
        <v>766</v>
      </c>
      <c r="C5210" t="s">
        <v>767</v>
      </c>
      <c r="D5210" s="24" t="s">
        <v>2443</v>
      </c>
      <c r="E5210" s="24" t="s">
        <v>749</v>
      </c>
      <c r="F5210" s="12">
        <v>42</v>
      </c>
      <c r="G5210" s="12">
        <v>-94.8</v>
      </c>
      <c r="H5210" s="12">
        <v>2.17</v>
      </c>
    </row>
    <row r="5211" spans="2:8" x14ac:dyDescent="0.25">
      <c r="B5211" t="s">
        <v>1715</v>
      </c>
      <c r="C5211" t="s">
        <v>1716</v>
      </c>
      <c r="D5211" s="24" t="s">
        <v>2443</v>
      </c>
      <c r="E5211" s="24" t="s">
        <v>1675</v>
      </c>
      <c r="F5211" s="12">
        <v>43.2</v>
      </c>
      <c r="G5211" s="12">
        <v>-91</v>
      </c>
      <c r="H5211" s="12">
        <v>2.17</v>
      </c>
    </row>
    <row r="5212" spans="2:8" x14ac:dyDescent="0.25">
      <c r="B5212" t="s">
        <v>12408</v>
      </c>
      <c r="C5212" t="s">
        <v>12409</v>
      </c>
      <c r="D5212" s="24" t="s">
        <v>548</v>
      </c>
      <c r="E5212" s="24" t="s">
        <v>2190</v>
      </c>
      <c r="F5212" s="12">
        <v>82.5</v>
      </c>
      <c r="G5212" s="12">
        <v>-62.3</v>
      </c>
      <c r="H5212" s="12">
        <v>2.13</v>
      </c>
    </row>
    <row r="5213" spans="2:8" x14ac:dyDescent="0.25">
      <c r="B5213" t="s">
        <v>12410</v>
      </c>
      <c r="C5213" t="s">
        <v>12411</v>
      </c>
      <c r="D5213" s="24" t="s">
        <v>2443</v>
      </c>
      <c r="E5213" s="24" t="s">
        <v>648</v>
      </c>
      <c r="F5213" s="12">
        <v>41.6</v>
      </c>
      <c r="G5213" s="12">
        <v>-87.9</v>
      </c>
      <c r="H5213" s="12">
        <v>2.13</v>
      </c>
    </row>
    <row r="5214" spans="2:8" x14ac:dyDescent="0.25">
      <c r="B5214" t="s">
        <v>12412</v>
      </c>
      <c r="C5214" t="s">
        <v>12413</v>
      </c>
      <c r="D5214" s="24" t="s">
        <v>2443</v>
      </c>
      <c r="E5214" s="24" t="s">
        <v>709</v>
      </c>
      <c r="F5214" s="12">
        <v>39.700000000000003</v>
      </c>
      <c r="G5214" s="12">
        <v>-86.4</v>
      </c>
      <c r="H5214" s="12">
        <v>2.13</v>
      </c>
    </row>
    <row r="5215" spans="2:8" x14ac:dyDescent="0.25">
      <c r="B5215" t="s">
        <v>12414</v>
      </c>
      <c r="C5215" t="s">
        <v>12415</v>
      </c>
      <c r="D5215" s="24" t="s">
        <v>2443</v>
      </c>
      <c r="E5215" s="24" t="s">
        <v>969</v>
      </c>
      <c r="F5215" s="12">
        <v>45.1</v>
      </c>
      <c r="G5215" s="12">
        <v>-87.6</v>
      </c>
      <c r="H5215" s="12">
        <v>2.13</v>
      </c>
    </row>
    <row r="5216" spans="2:8" x14ac:dyDescent="0.25">
      <c r="B5216" t="s">
        <v>12416</v>
      </c>
      <c r="C5216" t="s">
        <v>12417</v>
      </c>
      <c r="D5216" s="24" t="s">
        <v>2443</v>
      </c>
      <c r="E5216" s="24" t="s">
        <v>1134</v>
      </c>
      <c r="F5216" s="12">
        <v>46.7</v>
      </c>
      <c r="G5216" s="12">
        <v>-113.7</v>
      </c>
      <c r="H5216" s="12">
        <v>2.13</v>
      </c>
    </row>
    <row r="5217" spans="2:8" x14ac:dyDescent="0.25">
      <c r="B5217" t="s">
        <v>12418</v>
      </c>
      <c r="C5217" t="s">
        <v>12419</v>
      </c>
      <c r="D5217" s="24" t="s">
        <v>2443</v>
      </c>
      <c r="E5217" s="24" t="s">
        <v>1301</v>
      </c>
      <c r="F5217" s="12">
        <v>42.1</v>
      </c>
      <c r="G5217" s="12">
        <v>-76.8</v>
      </c>
      <c r="H5217" s="12">
        <v>2.13</v>
      </c>
    </row>
    <row r="5218" spans="2:8" x14ac:dyDescent="0.25">
      <c r="B5218" t="s">
        <v>12420</v>
      </c>
      <c r="C5218" t="s">
        <v>12421</v>
      </c>
      <c r="D5218" s="24" t="s">
        <v>2443</v>
      </c>
      <c r="E5218" s="24" t="s">
        <v>1301</v>
      </c>
      <c r="F5218" s="12">
        <v>42</v>
      </c>
      <c r="G5218" s="12">
        <v>-76.599999999999994</v>
      </c>
      <c r="H5218" s="12">
        <v>2.13</v>
      </c>
    </row>
    <row r="5219" spans="2:8" x14ac:dyDescent="0.25">
      <c r="B5219" t="s">
        <v>12422</v>
      </c>
      <c r="C5219" t="s">
        <v>12423</v>
      </c>
      <c r="D5219" s="24" t="s">
        <v>2443</v>
      </c>
      <c r="E5219" s="24" t="s">
        <v>1363</v>
      </c>
      <c r="F5219" s="12">
        <v>39.9</v>
      </c>
      <c r="G5219" s="12">
        <v>-83</v>
      </c>
      <c r="H5219" s="12">
        <v>2.13</v>
      </c>
    </row>
    <row r="5220" spans="2:8" x14ac:dyDescent="0.25">
      <c r="B5220" t="s">
        <v>12424</v>
      </c>
      <c r="C5220" t="s">
        <v>12425</v>
      </c>
      <c r="D5220" s="24" t="s">
        <v>2443</v>
      </c>
      <c r="E5220" s="24" t="s">
        <v>1421</v>
      </c>
      <c r="F5220" s="12">
        <v>41.1</v>
      </c>
      <c r="G5220" s="12">
        <v>-75.900000000000006</v>
      </c>
      <c r="H5220" s="12">
        <v>2.13</v>
      </c>
    </row>
    <row r="5221" spans="2:8" x14ac:dyDescent="0.25">
      <c r="B5221" t="s">
        <v>12426</v>
      </c>
      <c r="C5221" t="s">
        <v>12427</v>
      </c>
      <c r="D5221" s="24" t="s">
        <v>2443</v>
      </c>
      <c r="E5221" s="24" t="s">
        <v>1611</v>
      </c>
      <c r="F5221" s="12">
        <v>47.5</v>
      </c>
      <c r="G5221" s="12">
        <v>-120.5</v>
      </c>
      <c r="H5221" s="12">
        <v>2.13</v>
      </c>
    </row>
    <row r="5222" spans="2:8" x14ac:dyDescent="0.25">
      <c r="B5222" t="s">
        <v>12428</v>
      </c>
      <c r="C5222" t="s">
        <v>12429</v>
      </c>
      <c r="D5222" s="24" t="s">
        <v>2443</v>
      </c>
      <c r="E5222" s="24" t="s">
        <v>648</v>
      </c>
      <c r="F5222" s="12">
        <v>41.1</v>
      </c>
      <c r="G5222" s="12">
        <v>-87.5</v>
      </c>
      <c r="H5222" s="12">
        <v>2.13</v>
      </c>
    </row>
    <row r="5223" spans="2:8" x14ac:dyDescent="0.25">
      <c r="B5223" t="s">
        <v>12430</v>
      </c>
      <c r="C5223" t="s">
        <v>12431</v>
      </c>
      <c r="D5223" s="24" t="s">
        <v>2443</v>
      </c>
      <c r="E5223" s="24" t="s">
        <v>937</v>
      </c>
      <c r="F5223" s="12">
        <v>44</v>
      </c>
      <c r="G5223" s="12">
        <v>-70.3</v>
      </c>
      <c r="H5223" s="12">
        <v>2.13</v>
      </c>
    </row>
    <row r="5224" spans="2:8" x14ac:dyDescent="0.25">
      <c r="B5224" t="s">
        <v>12432</v>
      </c>
      <c r="C5224" t="s">
        <v>12433</v>
      </c>
      <c r="D5224" s="24" t="s">
        <v>548</v>
      </c>
      <c r="E5224" s="24" t="s">
        <v>522</v>
      </c>
      <c r="F5224" s="12">
        <v>45</v>
      </c>
      <c r="G5224" s="12">
        <v>-65.099999999999994</v>
      </c>
      <c r="H5224" s="12">
        <v>2.09</v>
      </c>
    </row>
    <row r="5225" spans="2:8" x14ac:dyDescent="0.25">
      <c r="B5225" t="s">
        <v>12434</v>
      </c>
      <c r="C5225" t="s">
        <v>12435</v>
      </c>
      <c r="D5225" s="24" t="s">
        <v>2443</v>
      </c>
      <c r="E5225" s="24" t="s">
        <v>563</v>
      </c>
      <c r="F5225" s="12">
        <v>37.6</v>
      </c>
      <c r="G5225" s="12">
        <v>-104.9</v>
      </c>
      <c r="H5225" s="12">
        <v>2.09</v>
      </c>
    </row>
    <row r="5226" spans="2:8" x14ac:dyDescent="0.25">
      <c r="B5226" t="s">
        <v>12436</v>
      </c>
      <c r="C5226" t="s">
        <v>12437</v>
      </c>
      <c r="D5226" s="24" t="s">
        <v>2443</v>
      </c>
      <c r="E5226" s="24" t="s">
        <v>563</v>
      </c>
      <c r="F5226" s="12">
        <v>37.700000000000003</v>
      </c>
      <c r="G5226" s="12">
        <v>-104.3</v>
      </c>
      <c r="H5226" s="12">
        <v>2.09</v>
      </c>
    </row>
    <row r="5227" spans="2:8" x14ac:dyDescent="0.25">
      <c r="B5227" t="s">
        <v>12438</v>
      </c>
      <c r="C5227" t="s">
        <v>12439</v>
      </c>
      <c r="D5227" s="24" t="s">
        <v>2443</v>
      </c>
      <c r="E5227" s="24" t="s">
        <v>563</v>
      </c>
      <c r="F5227" s="12">
        <v>40.5</v>
      </c>
      <c r="G5227" s="12">
        <v>-105</v>
      </c>
      <c r="H5227" s="12">
        <v>2.09</v>
      </c>
    </row>
    <row r="5228" spans="2:8" x14ac:dyDescent="0.25">
      <c r="B5228" t="s">
        <v>12440</v>
      </c>
      <c r="C5228" t="s">
        <v>12441</v>
      </c>
      <c r="D5228" s="24" t="s">
        <v>2443</v>
      </c>
      <c r="E5228" s="24" t="s">
        <v>749</v>
      </c>
      <c r="F5228" s="12">
        <v>41.5</v>
      </c>
      <c r="G5228" s="12">
        <v>-90.5</v>
      </c>
      <c r="H5228" s="12">
        <v>2.09</v>
      </c>
    </row>
    <row r="5229" spans="2:8" x14ac:dyDescent="0.25">
      <c r="B5229" t="s">
        <v>12442</v>
      </c>
      <c r="C5229" t="s">
        <v>12443</v>
      </c>
      <c r="D5229" s="24" t="s">
        <v>2443</v>
      </c>
      <c r="E5229" s="24" t="s">
        <v>648</v>
      </c>
      <c r="F5229" s="12">
        <v>40</v>
      </c>
      <c r="G5229" s="12">
        <v>-88.1</v>
      </c>
      <c r="H5229" s="12">
        <v>2.09</v>
      </c>
    </row>
    <row r="5230" spans="2:8" x14ac:dyDescent="0.25">
      <c r="B5230" t="s">
        <v>12444</v>
      </c>
      <c r="C5230" t="s">
        <v>12445</v>
      </c>
      <c r="D5230" s="24" t="s">
        <v>2443</v>
      </c>
      <c r="E5230" s="24" t="s">
        <v>648</v>
      </c>
      <c r="F5230" s="12">
        <v>41.2</v>
      </c>
      <c r="G5230" s="12">
        <v>-88.2</v>
      </c>
      <c r="H5230" s="12">
        <v>2.09</v>
      </c>
    </row>
    <row r="5231" spans="2:8" x14ac:dyDescent="0.25">
      <c r="B5231" t="s">
        <v>12446</v>
      </c>
      <c r="C5231" t="s">
        <v>12447</v>
      </c>
      <c r="D5231" s="24" t="s">
        <v>2443</v>
      </c>
      <c r="E5231" s="24" t="s">
        <v>648</v>
      </c>
      <c r="F5231" s="12">
        <v>41</v>
      </c>
      <c r="G5231" s="12">
        <v>-88</v>
      </c>
      <c r="H5231" s="12">
        <v>2.09</v>
      </c>
    </row>
    <row r="5232" spans="2:8" x14ac:dyDescent="0.25">
      <c r="B5232" t="s">
        <v>12448</v>
      </c>
      <c r="C5232" t="s">
        <v>12449</v>
      </c>
      <c r="D5232" s="24" t="s">
        <v>2443</v>
      </c>
      <c r="E5232" s="24" t="s">
        <v>648</v>
      </c>
      <c r="F5232" s="12">
        <v>38.700000000000003</v>
      </c>
      <c r="G5232" s="12">
        <v>-87.7</v>
      </c>
      <c r="H5232" s="12">
        <v>2.09</v>
      </c>
    </row>
    <row r="5233" spans="2:8" x14ac:dyDescent="0.25">
      <c r="B5233" t="s">
        <v>12450</v>
      </c>
      <c r="C5233" t="s">
        <v>12451</v>
      </c>
      <c r="D5233" s="24" t="s">
        <v>2443</v>
      </c>
      <c r="E5233" s="24" t="s">
        <v>648</v>
      </c>
      <c r="F5233" s="12">
        <v>38.9</v>
      </c>
      <c r="G5233" s="12">
        <v>-90.1</v>
      </c>
      <c r="H5233" s="12">
        <v>2.09</v>
      </c>
    </row>
    <row r="5234" spans="2:8" x14ac:dyDescent="0.25">
      <c r="B5234" t="s">
        <v>12452</v>
      </c>
      <c r="C5234" t="s">
        <v>12453</v>
      </c>
      <c r="D5234" s="24" t="s">
        <v>2443</v>
      </c>
      <c r="E5234" s="24" t="s">
        <v>709</v>
      </c>
      <c r="F5234" s="12">
        <v>38.6</v>
      </c>
      <c r="G5234" s="12">
        <v>-87.1</v>
      </c>
      <c r="H5234" s="12">
        <v>2.09</v>
      </c>
    </row>
    <row r="5235" spans="2:8" x14ac:dyDescent="0.25">
      <c r="B5235" t="s">
        <v>12454</v>
      </c>
      <c r="C5235" t="s">
        <v>12455</v>
      </c>
      <c r="D5235" s="24" t="s">
        <v>2443</v>
      </c>
      <c r="E5235" s="24" t="s">
        <v>709</v>
      </c>
      <c r="F5235" s="12">
        <v>41.5</v>
      </c>
      <c r="G5235" s="12">
        <v>-87.5</v>
      </c>
      <c r="H5235" s="12">
        <v>2.09</v>
      </c>
    </row>
    <row r="5236" spans="2:8" x14ac:dyDescent="0.25">
      <c r="B5236" t="s">
        <v>12456</v>
      </c>
      <c r="C5236" t="s">
        <v>12457</v>
      </c>
      <c r="D5236" s="24" t="s">
        <v>2443</v>
      </c>
      <c r="E5236" s="24" t="s">
        <v>867</v>
      </c>
      <c r="F5236" s="12">
        <v>39.4</v>
      </c>
      <c r="G5236" s="12">
        <v>-96.2</v>
      </c>
      <c r="H5236" s="12">
        <v>2.09</v>
      </c>
    </row>
    <row r="5237" spans="2:8" x14ac:dyDescent="0.25">
      <c r="B5237" t="s">
        <v>12458</v>
      </c>
      <c r="C5237" t="s">
        <v>12459</v>
      </c>
      <c r="D5237" s="24" t="s">
        <v>2443</v>
      </c>
      <c r="E5237" s="24" t="s">
        <v>867</v>
      </c>
      <c r="F5237" s="12">
        <v>38.9</v>
      </c>
      <c r="G5237" s="12">
        <v>-97.5</v>
      </c>
      <c r="H5237" s="12">
        <v>2.09</v>
      </c>
    </row>
    <row r="5238" spans="2:8" x14ac:dyDescent="0.25">
      <c r="B5238" t="s">
        <v>12460</v>
      </c>
      <c r="C5238" t="s">
        <v>12461</v>
      </c>
      <c r="D5238" s="24" t="s">
        <v>2443</v>
      </c>
      <c r="E5238" s="24" t="s">
        <v>867</v>
      </c>
      <c r="F5238" s="12">
        <v>38.5</v>
      </c>
      <c r="G5238" s="12">
        <v>-101.4</v>
      </c>
      <c r="H5238" s="12">
        <v>2.09</v>
      </c>
    </row>
    <row r="5239" spans="2:8" x14ac:dyDescent="0.25">
      <c r="B5239" t="s">
        <v>12462</v>
      </c>
      <c r="C5239" t="s">
        <v>12463</v>
      </c>
      <c r="D5239" s="24" t="s">
        <v>2443</v>
      </c>
      <c r="E5239" s="24" t="s">
        <v>1022</v>
      </c>
      <c r="F5239" s="12">
        <v>46.8</v>
      </c>
      <c r="G5239" s="12">
        <v>-95.8</v>
      </c>
      <c r="H5239" s="12">
        <v>2.09</v>
      </c>
    </row>
    <row r="5240" spans="2:8" x14ac:dyDescent="0.25">
      <c r="B5240" t="s">
        <v>12464</v>
      </c>
      <c r="C5240" t="s">
        <v>12465</v>
      </c>
      <c r="D5240" s="24" t="s">
        <v>2443</v>
      </c>
      <c r="E5240" s="24" t="s">
        <v>1022</v>
      </c>
      <c r="F5240" s="12">
        <v>47.5</v>
      </c>
      <c r="G5240" s="12">
        <v>-94.8</v>
      </c>
      <c r="H5240" s="12">
        <v>2.09</v>
      </c>
    </row>
    <row r="5241" spans="2:8" x14ac:dyDescent="0.25">
      <c r="B5241" t="s">
        <v>12466</v>
      </c>
      <c r="C5241" t="s">
        <v>12467</v>
      </c>
      <c r="D5241" s="24" t="s">
        <v>2443</v>
      </c>
      <c r="E5241" s="24" t="s">
        <v>1134</v>
      </c>
      <c r="F5241" s="12">
        <v>48</v>
      </c>
      <c r="G5241" s="12">
        <v>-114.6</v>
      </c>
      <c r="H5241" s="12">
        <v>2.09</v>
      </c>
    </row>
    <row r="5242" spans="2:8" x14ac:dyDescent="0.25">
      <c r="B5242" t="s">
        <v>12468</v>
      </c>
      <c r="C5242" t="s">
        <v>12469</v>
      </c>
      <c r="D5242" s="24" t="s">
        <v>2443</v>
      </c>
      <c r="E5242" s="24" t="s">
        <v>1194</v>
      </c>
      <c r="F5242" s="12">
        <v>41.2</v>
      </c>
      <c r="G5242" s="12">
        <v>-96.2</v>
      </c>
      <c r="H5242" s="12">
        <v>2.09</v>
      </c>
    </row>
    <row r="5243" spans="2:8" x14ac:dyDescent="0.25">
      <c r="B5243" t="s">
        <v>12470</v>
      </c>
      <c r="C5243" t="s">
        <v>12471</v>
      </c>
      <c r="D5243" s="24" t="s">
        <v>2443</v>
      </c>
      <c r="E5243" s="24" t="s">
        <v>1277</v>
      </c>
      <c r="F5243" s="12">
        <v>32.700000000000003</v>
      </c>
      <c r="G5243" s="12">
        <v>-108.2</v>
      </c>
      <c r="H5243" s="12">
        <v>2.09</v>
      </c>
    </row>
    <row r="5244" spans="2:8" x14ac:dyDescent="0.25">
      <c r="B5244" t="s">
        <v>12472</v>
      </c>
      <c r="C5244" t="s">
        <v>12473</v>
      </c>
      <c r="D5244" s="24" t="s">
        <v>2443</v>
      </c>
      <c r="E5244" s="24" t="s">
        <v>1363</v>
      </c>
      <c r="F5244" s="12">
        <v>40.1</v>
      </c>
      <c r="G5244" s="12">
        <v>-82.9</v>
      </c>
      <c r="H5244" s="12">
        <v>2.09</v>
      </c>
    </row>
    <row r="5245" spans="2:8" x14ac:dyDescent="0.25">
      <c r="B5245" t="s">
        <v>12474</v>
      </c>
      <c r="C5245" t="s">
        <v>12475</v>
      </c>
      <c r="D5245" s="24" t="s">
        <v>2443</v>
      </c>
      <c r="E5245" s="24" t="s">
        <v>1363</v>
      </c>
      <c r="F5245" s="12">
        <v>40.1</v>
      </c>
      <c r="G5245" s="12">
        <v>-82.6</v>
      </c>
      <c r="H5245" s="12">
        <v>2.09</v>
      </c>
    </row>
    <row r="5246" spans="2:8" x14ac:dyDescent="0.25">
      <c r="B5246" t="s">
        <v>12476</v>
      </c>
      <c r="C5246" t="s">
        <v>12477</v>
      </c>
      <c r="D5246" s="24" t="s">
        <v>2443</v>
      </c>
      <c r="E5246" s="24" t="s">
        <v>1363</v>
      </c>
      <c r="F5246" s="12">
        <v>40.1</v>
      </c>
      <c r="G5246" s="12">
        <v>-82.5</v>
      </c>
      <c r="H5246" s="12">
        <v>2.09</v>
      </c>
    </row>
    <row r="5247" spans="2:8" x14ac:dyDescent="0.25">
      <c r="B5247" t="s">
        <v>12478</v>
      </c>
      <c r="C5247" t="s">
        <v>12479</v>
      </c>
      <c r="D5247" s="24" t="s">
        <v>2443</v>
      </c>
      <c r="E5247" s="24" t="s">
        <v>434</v>
      </c>
      <c r="F5247" s="12">
        <v>36.5</v>
      </c>
      <c r="G5247" s="12">
        <v>-83</v>
      </c>
      <c r="H5247" s="12">
        <v>2.09</v>
      </c>
    </row>
    <row r="5248" spans="2:8" x14ac:dyDescent="0.25">
      <c r="B5248" t="s">
        <v>12480</v>
      </c>
      <c r="C5248" t="s">
        <v>12481</v>
      </c>
      <c r="D5248" s="24" t="s">
        <v>2443</v>
      </c>
      <c r="E5248" s="24" t="s">
        <v>1586</v>
      </c>
      <c r="F5248" s="12">
        <v>36.700000000000003</v>
      </c>
      <c r="G5248" s="12">
        <v>-82.5</v>
      </c>
      <c r="H5248" s="12">
        <v>2.09</v>
      </c>
    </row>
    <row r="5249" spans="2:8" x14ac:dyDescent="0.25">
      <c r="B5249" t="s">
        <v>12482</v>
      </c>
      <c r="C5249" t="s">
        <v>12483</v>
      </c>
      <c r="D5249" s="24" t="s">
        <v>2443</v>
      </c>
      <c r="E5249" s="24" t="s">
        <v>1580</v>
      </c>
      <c r="F5249" s="12">
        <v>43.1</v>
      </c>
      <c r="G5249" s="12">
        <v>-72.5</v>
      </c>
      <c r="H5249" s="12">
        <v>2.09</v>
      </c>
    </row>
    <row r="5250" spans="2:8" x14ac:dyDescent="0.25">
      <c r="B5250" t="s">
        <v>12484</v>
      </c>
      <c r="C5250" t="s">
        <v>12485</v>
      </c>
      <c r="D5250" s="24" t="s">
        <v>2443</v>
      </c>
      <c r="E5250" s="24" t="s">
        <v>1675</v>
      </c>
      <c r="F5250" s="12">
        <v>43.9</v>
      </c>
      <c r="G5250" s="12">
        <v>-89.9</v>
      </c>
      <c r="H5250" s="12">
        <v>2.09</v>
      </c>
    </row>
    <row r="5251" spans="2:8" x14ac:dyDescent="0.25">
      <c r="B5251" t="s">
        <v>1463</v>
      </c>
      <c r="C5251" t="s">
        <v>12486</v>
      </c>
      <c r="D5251" s="24" t="s">
        <v>2443</v>
      </c>
      <c r="E5251" s="24" t="s">
        <v>648</v>
      </c>
      <c r="F5251" s="12">
        <v>40.5</v>
      </c>
      <c r="G5251" s="12">
        <v>-90</v>
      </c>
      <c r="H5251" s="12">
        <v>2.09</v>
      </c>
    </row>
    <row r="5252" spans="2:8" x14ac:dyDescent="0.25">
      <c r="B5252" t="s">
        <v>12487</v>
      </c>
      <c r="C5252" t="s">
        <v>12488</v>
      </c>
      <c r="D5252" s="24" t="s">
        <v>2443</v>
      </c>
      <c r="E5252" s="24" t="s">
        <v>648</v>
      </c>
      <c r="F5252" s="12">
        <v>38.700000000000003</v>
      </c>
      <c r="G5252" s="12">
        <v>-87.7</v>
      </c>
      <c r="H5252" s="12">
        <v>2.09</v>
      </c>
    </row>
    <row r="5253" spans="2:8" x14ac:dyDescent="0.25">
      <c r="B5253" t="s">
        <v>703</v>
      </c>
      <c r="C5253" t="s">
        <v>704</v>
      </c>
      <c r="D5253" s="24" t="s">
        <v>2443</v>
      </c>
      <c r="E5253" s="24" t="s">
        <v>648</v>
      </c>
      <c r="F5253" s="12">
        <v>40</v>
      </c>
      <c r="G5253" s="12">
        <v>-88.2</v>
      </c>
      <c r="H5253" s="12">
        <v>2.09</v>
      </c>
    </row>
    <row r="5254" spans="2:8" x14ac:dyDescent="0.25">
      <c r="B5254" t="s">
        <v>2651</v>
      </c>
      <c r="C5254" t="s">
        <v>2652</v>
      </c>
      <c r="D5254" s="24" t="s">
        <v>2443</v>
      </c>
      <c r="E5254" s="24" t="s">
        <v>867</v>
      </c>
      <c r="F5254" s="12">
        <v>39.5</v>
      </c>
      <c r="G5254" s="12">
        <v>-97.6</v>
      </c>
      <c r="H5254" s="12">
        <v>2.09</v>
      </c>
    </row>
    <row r="5255" spans="2:8" x14ac:dyDescent="0.25">
      <c r="B5255" t="s">
        <v>3820</v>
      </c>
      <c r="C5255" t="s">
        <v>3821</v>
      </c>
      <c r="D5255" s="24" t="s">
        <v>2443</v>
      </c>
      <c r="E5255" s="24" t="s">
        <v>926</v>
      </c>
      <c r="F5255" s="12">
        <v>38.4</v>
      </c>
      <c r="G5255" s="12">
        <v>-83.7</v>
      </c>
      <c r="H5255" s="12">
        <v>2.09</v>
      </c>
    </row>
    <row r="5256" spans="2:8" x14ac:dyDescent="0.25">
      <c r="B5256" t="s">
        <v>10121</v>
      </c>
      <c r="C5256" t="s">
        <v>12489</v>
      </c>
      <c r="D5256" s="24" t="s">
        <v>2443</v>
      </c>
      <c r="E5256" s="24" t="s">
        <v>1194</v>
      </c>
      <c r="F5256" s="12">
        <v>40.799999999999997</v>
      </c>
      <c r="G5256" s="12">
        <v>-97.3</v>
      </c>
      <c r="H5256" s="12">
        <v>2.09</v>
      </c>
    </row>
    <row r="5257" spans="2:8" x14ac:dyDescent="0.25">
      <c r="B5257" t="s">
        <v>4287</v>
      </c>
      <c r="C5257" t="s">
        <v>4288</v>
      </c>
      <c r="D5257" s="24" t="s">
        <v>2443</v>
      </c>
      <c r="E5257" s="24" t="s">
        <v>1301</v>
      </c>
      <c r="F5257" s="12">
        <v>42.8</v>
      </c>
      <c r="G5257" s="12">
        <v>-75.7</v>
      </c>
      <c r="H5257" s="12">
        <v>2.09</v>
      </c>
    </row>
    <row r="5258" spans="2:8" x14ac:dyDescent="0.25">
      <c r="B5258" t="s">
        <v>12490</v>
      </c>
      <c r="C5258" t="s">
        <v>12491</v>
      </c>
      <c r="D5258" s="24" t="s">
        <v>2443</v>
      </c>
      <c r="E5258" s="24" t="s">
        <v>1363</v>
      </c>
      <c r="F5258" s="12">
        <v>41.1</v>
      </c>
      <c r="G5258" s="12">
        <v>-81</v>
      </c>
      <c r="H5258" s="12">
        <v>2.09</v>
      </c>
    </row>
    <row r="5259" spans="2:8" x14ac:dyDescent="0.25">
      <c r="B5259" t="s">
        <v>3445</v>
      </c>
      <c r="C5259" t="s">
        <v>3446</v>
      </c>
      <c r="D5259" s="24" t="s">
        <v>548</v>
      </c>
      <c r="E5259" s="24" t="s">
        <v>506</v>
      </c>
      <c r="F5259" s="12">
        <v>50.1</v>
      </c>
      <c r="G5259" s="12">
        <v>-97.1</v>
      </c>
      <c r="H5259" s="12">
        <v>2.0499999999999998</v>
      </c>
    </row>
    <row r="5260" spans="2:8" x14ac:dyDescent="0.25">
      <c r="B5260" t="s">
        <v>12492</v>
      </c>
      <c r="C5260" t="s">
        <v>12493</v>
      </c>
      <c r="D5260" s="24" t="s">
        <v>2443</v>
      </c>
      <c r="E5260" s="24" t="s">
        <v>629</v>
      </c>
      <c r="F5260" s="12">
        <v>42.7</v>
      </c>
      <c r="G5260" s="12">
        <v>-113</v>
      </c>
      <c r="H5260" s="12">
        <v>2.0499999999999998</v>
      </c>
    </row>
    <row r="5261" spans="2:8" x14ac:dyDescent="0.25">
      <c r="B5261" t="s">
        <v>1459</v>
      </c>
      <c r="C5261" t="s">
        <v>1460</v>
      </c>
      <c r="D5261" s="24" t="s">
        <v>2443</v>
      </c>
      <c r="E5261" s="24" t="s">
        <v>1457</v>
      </c>
      <c r="F5261" s="12">
        <v>45.7</v>
      </c>
      <c r="G5261" s="12">
        <v>-97.7</v>
      </c>
      <c r="H5261" s="12">
        <v>2.0499999999999998</v>
      </c>
    </row>
    <row r="5262" spans="2:8" x14ac:dyDescent="0.25">
      <c r="B5262" t="s">
        <v>12494</v>
      </c>
      <c r="C5262" t="s">
        <v>12495</v>
      </c>
      <c r="D5262" s="24" t="s">
        <v>548</v>
      </c>
      <c r="E5262" s="24" t="s">
        <v>525</v>
      </c>
      <c r="F5262" s="12">
        <v>47.5</v>
      </c>
      <c r="G5262" s="12">
        <v>-52.6</v>
      </c>
      <c r="H5262" s="12">
        <v>2.0099999999999998</v>
      </c>
    </row>
    <row r="5263" spans="2:8" x14ac:dyDescent="0.25">
      <c r="B5263" t="s">
        <v>12496</v>
      </c>
      <c r="C5263" t="s">
        <v>12497</v>
      </c>
      <c r="D5263" s="24" t="s">
        <v>548</v>
      </c>
      <c r="E5263" s="24" t="s">
        <v>510</v>
      </c>
      <c r="F5263" s="12">
        <v>44.1</v>
      </c>
      <c r="G5263" s="12">
        <v>-77.400000000000006</v>
      </c>
      <c r="H5263" s="12">
        <v>2.0099999999999998</v>
      </c>
    </row>
    <row r="5264" spans="2:8" x14ac:dyDescent="0.25">
      <c r="B5264" t="s">
        <v>12498</v>
      </c>
      <c r="C5264" t="s">
        <v>12499</v>
      </c>
      <c r="D5264" s="24" t="s">
        <v>548</v>
      </c>
      <c r="E5264" s="24" t="s">
        <v>510</v>
      </c>
      <c r="F5264" s="12">
        <v>45.4</v>
      </c>
      <c r="G5264" s="12">
        <v>-75.400000000000006</v>
      </c>
      <c r="H5264" s="12">
        <v>2.0099999999999998</v>
      </c>
    </row>
    <row r="5265" spans="2:8" x14ac:dyDescent="0.25">
      <c r="B5265" t="s">
        <v>12500</v>
      </c>
      <c r="C5265" t="s">
        <v>12501</v>
      </c>
      <c r="D5265" s="24" t="s">
        <v>2443</v>
      </c>
      <c r="E5265" s="24" t="s">
        <v>1194</v>
      </c>
      <c r="F5265" s="12">
        <v>41.6</v>
      </c>
      <c r="G5265" s="12">
        <v>-96.3</v>
      </c>
      <c r="H5265" s="12">
        <v>2.0099999999999998</v>
      </c>
    </row>
    <row r="5266" spans="2:8" x14ac:dyDescent="0.25">
      <c r="B5266" t="s">
        <v>12502</v>
      </c>
      <c r="C5266" t="s">
        <v>12503</v>
      </c>
      <c r="D5266" s="24" t="s">
        <v>2443</v>
      </c>
      <c r="E5266" s="24" t="s">
        <v>532</v>
      </c>
      <c r="F5266" s="12">
        <v>36.1</v>
      </c>
      <c r="G5266" s="12">
        <v>-111.2</v>
      </c>
      <c r="H5266" s="12">
        <v>2.0099999999999998</v>
      </c>
    </row>
    <row r="5267" spans="2:8" x14ac:dyDescent="0.25">
      <c r="B5267" t="s">
        <v>12504</v>
      </c>
      <c r="C5267" t="s">
        <v>12505</v>
      </c>
      <c r="D5267" s="24" t="s">
        <v>2443</v>
      </c>
      <c r="E5267" s="24" t="s">
        <v>532</v>
      </c>
      <c r="F5267" s="12">
        <v>34.4</v>
      </c>
      <c r="G5267" s="12">
        <v>-110.1</v>
      </c>
      <c r="H5267" s="12">
        <v>2.0099999999999998</v>
      </c>
    </row>
    <row r="5268" spans="2:8" x14ac:dyDescent="0.25">
      <c r="B5268" t="s">
        <v>12506</v>
      </c>
      <c r="C5268" t="s">
        <v>12507</v>
      </c>
      <c r="D5268" s="24" t="s">
        <v>2443</v>
      </c>
      <c r="E5268" s="24" t="s">
        <v>532</v>
      </c>
      <c r="F5268" s="12">
        <v>32.6</v>
      </c>
      <c r="G5268" s="12">
        <v>-110.7</v>
      </c>
      <c r="H5268" s="12">
        <v>2.0099999999999998</v>
      </c>
    </row>
    <row r="5269" spans="2:8" x14ac:dyDescent="0.25">
      <c r="B5269" t="s">
        <v>12508</v>
      </c>
      <c r="C5269" t="s">
        <v>12509</v>
      </c>
      <c r="D5269" s="24" t="s">
        <v>2443</v>
      </c>
      <c r="E5269" s="24" t="s">
        <v>563</v>
      </c>
      <c r="F5269" s="12">
        <v>39.9</v>
      </c>
      <c r="G5269" s="12">
        <v>-105</v>
      </c>
      <c r="H5269" s="12">
        <v>2.0099999999999998</v>
      </c>
    </row>
    <row r="5270" spans="2:8" x14ac:dyDescent="0.25">
      <c r="B5270" t="s">
        <v>12510</v>
      </c>
      <c r="C5270" t="s">
        <v>12511</v>
      </c>
      <c r="D5270" s="24" t="s">
        <v>2443</v>
      </c>
      <c r="E5270" s="24" t="s">
        <v>563</v>
      </c>
      <c r="F5270" s="12">
        <v>38.700000000000003</v>
      </c>
      <c r="G5270" s="12">
        <v>-106.1</v>
      </c>
      <c r="H5270" s="12">
        <v>2.0099999999999998</v>
      </c>
    </row>
    <row r="5271" spans="2:8" x14ac:dyDescent="0.25">
      <c r="B5271" t="s">
        <v>12512</v>
      </c>
      <c r="C5271" t="s">
        <v>12513</v>
      </c>
      <c r="D5271" s="24" t="s">
        <v>2443</v>
      </c>
      <c r="E5271" s="24" t="s">
        <v>563</v>
      </c>
      <c r="F5271" s="12">
        <v>39</v>
      </c>
      <c r="G5271" s="12">
        <v>-108.5</v>
      </c>
      <c r="H5271" s="12">
        <v>2.0099999999999998</v>
      </c>
    </row>
    <row r="5272" spans="2:8" x14ac:dyDescent="0.25">
      <c r="B5272" t="s">
        <v>12514</v>
      </c>
      <c r="C5272" t="s">
        <v>12515</v>
      </c>
      <c r="D5272" s="24" t="s">
        <v>2443</v>
      </c>
      <c r="E5272" s="24" t="s">
        <v>563</v>
      </c>
      <c r="F5272" s="12">
        <v>39</v>
      </c>
      <c r="G5272" s="12">
        <v>-108.5</v>
      </c>
      <c r="H5272" s="12">
        <v>2.0099999999999998</v>
      </c>
    </row>
    <row r="5273" spans="2:8" x14ac:dyDescent="0.25">
      <c r="B5273" t="s">
        <v>12516</v>
      </c>
      <c r="C5273" t="s">
        <v>12517</v>
      </c>
      <c r="D5273" s="24" t="s">
        <v>2443</v>
      </c>
      <c r="E5273" s="24" t="s">
        <v>563</v>
      </c>
      <c r="F5273" s="12">
        <v>38.4</v>
      </c>
      <c r="G5273" s="12">
        <v>-107.8</v>
      </c>
      <c r="H5273" s="12">
        <v>2.0099999999999998</v>
      </c>
    </row>
    <row r="5274" spans="2:8" x14ac:dyDescent="0.25">
      <c r="B5274" t="s">
        <v>12518</v>
      </c>
      <c r="C5274" t="s">
        <v>12519</v>
      </c>
      <c r="D5274" s="24" t="s">
        <v>2443</v>
      </c>
      <c r="E5274" s="24" t="s">
        <v>563</v>
      </c>
      <c r="F5274" s="12">
        <v>38.6</v>
      </c>
      <c r="G5274" s="12">
        <v>-107.9</v>
      </c>
      <c r="H5274" s="12">
        <v>2.0099999999999998</v>
      </c>
    </row>
    <row r="5275" spans="2:8" x14ac:dyDescent="0.25">
      <c r="B5275" t="s">
        <v>12520</v>
      </c>
      <c r="C5275" t="s">
        <v>12521</v>
      </c>
      <c r="D5275" s="24" t="s">
        <v>2443</v>
      </c>
      <c r="E5275" s="24" t="s">
        <v>563</v>
      </c>
      <c r="F5275" s="12">
        <v>38</v>
      </c>
      <c r="G5275" s="12">
        <v>-103.7</v>
      </c>
      <c r="H5275" s="12">
        <v>2.0099999999999998</v>
      </c>
    </row>
    <row r="5276" spans="2:8" x14ac:dyDescent="0.25">
      <c r="B5276" t="s">
        <v>12522</v>
      </c>
      <c r="C5276" t="s">
        <v>12523</v>
      </c>
      <c r="D5276" s="24" t="s">
        <v>2443</v>
      </c>
      <c r="E5276" s="24" t="s">
        <v>563</v>
      </c>
      <c r="F5276" s="12">
        <v>40.4</v>
      </c>
      <c r="G5276" s="12">
        <v>-104.8</v>
      </c>
      <c r="H5276" s="12">
        <v>2.0099999999999998</v>
      </c>
    </row>
    <row r="5277" spans="2:8" x14ac:dyDescent="0.25">
      <c r="B5277" t="s">
        <v>12524</v>
      </c>
      <c r="C5277" t="s">
        <v>12525</v>
      </c>
      <c r="D5277" s="24" t="s">
        <v>2443</v>
      </c>
      <c r="E5277" s="24" t="s">
        <v>749</v>
      </c>
      <c r="F5277" s="12">
        <v>41.5</v>
      </c>
      <c r="G5277" s="12">
        <v>-91.7</v>
      </c>
      <c r="H5277" s="12">
        <v>2.0099999999999998</v>
      </c>
    </row>
    <row r="5278" spans="2:8" x14ac:dyDescent="0.25">
      <c r="B5278" t="s">
        <v>12526</v>
      </c>
      <c r="C5278" t="s">
        <v>12527</v>
      </c>
      <c r="D5278" s="24" t="s">
        <v>2443</v>
      </c>
      <c r="E5278" s="24" t="s">
        <v>749</v>
      </c>
      <c r="F5278" s="12">
        <v>41.3</v>
      </c>
      <c r="G5278" s="12">
        <v>-91.5</v>
      </c>
      <c r="H5278" s="12">
        <v>2.0099999999999998</v>
      </c>
    </row>
    <row r="5279" spans="2:8" x14ac:dyDescent="0.25">
      <c r="B5279" t="s">
        <v>12528</v>
      </c>
      <c r="C5279" t="s">
        <v>12529</v>
      </c>
      <c r="D5279" s="24" t="s">
        <v>2443</v>
      </c>
      <c r="E5279" s="24" t="s">
        <v>629</v>
      </c>
      <c r="F5279" s="12">
        <v>48.2</v>
      </c>
      <c r="G5279" s="12">
        <v>-116.6</v>
      </c>
      <c r="H5279" s="12">
        <v>2.0099999999999998</v>
      </c>
    </row>
    <row r="5280" spans="2:8" x14ac:dyDescent="0.25">
      <c r="B5280" t="s">
        <v>12530</v>
      </c>
      <c r="C5280" t="s">
        <v>12531</v>
      </c>
      <c r="D5280" s="24" t="s">
        <v>2443</v>
      </c>
      <c r="E5280" s="24" t="s">
        <v>629</v>
      </c>
      <c r="F5280" s="12">
        <v>43.6</v>
      </c>
      <c r="G5280" s="12">
        <v>-115.9</v>
      </c>
      <c r="H5280" s="12">
        <v>2.0099999999999998</v>
      </c>
    </row>
    <row r="5281" spans="2:8" x14ac:dyDescent="0.25">
      <c r="B5281" t="s">
        <v>12532</v>
      </c>
      <c r="C5281" t="s">
        <v>12533</v>
      </c>
      <c r="D5281" s="24" t="s">
        <v>2443</v>
      </c>
      <c r="E5281" s="24" t="s">
        <v>629</v>
      </c>
      <c r="F5281" s="12">
        <v>42.9</v>
      </c>
      <c r="G5281" s="12">
        <v>-115.3</v>
      </c>
      <c r="H5281" s="12">
        <v>2.0099999999999998</v>
      </c>
    </row>
    <row r="5282" spans="2:8" x14ac:dyDescent="0.25">
      <c r="B5282" t="s">
        <v>12534</v>
      </c>
      <c r="C5282" t="s">
        <v>12535</v>
      </c>
      <c r="D5282" s="24" t="s">
        <v>2443</v>
      </c>
      <c r="E5282" s="24" t="s">
        <v>648</v>
      </c>
      <c r="F5282" s="12">
        <v>41.3</v>
      </c>
      <c r="G5282" s="12">
        <v>-89.5</v>
      </c>
      <c r="H5282" s="12">
        <v>2.0099999999999998</v>
      </c>
    </row>
    <row r="5283" spans="2:8" x14ac:dyDescent="0.25">
      <c r="B5283" t="s">
        <v>12536</v>
      </c>
      <c r="C5283" t="s">
        <v>12537</v>
      </c>
      <c r="D5283" s="24" t="s">
        <v>2443</v>
      </c>
      <c r="E5283" s="24" t="s">
        <v>648</v>
      </c>
      <c r="F5283" s="12">
        <v>41.5</v>
      </c>
      <c r="G5283" s="12">
        <v>-89.2</v>
      </c>
      <c r="H5283" s="12">
        <v>2.0099999999999998</v>
      </c>
    </row>
    <row r="5284" spans="2:8" x14ac:dyDescent="0.25">
      <c r="B5284" t="s">
        <v>12538</v>
      </c>
      <c r="C5284" t="s">
        <v>12539</v>
      </c>
      <c r="D5284" s="24" t="s">
        <v>2443</v>
      </c>
      <c r="E5284" s="24" t="s">
        <v>648</v>
      </c>
      <c r="F5284" s="12">
        <v>41.6</v>
      </c>
      <c r="G5284" s="12">
        <v>-87.8</v>
      </c>
      <c r="H5284" s="12">
        <v>2.0099999999999998</v>
      </c>
    </row>
    <row r="5285" spans="2:8" x14ac:dyDescent="0.25">
      <c r="B5285" t="s">
        <v>12540</v>
      </c>
      <c r="C5285" t="s">
        <v>12541</v>
      </c>
      <c r="D5285" s="24" t="s">
        <v>2443</v>
      </c>
      <c r="E5285" s="24" t="s">
        <v>648</v>
      </c>
      <c r="F5285" s="12">
        <v>41.6</v>
      </c>
      <c r="G5285" s="12">
        <v>-87.9</v>
      </c>
      <c r="H5285" s="12">
        <v>2.0099999999999998</v>
      </c>
    </row>
    <row r="5286" spans="2:8" x14ac:dyDescent="0.25">
      <c r="B5286" t="s">
        <v>12542</v>
      </c>
      <c r="C5286" t="s">
        <v>12543</v>
      </c>
      <c r="D5286" s="24" t="s">
        <v>2443</v>
      </c>
      <c r="E5286" s="24" t="s">
        <v>648</v>
      </c>
      <c r="F5286" s="12">
        <v>39.299999999999997</v>
      </c>
      <c r="G5286" s="12">
        <v>-87.7</v>
      </c>
      <c r="H5286" s="12">
        <v>2.0099999999999998</v>
      </c>
    </row>
    <row r="5287" spans="2:8" x14ac:dyDescent="0.25">
      <c r="B5287" t="s">
        <v>12544</v>
      </c>
      <c r="C5287" t="s">
        <v>12545</v>
      </c>
      <c r="D5287" s="24" t="s">
        <v>2443</v>
      </c>
      <c r="E5287" s="24" t="s">
        <v>648</v>
      </c>
      <c r="F5287" s="12">
        <v>41.4</v>
      </c>
      <c r="G5287" s="12">
        <v>-90.3</v>
      </c>
      <c r="H5287" s="12">
        <v>2.0099999999999998</v>
      </c>
    </row>
    <row r="5288" spans="2:8" x14ac:dyDescent="0.25">
      <c r="B5288" t="s">
        <v>12546</v>
      </c>
      <c r="C5288" t="s">
        <v>12547</v>
      </c>
      <c r="D5288" s="24" t="s">
        <v>2443</v>
      </c>
      <c r="E5288" s="24" t="s">
        <v>648</v>
      </c>
      <c r="F5288" s="12">
        <v>37.5</v>
      </c>
      <c r="G5288" s="12">
        <v>-88.7</v>
      </c>
      <c r="H5288" s="12">
        <v>2.0099999999999998</v>
      </c>
    </row>
    <row r="5289" spans="2:8" x14ac:dyDescent="0.25">
      <c r="B5289" t="s">
        <v>12548</v>
      </c>
      <c r="C5289" t="s">
        <v>12549</v>
      </c>
      <c r="D5289" s="24" t="s">
        <v>2443</v>
      </c>
      <c r="E5289" s="24" t="s">
        <v>648</v>
      </c>
      <c r="F5289" s="12">
        <v>40.9</v>
      </c>
      <c r="G5289" s="12">
        <v>-90.2</v>
      </c>
      <c r="H5289" s="12">
        <v>2.0099999999999998</v>
      </c>
    </row>
    <row r="5290" spans="2:8" x14ac:dyDescent="0.25">
      <c r="B5290" t="s">
        <v>12550</v>
      </c>
      <c r="C5290" t="s">
        <v>12551</v>
      </c>
      <c r="D5290" s="24" t="s">
        <v>2443</v>
      </c>
      <c r="E5290" s="24" t="s">
        <v>648</v>
      </c>
      <c r="F5290" s="12">
        <v>41.1</v>
      </c>
      <c r="G5290" s="12">
        <v>-88.8</v>
      </c>
      <c r="H5290" s="12">
        <v>2.0099999999999998</v>
      </c>
    </row>
    <row r="5291" spans="2:8" x14ac:dyDescent="0.25">
      <c r="B5291" t="s">
        <v>12552</v>
      </c>
      <c r="C5291" t="s">
        <v>12553</v>
      </c>
      <c r="D5291" s="24" t="s">
        <v>2443</v>
      </c>
      <c r="E5291" s="24" t="s">
        <v>648</v>
      </c>
      <c r="F5291" s="12">
        <v>38.9</v>
      </c>
      <c r="G5291" s="12">
        <v>-89.8</v>
      </c>
      <c r="H5291" s="12">
        <v>2.0099999999999998</v>
      </c>
    </row>
    <row r="5292" spans="2:8" x14ac:dyDescent="0.25">
      <c r="B5292" t="s">
        <v>12554</v>
      </c>
      <c r="C5292" t="s">
        <v>12555</v>
      </c>
      <c r="D5292" s="24" t="s">
        <v>2443</v>
      </c>
      <c r="E5292" s="24" t="s">
        <v>709</v>
      </c>
      <c r="F5292" s="12">
        <v>41.2</v>
      </c>
      <c r="G5292" s="12">
        <v>-85.1</v>
      </c>
      <c r="H5292" s="12">
        <v>2.0099999999999998</v>
      </c>
    </row>
    <row r="5293" spans="2:8" x14ac:dyDescent="0.25">
      <c r="B5293" t="s">
        <v>12556</v>
      </c>
      <c r="C5293" t="s">
        <v>12557</v>
      </c>
      <c r="D5293" s="24" t="s">
        <v>2443</v>
      </c>
      <c r="E5293" s="24" t="s">
        <v>709</v>
      </c>
      <c r="F5293" s="12">
        <v>39.200000000000003</v>
      </c>
      <c r="G5293" s="12">
        <v>-85.9</v>
      </c>
      <c r="H5293" s="12">
        <v>2.0099999999999998</v>
      </c>
    </row>
    <row r="5294" spans="2:8" x14ac:dyDescent="0.25">
      <c r="B5294" t="s">
        <v>12558</v>
      </c>
      <c r="C5294" t="s">
        <v>12559</v>
      </c>
      <c r="D5294" s="24" t="s">
        <v>2443</v>
      </c>
      <c r="E5294" s="24" t="s">
        <v>709</v>
      </c>
      <c r="F5294" s="12">
        <v>41.3</v>
      </c>
      <c r="G5294" s="12">
        <v>-85</v>
      </c>
      <c r="H5294" s="12">
        <v>2.0099999999999998</v>
      </c>
    </row>
    <row r="5295" spans="2:8" x14ac:dyDescent="0.25">
      <c r="B5295" t="s">
        <v>12560</v>
      </c>
      <c r="C5295" t="s">
        <v>12561</v>
      </c>
      <c r="D5295" s="24" t="s">
        <v>2443</v>
      </c>
      <c r="E5295" s="24" t="s">
        <v>709</v>
      </c>
      <c r="F5295" s="12">
        <v>39.9</v>
      </c>
      <c r="G5295" s="12">
        <v>-85.9</v>
      </c>
      <c r="H5295" s="12">
        <v>2.0099999999999998</v>
      </c>
    </row>
    <row r="5296" spans="2:8" x14ac:dyDescent="0.25">
      <c r="B5296" t="s">
        <v>12562</v>
      </c>
      <c r="C5296" t="s">
        <v>12563</v>
      </c>
      <c r="D5296" s="24" t="s">
        <v>2443</v>
      </c>
      <c r="E5296" s="24" t="s">
        <v>709</v>
      </c>
      <c r="F5296" s="12">
        <v>39.9</v>
      </c>
      <c r="G5296" s="12">
        <v>-85.9</v>
      </c>
      <c r="H5296" s="12">
        <v>2.0099999999999998</v>
      </c>
    </row>
    <row r="5297" spans="2:8" x14ac:dyDescent="0.25">
      <c r="B5297" t="s">
        <v>12564</v>
      </c>
      <c r="C5297" t="s">
        <v>12565</v>
      </c>
      <c r="D5297" s="24" t="s">
        <v>2443</v>
      </c>
      <c r="E5297" s="24" t="s">
        <v>709</v>
      </c>
      <c r="F5297" s="12">
        <v>39.6</v>
      </c>
      <c r="G5297" s="12">
        <v>-86.1</v>
      </c>
      <c r="H5297" s="12">
        <v>2.0099999999999998</v>
      </c>
    </row>
    <row r="5298" spans="2:8" x14ac:dyDescent="0.25">
      <c r="B5298" t="s">
        <v>12566</v>
      </c>
      <c r="C5298" t="s">
        <v>12567</v>
      </c>
      <c r="D5298" s="24" t="s">
        <v>2443</v>
      </c>
      <c r="E5298" s="24" t="s">
        <v>709</v>
      </c>
      <c r="F5298" s="12">
        <v>41.6</v>
      </c>
      <c r="G5298" s="12">
        <v>-87.2</v>
      </c>
      <c r="H5298" s="12">
        <v>2.0099999999999998</v>
      </c>
    </row>
    <row r="5299" spans="2:8" x14ac:dyDescent="0.25">
      <c r="B5299" t="s">
        <v>12568</v>
      </c>
      <c r="C5299" t="s">
        <v>12569</v>
      </c>
      <c r="D5299" s="24" t="s">
        <v>2443</v>
      </c>
      <c r="E5299" s="24" t="s">
        <v>709</v>
      </c>
      <c r="F5299" s="12">
        <v>39.9</v>
      </c>
      <c r="G5299" s="12">
        <v>-86.3</v>
      </c>
      <c r="H5299" s="12">
        <v>2.0099999999999998</v>
      </c>
    </row>
    <row r="5300" spans="2:8" x14ac:dyDescent="0.25">
      <c r="B5300" t="s">
        <v>12570</v>
      </c>
      <c r="C5300" t="s">
        <v>12571</v>
      </c>
      <c r="D5300" s="24" t="s">
        <v>2443</v>
      </c>
      <c r="E5300" s="24" t="s">
        <v>709</v>
      </c>
      <c r="F5300" s="12">
        <v>39.799999999999997</v>
      </c>
      <c r="G5300" s="12">
        <v>-86.1</v>
      </c>
      <c r="H5300" s="12">
        <v>2.0099999999999998</v>
      </c>
    </row>
    <row r="5301" spans="2:8" x14ac:dyDescent="0.25">
      <c r="B5301" t="s">
        <v>12572</v>
      </c>
      <c r="C5301" t="s">
        <v>12573</v>
      </c>
      <c r="D5301" s="24" t="s">
        <v>2443</v>
      </c>
      <c r="E5301" s="24" t="s">
        <v>709</v>
      </c>
      <c r="F5301" s="12">
        <v>39.799999999999997</v>
      </c>
      <c r="G5301" s="12">
        <v>-86</v>
      </c>
      <c r="H5301" s="12">
        <v>2.0099999999999998</v>
      </c>
    </row>
    <row r="5302" spans="2:8" x14ac:dyDescent="0.25">
      <c r="B5302" t="s">
        <v>12574</v>
      </c>
      <c r="C5302" t="s">
        <v>12575</v>
      </c>
      <c r="D5302" s="24" t="s">
        <v>2443</v>
      </c>
      <c r="E5302" s="24" t="s">
        <v>709</v>
      </c>
      <c r="F5302" s="12">
        <v>39.799999999999997</v>
      </c>
      <c r="G5302" s="12">
        <v>-86</v>
      </c>
      <c r="H5302" s="12">
        <v>2.0099999999999998</v>
      </c>
    </row>
    <row r="5303" spans="2:8" x14ac:dyDescent="0.25">
      <c r="B5303" t="s">
        <v>12576</v>
      </c>
      <c r="C5303" t="s">
        <v>12577</v>
      </c>
      <c r="D5303" s="24" t="s">
        <v>2443</v>
      </c>
      <c r="E5303" s="24" t="s">
        <v>709</v>
      </c>
      <c r="F5303" s="12">
        <v>39</v>
      </c>
      <c r="G5303" s="12">
        <v>-84.8</v>
      </c>
      <c r="H5303" s="12">
        <v>2.0099999999999998</v>
      </c>
    </row>
    <row r="5304" spans="2:8" x14ac:dyDescent="0.25">
      <c r="B5304" t="s">
        <v>12578</v>
      </c>
      <c r="C5304" t="s">
        <v>12579</v>
      </c>
      <c r="D5304" s="24" t="s">
        <v>2443</v>
      </c>
      <c r="E5304" s="24" t="s">
        <v>709</v>
      </c>
      <c r="F5304" s="12">
        <v>38.5</v>
      </c>
      <c r="G5304" s="12">
        <v>-87.2</v>
      </c>
      <c r="H5304" s="12">
        <v>2.0099999999999998</v>
      </c>
    </row>
    <row r="5305" spans="2:8" x14ac:dyDescent="0.25">
      <c r="B5305" t="s">
        <v>12580</v>
      </c>
      <c r="C5305" t="s">
        <v>12581</v>
      </c>
      <c r="D5305" s="24" t="s">
        <v>2443</v>
      </c>
      <c r="E5305" s="24" t="s">
        <v>709</v>
      </c>
      <c r="F5305" s="12">
        <v>38.1</v>
      </c>
      <c r="G5305" s="12">
        <v>-87.8</v>
      </c>
      <c r="H5305" s="12">
        <v>2.0099999999999998</v>
      </c>
    </row>
    <row r="5306" spans="2:8" x14ac:dyDescent="0.25">
      <c r="B5306" t="s">
        <v>12582</v>
      </c>
      <c r="C5306" t="s">
        <v>12583</v>
      </c>
      <c r="D5306" s="24" t="s">
        <v>2443</v>
      </c>
      <c r="E5306" s="24" t="s">
        <v>709</v>
      </c>
      <c r="F5306" s="12">
        <v>41.6</v>
      </c>
      <c r="G5306" s="12">
        <v>-87</v>
      </c>
      <c r="H5306" s="12">
        <v>2.0099999999999998</v>
      </c>
    </row>
    <row r="5307" spans="2:8" x14ac:dyDescent="0.25">
      <c r="B5307" t="s">
        <v>12584</v>
      </c>
      <c r="C5307" t="s">
        <v>12585</v>
      </c>
      <c r="D5307" s="24" t="s">
        <v>2443</v>
      </c>
      <c r="E5307" s="24" t="s">
        <v>709</v>
      </c>
      <c r="F5307" s="12">
        <v>41.3</v>
      </c>
      <c r="G5307" s="12">
        <v>-87.1</v>
      </c>
      <c r="H5307" s="12">
        <v>2.0099999999999998</v>
      </c>
    </row>
    <row r="5308" spans="2:8" x14ac:dyDescent="0.25">
      <c r="B5308" t="s">
        <v>12586</v>
      </c>
      <c r="C5308" t="s">
        <v>12587</v>
      </c>
      <c r="D5308" s="24" t="s">
        <v>2443</v>
      </c>
      <c r="E5308" s="24" t="s">
        <v>709</v>
      </c>
      <c r="F5308" s="12">
        <v>39.5</v>
      </c>
      <c r="G5308" s="12">
        <v>-85.5</v>
      </c>
      <c r="H5308" s="12">
        <v>2.0099999999999998</v>
      </c>
    </row>
    <row r="5309" spans="2:8" x14ac:dyDescent="0.25">
      <c r="B5309" t="s">
        <v>12588</v>
      </c>
      <c r="C5309" t="s">
        <v>12589</v>
      </c>
      <c r="D5309" s="24" t="s">
        <v>2443</v>
      </c>
      <c r="E5309" s="24" t="s">
        <v>709</v>
      </c>
      <c r="F5309" s="12">
        <v>39.5</v>
      </c>
      <c r="G5309" s="12">
        <v>-85.8</v>
      </c>
      <c r="H5309" s="12">
        <v>2.0099999999999998</v>
      </c>
    </row>
    <row r="5310" spans="2:8" x14ac:dyDescent="0.25">
      <c r="B5310" t="s">
        <v>12590</v>
      </c>
      <c r="C5310" t="s">
        <v>12591</v>
      </c>
      <c r="D5310" s="24" t="s">
        <v>2443</v>
      </c>
      <c r="E5310" s="24" t="s">
        <v>709</v>
      </c>
      <c r="F5310" s="12">
        <v>41.6</v>
      </c>
      <c r="G5310" s="12">
        <v>-84.8</v>
      </c>
      <c r="H5310" s="12">
        <v>2.0099999999999998</v>
      </c>
    </row>
    <row r="5311" spans="2:8" x14ac:dyDescent="0.25">
      <c r="B5311" t="s">
        <v>12592</v>
      </c>
      <c r="C5311" t="s">
        <v>12593</v>
      </c>
      <c r="D5311" s="24" t="s">
        <v>2443</v>
      </c>
      <c r="E5311" s="24" t="s">
        <v>867</v>
      </c>
      <c r="F5311" s="12">
        <v>37.4</v>
      </c>
      <c r="G5311" s="12">
        <v>-100.9</v>
      </c>
      <c r="H5311" s="12">
        <v>2.0099999999999998</v>
      </c>
    </row>
    <row r="5312" spans="2:8" x14ac:dyDescent="0.25">
      <c r="B5312" t="s">
        <v>12594</v>
      </c>
      <c r="C5312" t="s">
        <v>12595</v>
      </c>
      <c r="D5312" s="24" t="s">
        <v>2443</v>
      </c>
      <c r="E5312" s="24" t="s">
        <v>867</v>
      </c>
      <c r="F5312" s="12">
        <v>39.700000000000003</v>
      </c>
      <c r="G5312" s="12">
        <v>-99.2</v>
      </c>
      <c r="H5312" s="12">
        <v>2.0099999999999998</v>
      </c>
    </row>
    <row r="5313" spans="2:8" x14ac:dyDescent="0.25">
      <c r="B5313" t="s">
        <v>12596</v>
      </c>
      <c r="C5313" t="s">
        <v>12597</v>
      </c>
      <c r="D5313" s="24" t="s">
        <v>2443</v>
      </c>
      <c r="E5313" s="24" t="s">
        <v>867</v>
      </c>
      <c r="F5313" s="12">
        <v>37.1</v>
      </c>
      <c r="G5313" s="12">
        <v>-101.3</v>
      </c>
      <c r="H5313" s="12">
        <v>2.0099999999999998</v>
      </c>
    </row>
    <row r="5314" spans="2:8" x14ac:dyDescent="0.25">
      <c r="B5314" t="s">
        <v>12598</v>
      </c>
      <c r="C5314" t="s">
        <v>12599</v>
      </c>
      <c r="D5314" s="24" t="s">
        <v>2443</v>
      </c>
      <c r="E5314" s="24" t="s">
        <v>867</v>
      </c>
      <c r="F5314" s="12">
        <v>38.799999999999997</v>
      </c>
      <c r="G5314" s="12">
        <v>-99.6</v>
      </c>
      <c r="H5314" s="12">
        <v>2.0099999999999998</v>
      </c>
    </row>
    <row r="5315" spans="2:8" x14ac:dyDescent="0.25">
      <c r="B5315" t="s">
        <v>12600</v>
      </c>
      <c r="C5315" t="s">
        <v>12601</v>
      </c>
      <c r="D5315" s="24" t="s">
        <v>2443</v>
      </c>
      <c r="E5315" s="24" t="s">
        <v>867</v>
      </c>
      <c r="F5315" s="12">
        <v>38.200000000000003</v>
      </c>
      <c r="G5315" s="12">
        <v>-101.2</v>
      </c>
      <c r="H5315" s="12">
        <v>2.0099999999999998</v>
      </c>
    </row>
    <row r="5316" spans="2:8" x14ac:dyDescent="0.25">
      <c r="B5316" t="s">
        <v>12602</v>
      </c>
      <c r="C5316" t="s">
        <v>12603</v>
      </c>
      <c r="D5316" s="24" t="s">
        <v>2443</v>
      </c>
      <c r="E5316" s="24" t="s">
        <v>867</v>
      </c>
      <c r="F5316" s="12">
        <v>38.4</v>
      </c>
      <c r="G5316" s="12">
        <v>-101.3</v>
      </c>
      <c r="H5316" s="12">
        <v>2.0099999999999998</v>
      </c>
    </row>
    <row r="5317" spans="2:8" x14ac:dyDescent="0.25">
      <c r="B5317" t="s">
        <v>12604</v>
      </c>
      <c r="C5317" t="s">
        <v>12605</v>
      </c>
      <c r="D5317" s="24" t="s">
        <v>2443</v>
      </c>
      <c r="E5317" s="24" t="s">
        <v>926</v>
      </c>
      <c r="F5317" s="12">
        <v>38.799999999999997</v>
      </c>
      <c r="G5317" s="12">
        <v>-84.6</v>
      </c>
      <c r="H5317" s="12">
        <v>2.0099999999999998</v>
      </c>
    </row>
    <row r="5318" spans="2:8" x14ac:dyDescent="0.25">
      <c r="B5318" t="s">
        <v>12606</v>
      </c>
      <c r="C5318" t="s">
        <v>12607</v>
      </c>
      <c r="D5318" s="24" t="s">
        <v>2443</v>
      </c>
      <c r="E5318" s="24" t="s">
        <v>926</v>
      </c>
      <c r="F5318" s="12">
        <v>37.5</v>
      </c>
      <c r="G5318" s="12">
        <v>-84.9</v>
      </c>
      <c r="H5318" s="12">
        <v>2.0099999999999998</v>
      </c>
    </row>
    <row r="5319" spans="2:8" x14ac:dyDescent="0.25">
      <c r="B5319" t="s">
        <v>12608</v>
      </c>
      <c r="C5319" t="s">
        <v>12609</v>
      </c>
      <c r="D5319" s="24" t="s">
        <v>2443</v>
      </c>
      <c r="E5319" s="24" t="s">
        <v>926</v>
      </c>
      <c r="F5319" s="12">
        <v>36.9</v>
      </c>
      <c r="G5319" s="12">
        <v>-88.2</v>
      </c>
      <c r="H5319" s="12">
        <v>2.0099999999999998</v>
      </c>
    </row>
    <row r="5320" spans="2:8" x14ac:dyDescent="0.25">
      <c r="B5320" t="s">
        <v>12610</v>
      </c>
      <c r="C5320" t="s">
        <v>12611</v>
      </c>
      <c r="D5320" s="24" t="s">
        <v>2443</v>
      </c>
      <c r="E5320" s="24" t="s">
        <v>926</v>
      </c>
      <c r="F5320" s="12">
        <v>37.6</v>
      </c>
      <c r="G5320" s="12">
        <v>-84.2</v>
      </c>
      <c r="H5320" s="12">
        <v>2.0099999999999998</v>
      </c>
    </row>
    <row r="5321" spans="2:8" x14ac:dyDescent="0.25">
      <c r="B5321" t="s">
        <v>12612</v>
      </c>
      <c r="C5321" t="s">
        <v>12613</v>
      </c>
      <c r="D5321" s="24" t="s">
        <v>2443</v>
      </c>
      <c r="E5321" s="24" t="s">
        <v>953</v>
      </c>
      <c r="F5321" s="12">
        <v>42.4</v>
      </c>
      <c r="G5321" s="12">
        <v>-72.900000000000006</v>
      </c>
      <c r="H5321" s="12">
        <v>2.0099999999999998</v>
      </c>
    </row>
    <row r="5322" spans="2:8" x14ac:dyDescent="0.25">
      <c r="B5322" t="s">
        <v>12614</v>
      </c>
      <c r="C5322" t="s">
        <v>12615</v>
      </c>
      <c r="D5322" s="24" t="s">
        <v>2443</v>
      </c>
      <c r="E5322" s="24" t="s">
        <v>1022</v>
      </c>
      <c r="F5322" s="12">
        <v>44.3</v>
      </c>
      <c r="G5322" s="12">
        <v>-95.1</v>
      </c>
      <c r="H5322" s="12">
        <v>2.0099999999999998</v>
      </c>
    </row>
    <row r="5323" spans="2:8" x14ac:dyDescent="0.25">
      <c r="B5323" t="s">
        <v>12616</v>
      </c>
      <c r="C5323" t="s">
        <v>12617</v>
      </c>
      <c r="D5323" s="24" t="s">
        <v>2443</v>
      </c>
      <c r="E5323" s="24" t="s">
        <v>1081</v>
      </c>
      <c r="F5323" s="12">
        <v>38.700000000000003</v>
      </c>
      <c r="G5323" s="12">
        <v>-92.1</v>
      </c>
      <c r="H5323" s="12">
        <v>2.0099999999999998</v>
      </c>
    </row>
    <row r="5324" spans="2:8" x14ac:dyDescent="0.25">
      <c r="B5324" t="s">
        <v>12618</v>
      </c>
      <c r="C5324" t="s">
        <v>12619</v>
      </c>
      <c r="D5324" s="24" t="s">
        <v>2443</v>
      </c>
      <c r="E5324" s="24" t="s">
        <v>1081</v>
      </c>
      <c r="F5324" s="12">
        <v>39.9</v>
      </c>
      <c r="G5324" s="12">
        <v>-94.2</v>
      </c>
      <c r="H5324" s="12">
        <v>2.0099999999999998</v>
      </c>
    </row>
    <row r="5325" spans="2:8" x14ac:dyDescent="0.25">
      <c r="B5325" t="s">
        <v>12620</v>
      </c>
      <c r="C5325" t="s">
        <v>12621</v>
      </c>
      <c r="D5325" s="24" t="s">
        <v>2443</v>
      </c>
      <c r="E5325" s="24" t="s">
        <v>1081</v>
      </c>
      <c r="F5325" s="12">
        <v>39.9</v>
      </c>
      <c r="G5325" s="12">
        <v>-93.7</v>
      </c>
      <c r="H5325" s="12">
        <v>2.0099999999999998</v>
      </c>
    </row>
    <row r="5326" spans="2:8" x14ac:dyDescent="0.25">
      <c r="B5326" t="s">
        <v>12622</v>
      </c>
      <c r="C5326" t="s">
        <v>12623</v>
      </c>
      <c r="D5326" s="24" t="s">
        <v>2443</v>
      </c>
      <c r="E5326" s="24" t="s">
        <v>1081</v>
      </c>
      <c r="F5326" s="12">
        <v>38.5</v>
      </c>
      <c r="G5326" s="12">
        <v>-91.2</v>
      </c>
      <c r="H5326" s="12">
        <v>2.0099999999999998</v>
      </c>
    </row>
    <row r="5327" spans="2:8" x14ac:dyDescent="0.25">
      <c r="B5327" t="s">
        <v>12624</v>
      </c>
      <c r="C5327" t="s">
        <v>12625</v>
      </c>
      <c r="D5327" s="24" t="s">
        <v>2443</v>
      </c>
      <c r="E5327" s="24" t="s">
        <v>1081</v>
      </c>
      <c r="F5327" s="12">
        <v>38.6</v>
      </c>
      <c r="G5327" s="12">
        <v>-91.4</v>
      </c>
      <c r="H5327" s="12">
        <v>2.0099999999999998</v>
      </c>
    </row>
    <row r="5328" spans="2:8" x14ac:dyDescent="0.25">
      <c r="B5328" t="s">
        <v>12626</v>
      </c>
      <c r="C5328" t="s">
        <v>12627</v>
      </c>
      <c r="D5328" s="24" t="s">
        <v>2443</v>
      </c>
      <c r="E5328" s="24" t="s">
        <v>1081</v>
      </c>
      <c r="F5328" s="12">
        <v>38.799999999999997</v>
      </c>
      <c r="G5328" s="12">
        <v>-90.8</v>
      </c>
      <c r="H5328" s="12">
        <v>2.0099999999999998</v>
      </c>
    </row>
    <row r="5329" spans="2:8" x14ac:dyDescent="0.25">
      <c r="B5329" t="s">
        <v>12628</v>
      </c>
      <c r="C5329" t="s">
        <v>12629</v>
      </c>
      <c r="D5329" s="24" t="s">
        <v>2443</v>
      </c>
      <c r="E5329" s="24" t="s">
        <v>1081</v>
      </c>
      <c r="F5329" s="12">
        <v>38.799999999999997</v>
      </c>
      <c r="G5329" s="12">
        <v>-90.7</v>
      </c>
      <c r="H5329" s="12">
        <v>2.0099999999999998</v>
      </c>
    </row>
    <row r="5330" spans="2:8" x14ac:dyDescent="0.25">
      <c r="B5330" t="s">
        <v>12630</v>
      </c>
      <c r="C5330" t="s">
        <v>12631</v>
      </c>
      <c r="D5330" s="24" t="s">
        <v>2443</v>
      </c>
      <c r="E5330" s="24" t="s">
        <v>1134</v>
      </c>
      <c r="F5330" s="12">
        <v>48.2</v>
      </c>
      <c r="G5330" s="12">
        <v>-114.3</v>
      </c>
      <c r="H5330" s="12">
        <v>2.0099999999999998</v>
      </c>
    </row>
    <row r="5331" spans="2:8" x14ac:dyDescent="0.25">
      <c r="B5331" t="s">
        <v>12632</v>
      </c>
      <c r="C5331" t="s">
        <v>12633</v>
      </c>
      <c r="D5331" s="24" t="s">
        <v>2443</v>
      </c>
      <c r="E5331" s="24" t="s">
        <v>1134</v>
      </c>
      <c r="F5331" s="12">
        <v>48.2</v>
      </c>
      <c r="G5331" s="12">
        <v>-114.1</v>
      </c>
      <c r="H5331" s="12">
        <v>2.0099999999999998</v>
      </c>
    </row>
    <row r="5332" spans="2:8" x14ac:dyDescent="0.25">
      <c r="B5332" t="s">
        <v>12634</v>
      </c>
      <c r="C5332" t="s">
        <v>12635</v>
      </c>
      <c r="D5332" s="24" t="s">
        <v>2443</v>
      </c>
      <c r="E5332" s="24" t="s">
        <v>459</v>
      </c>
      <c r="F5332" s="12">
        <v>36</v>
      </c>
      <c r="G5332" s="12">
        <v>-82.1</v>
      </c>
      <c r="H5332" s="12">
        <v>2.0099999999999998</v>
      </c>
    </row>
    <row r="5333" spans="2:8" x14ac:dyDescent="0.25">
      <c r="B5333" t="s">
        <v>12636</v>
      </c>
      <c r="C5333" t="s">
        <v>12637</v>
      </c>
      <c r="D5333" s="24" t="s">
        <v>2443</v>
      </c>
      <c r="E5333" s="24" t="s">
        <v>459</v>
      </c>
      <c r="F5333" s="12">
        <v>35.700000000000003</v>
      </c>
      <c r="G5333" s="12">
        <v>-82.9</v>
      </c>
      <c r="H5333" s="12">
        <v>2.0099999999999998</v>
      </c>
    </row>
    <row r="5334" spans="2:8" x14ac:dyDescent="0.25">
      <c r="B5334" t="s">
        <v>12638</v>
      </c>
      <c r="C5334" t="s">
        <v>12639</v>
      </c>
      <c r="D5334" s="24" t="s">
        <v>2443</v>
      </c>
      <c r="E5334" s="24" t="s">
        <v>459</v>
      </c>
      <c r="F5334" s="12">
        <v>36.299999999999997</v>
      </c>
      <c r="G5334" s="12">
        <v>-81.8</v>
      </c>
      <c r="H5334" s="12">
        <v>2.0099999999999998</v>
      </c>
    </row>
    <row r="5335" spans="2:8" x14ac:dyDescent="0.25">
      <c r="B5335" t="s">
        <v>12640</v>
      </c>
      <c r="C5335" t="s">
        <v>12641</v>
      </c>
      <c r="D5335" s="24" t="s">
        <v>2443</v>
      </c>
      <c r="E5335" s="24" t="s">
        <v>1338</v>
      </c>
      <c r="F5335" s="12">
        <v>46.9</v>
      </c>
      <c r="G5335" s="12">
        <v>-102.7</v>
      </c>
      <c r="H5335" s="12">
        <v>2.0099999999999998</v>
      </c>
    </row>
    <row r="5336" spans="2:8" x14ac:dyDescent="0.25">
      <c r="B5336" t="s">
        <v>12642</v>
      </c>
      <c r="C5336" t="s">
        <v>12643</v>
      </c>
      <c r="D5336" s="24" t="s">
        <v>2443</v>
      </c>
      <c r="E5336" s="24" t="s">
        <v>1338</v>
      </c>
      <c r="F5336" s="12">
        <v>47.8</v>
      </c>
      <c r="G5336" s="12">
        <v>-97</v>
      </c>
      <c r="H5336" s="12">
        <v>2.0099999999999998</v>
      </c>
    </row>
    <row r="5337" spans="2:8" x14ac:dyDescent="0.25">
      <c r="B5337" t="s">
        <v>12644</v>
      </c>
      <c r="C5337" t="s">
        <v>12645</v>
      </c>
      <c r="D5337" s="24" t="s">
        <v>2443</v>
      </c>
      <c r="E5337" s="24" t="s">
        <v>1194</v>
      </c>
      <c r="F5337" s="12">
        <v>40.9</v>
      </c>
      <c r="G5337" s="12">
        <v>-96.8</v>
      </c>
      <c r="H5337" s="12">
        <v>2.0099999999999998</v>
      </c>
    </row>
    <row r="5338" spans="2:8" x14ac:dyDescent="0.25">
      <c r="B5338" t="s">
        <v>12646</v>
      </c>
      <c r="C5338" t="s">
        <v>12647</v>
      </c>
      <c r="D5338" s="24" t="s">
        <v>2443</v>
      </c>
      <c r="E5338" s="24" t="s">
        <v>1277</v>
      </c>
      <c r="F5338" s="12">
        <v>34.4</v>
      </c>
      <c r="G5338" s="12">
        <v>-104.2</v>
      </c>
      <c r="H5338" s="12">
        <v>2.0099999999999998</v>
      </c>
    </row>
    <row r="5339" spans="2:8" x14ac:dyDescent="0.25">
      <c r="B5339" t="s">
        <v>12648</v>
      </c>
      <c r="C5339" t="s">
        <v>12649</v>
      </c>
      <c r="D5339" s="24" t="s">
        <v>2443</v>
      </c>
      <c r="E5339" s="24" t="s">
        <v>1277</v>
      </c>
      <c r="F5339" s="12">
        <v>33.1</v>
      </c>
      <c r="G5339" s="12">
        <v>-108.2</v>
      </c>
      <c r="H5339" s="12">
        <v>2.0099999999999998</v>
      </c>
    </row>
    <row r="5340" spans="2:8" x14ac:dyDescent="0.25">
      <c r="B5340" t="s">
        <v>12650</v>
      </c>
      <c r="C5340" t="s">
        <v>12651</v>
      </c>
      <c r="D5340" s="24" t="s">
        <v>2443</v>
      </c>
      <c r="E5340" s="24" t="s">
        <v>1277</v>
      </c>
      <c r="F5340" s="12">
        <v>33.5</v>
      </c>
      <c r="G5340" s="12">
        <v>-105.1</v>
      </c>
      <c r="H5340" s="12">
        <v>2.0099999999999998</v>
      </c>
    </row>
    <row r="5341" spans="2:8" x14ac:dyDescent="0.25">
      <c r="B5341" t="s">
        <v>12652</v>
      </c>
      <c r="C5341" t="s">
        <v>12653</v>
      </c>
      <c r="D5341" s="24" t="s">
        <v>2443</v>
      </c>
      <c r="E5341" s="24" t="s">
        <v>1277</v>
      </c>
      <c r="F5341" s="12">
        <v>32.9</v>
      </c>
      <c r="G5341" s="12">
        <v>-105.7</v>
      </c>
      <c r="H5341" s="12">
        <v>2.0099999999999998</v>
      </c>
    </row>
    <row r="5342" spans="2:8" x14ac:dyDescent="0.25">
      <c r="B5342" t="s">
        <v>12654</v>
      </c>
      <c r="C5342" t="s">
        <v>12655</v>
      </c>
      <c r="D5342" s="24" t="s">
        <v>2443</v>
      </c>
      <c r="E5342" s="24" t="s">
        <v>1277</v>
      </c>
      <c r="F5342" s="12">
        <v>35.1</v>
      </c>
      <c r="G5342" s="12">
        <v>-103.6</v>
      </c>
      <c r="H5342" s="12">
        <v>2.0099999999999998</v>
      </c>
    </row>
    <row r="5343" spans="2:8" x14ac:dyDescent="0.25">
      <c r="B5343" t="s">
        <v>12656</v>
      </c>
      <c r="C5343" t="s">
        <v>12657</v>
      </c>
      <c r="D5343" s="24" t="s">
        <v>2443</v>
      </c>
      <c r="E5343" s="24" t="s">
        <v>1277</v>
      </c>
      <c r="F5343" s="12">
        <v>36.200000000000003</v>
      </c>
      <c r="G5343" s="12">
        <v>-106.4</v>
      </c>
      <c r="H5343" s="12">
        <v>2.0099999999999998</v>
      </c>
    </row>
    <row r="5344" spans="2:8" x14ac:dyDescent="0.25">
      <c r="B5344" t="s">
        <v>12658</v>
      </c>
      <c r="C5344" t="s">
        <v>12659</v>
      </c>
      <c r="D5344" s="24" t="s">
        <v>2443</v>
      </c>
      <c r="E5344" s="24" t="s">
        <v>1253</v>
      </c>
      <c r="F5344" s="12">
        <v>39.5</v>
      </c>
      <c r="G5344" s="12">
        <v>-119.7</v>
      </c>
      <c r="H5344" s="12">
        <v>2.0099999999999998</v>
      </c>
    </row>
    <row r="5345" spans="2:8" x14ac:dyDescent="0.25">
      <c r="B5345" t="s">
        <v>12660</v>
      </c>
      <c r="C5345" t="s">
        <v>12661</v>
      </c>
      <c r="D5345" s="24" t="s">
        <v>2443</v>
      </c>
      <c r="E5345" s="24" t="s">
        <v>1301</v>
      </c>
      <c r="F5345" s="12">
        <v>42</v>
      </c>
      <c r="G5345" s="12">
        <v>-76</v>
      </c>
      <c r="H5345" s="12">
        <v>2.0099999999999998</v>
      </c>
    </row>
    <row r="5346" spans="2:8" x14ac:dyDescent="0.25">
      <c r="B5346" t="s">
        <v>12662</v>
      </c>
      <c r="C5346" t="s">
        <v>12663</v>
      </c>
      <c r="D5346" s="24" t="s">
        <v>2443</v>
      </c>
      <c r="E5346" s="24" t="s">
        <v>1301</v>
      </c>
      <c r="F5346" s="12">
        <v>42</v>
      </c>
      <c r="G5346" s="12">
        <v>-76</v>
      </c>
      <c r="H5346" s="12">
        <v>2.0099999999999998</v>
      </c>
    </row>
    <row r="5347" spans="2:8" x14ac:dyDescent="0.25">
      <c r="B5347" t="s">
        <v>12664</v>
      </c>
      <c r="C5347" t="s">
        <v>12665</v>
      </c>
      <c r="D5347" s="24" t="s">
        <v>2443</v>
      </c>
      <c r="E5347" s="24" t="s">
        <v>1301</v>
      </c>
      <c r="F5347" s="12">
        <v>42</v>
      </c>
      <c r="G5347" s="12">
        <v>-76.7</v>
      </c>
      <c r="H5347" s="12">
        <v>2.0099999999999998</v>
      </c>
    </row>
    <row r="5348" spans="2:8" x14ac:dyDescent="0.25">
      <c r="B5348" t="s">
        <v>12666</v>
      </c>
      <c r="C5348" t="s">
        <v>12667</v>
      </c>
      <c r="D5348" s="24" t="s">
        <v>2443</v>
      </c>
      <c r="E5348" s="24" t="s">
        <v>1301</v>
      </c>
      <c r="F5348" s="12">
        <v>42</v>
      </c>
      <c r="G5348" s="12">
        <v>-76.8</v>
      </c>
      <c r="H5348" s="12">
        <v>2.0099999999999998</v>
      </c>
    </row>
    <row r="5349" spans="2:8" x14ac:dyDescent="0.25">
      <c r="B5349" t="s">
        <v>12668</v>
      </c>
      <c r="C5349" t="s">
        <v>12669</v>
      </c>
      <c r="D5349" s="24" t="s">
        <v>2443</v>
      </c>
      <c r="E5349" s="24" t="s">
        <v>1363</v>
      </c>
      <c r="F5349" s="12">
        <v>41.6</v>
      </c>
      <c r="G5349" s="12">
        <v>-82.8</v>
      </c>
      <c r="H5349" s="12">
        <v>2.0099999999999998</v>
      </c>
    </row>
    <row r="5350" spans="2:8" x14ac:dyDescent="0.25">
      <c r="B5350" t="s">
        <v>12670</v>
      </c>
      <c r="C5350" t="s">
        <v>12671</v>
      </c>
      <c r="D5350" s="24" t="s">
        <v>2443</v>
      </c>
      <c r="E5350" s="24" t="s">
        <v>1363</v>
      </c>
      <c r="F5350" s="12">
        <v>40.200000000000003</v>
      </c>
      <c r="G5350" s="12">
        <v>-84.4</v>
      </c>
      <c r="H5350" s="12">
        <v>2.0099999999999998</v>
      </c>
    </row>
    <row r="5351" spans="2:8" x14ac:dyDescent="0.25">
      <c r="B5351" t="s">
        <v>12672</v>
      </c>
      <c r="C5351" t="s">
        <v>12673</v>
      </c>
      <c r="D5351" s="24" t="s">
        <v>2443</v>
      </c>
      <c r="E5351" s="24" t="s">
        <v>1363</v>
      </c>
      <c r="F5351" s="12">
        <v>41.1</v>
      </c>
      <c r="G5351" s="12">
        <v>-81.5</v>
      </c>
      <c r="H5351" s="12">
        <v>2.0099999999999998</v>
      </c>
    </row>
    <row r="5352" spans="2:8" x14ac:dyDescent="0.25">
      <c r="B5352" t="s">
        <v>12674</v>
      </c>
      <c r="C5352" t="s">
        <v>12675</v>
      </c>
      <c r="D5352" s="24" t="s">
        <v>2443</v>
      </c>
      <c r="E5352" s="24" t="s">
        <v>1396</v>
      </c>
      <c r="F5352" s="12">
        <v>42.2</v>
      </c>
      <c r="G5352" s="12">
        <v>-122.8</v>
      </c>
      <c r="H5352" s="12">
        <v>2.0099999999999998</v>
      </c>
    </row>
    <row r="5353" spans="2:8" x14ac:dyDescent="0.25">
      <c r="B5353" t="s">
        <v>12676</v>
      </c>
      <c r="C5353" t="s">
        <v>12677</v>
      </c>
      <c r="D5353" s="24" t="s">
        <v>2443</v>
      </c>
      <c r="E5353" s="24" t="s">
        <v>1396</v>
      </c>
      <c r="F5353" s="12">
        <v>42.3</v>
      </c>
      <c r="G5353" s="12">
        <v>-122.9</v>
      </c>
      <c r="H5353" s="12">
        <v>2.0099999999999998</v>
      </c>
    </row>
    <row r="5354" spans="2:8" x14ac:dyDescent="0.25">
      <c r="B5354" t="s">
        <v>12678</v>
      </c>
      <c r="C5354" t="s">
        <v>12679</v>
      </c>
      <c r="D5354" s="24" t="s">
        <v>2443</v>
      </c>
      <c r="E5354" s="24" t="s">
        <v>1421</v>
      </c>
      <c r="F5354" s="12">
        <v>40.700000000000003</v>
      </c>
      <c r="G5354" s="12">
        <v>-79.7</v>
      </c>
      <c r="H5354" s="12">
        <v>2.0099999999999998</v>
      </c>
    </row>
    <row r="5355" spans="2:8" x14ac:dyDescent="0.25">
      <c r="B5355" t="s">
        <v>12680</v>
      </c>
      <c r="C5355" t="s">
        <v>12681</v>
      </c>
      <c r="D5355" s="24" t="s">
        <v>2443</v>
      </c>
      <c r="E5355" s="24" t="s">
        <v>1421</v>
      </c>
      <c r="F5355" s="12">
        <v>40.299999999999997</v>
      </c>
      <c r="G5355" s="12">
        <v>-79.7</v>
      </c>
      <c r="H5355" s="12">
        <v>2.0099999999999998</v>
      </c>
    </row>
    <row r="5356" spans="2:8" x14ac:dyDescent="0.25">
      <c r="B5356" t="s">
        <v>12682</v>
      </c>
      <c r="C5356" t="s">
        <v>12683</v>
      </c>
      <c r="D5356" s="24" t="s">
        <v>2443</v>
      </c>
      <c r="E5356" s="24" t="s">
        <v>1457</v>
      </c>
      <c r="F5356" s="12">
        <v>44.2</v>
      </c>
      <c r="G5356" s="12">
        <v>-97.1</v>
      </c>
      <c r="H5356" s="12">
        <v>2.0099999999999998</v>
      </c>
    </row>
    <row r="5357" spans="2:8" x14ac:dyDescent="0.25">
      <c r="B5357" t="s">
        <v>12684</v>
      </c>
      <c r="C5357" t="s">
        <v>12685</v>
      </c>
      <c r="D5357" s="24" t="s">
        <v>2443</v>
      </c>
      <c r="E5357" s="24" t="s">
        <v>434</v>
      </c>
      <c r="F5357" s="12">
        <v>36</v>
      </c>
      <c r="G5357" s="12">
        <v>-84.2</v>
      </c>
      <c r="H5357" s="12">
        <v>2.0099999999999998</v>
      </c>
    </row>
    <row r="5358" spans="2:8" x14ac:dyDescent="0.25">
      <c r="B5358" t="s">
        <v>12686</v>
      </c>
      <c r="C5358" t="s">
        <v>12687</v>
      </c>
      <c r="D5358" s="24" t="s">
        <v>2443</v>
      </c>
      <c r="E5358" s="24" t="s">
        <v>434</v>
      </c>
      <c r="F5358" s="12">
        <v>35.700000000000003</v>
      </c>
      <c r="G5358" s="12">
        <v>-83.9</v>
      </c>
      <c r="H5358" s="12">
        <v>2.0099999999999998</v>
      </c>
    </row>
    <row r="5359" spans="2:8" x14ac:dyDescent="0.25">
      <c r="B5359" t="s">
        <v>12688</v>
      </c>
      <c r="C5359" t="s">
        <v>12689</v>
      </c>
      <c r="D5359" s="24" t="s">
        <v>2443</v>
      </c>
      <c r="E5359" s="24" t="s">
        <v>434</v>
      </c>
      <c r="F5359" s="12">
        <v>36</v>
      </c>
      <c r="G5359" s="12">
        <v>-83.2</v>
      </c>
      <c r="H5359" s="12">
        <v>2.0099999999999998</v>
      </c>
    </row>
    <row r="5360" spans="2:8" x14ac:dyDescent="0.25">
      <c r="B5360" t="s">
        <v>12690</v>
      </c>
      <c r="C5360" t="s">
        <v>12691</v>
      </c>
      <c r="D5360" s="24" t="s">
        <v>2443</v>
      </c>
      <c r="E5360" s="24" t="s">
        <v>434</v>
      </c>
      <c r="F5360" s="12">
        <v>36</v>
      </c>
      <c r="G5360" s="12">
        <v>-84.8</v>
      </c>
      <c r="H5360" s="12">
        <v>2.0099999999999998</v>
      </c>
    </row>
    <row r="5361" spans="2:8" x14ac:dyDescent="0.25">
      <c r="B5361" t="s">
        <v>12692</v>
      </c>
      <c r="C5361" t="s">
        <v>12693</v>
      </c>
      <c r="D5361" s="24" t="s">
        <v>2443</v>
      </c>
      <c r="E5361" s="24" t="s">
        <v>434</v>
      </c>
      <c r="F5361" s="12">
        <v>36</v>
      </c>
      <c r="G5361" s="12">
        <v>-82.8</v>
      </c>
      <c r="H5361" s="12">
        <v>2.0099999999999998</v>
      </c>
    </row>
    <row r="5362" spans="2:8" x14ac:dyDescent="0.25">
      <c r="B5362" t="s">
        <v>12694</v>
      </c>
      <c r="C5362" t="s">
        <v>12695</v>
      </c>
      <c r="D5362" s="24" t="s">
        <v>2443</v>
      </c>
      <c r="E5362" s="24" t="s">
        <v>434</v>
      </c>
      <c r="F5362" s="12">
        <v>35.9</v>
      </c>
      <c r="G5362" s="12">
        <v>-84</v>
      </c>
      <c r="H5362" s="12">
        <v>2.0099999999999998</v>
      </c>
    </row>
    <row r="5363" spans="2:8" x14ac:dyDescent="0.25">
      <c r="B5363" t="s">
        <v>12696</v>
      </c>
      <c r="C5363" t="s">
        <v>12697</v>
      </c>
      <c r="D5363" s="24" t="s">
        <v>2443</v>
      </c>
      <c r="E5363" s="24" t="s">
        <v>434</v>
      </c>
      <c r="F5363" s="12">
        <v>36.4</v>
      </c>
      <c r="G5363" s="12">
        <v>-82.4</v>
      </c>
      <c r="H5363" s="12">
        <v>2.0099999999999998</v>
      </c>
    </row>
    <row r="5364" spans="2:8" x14ac:dyDescent="0.25">
      <c r="B5364" t="s">
        <v>12698</v>
      </c>
      <c r="C5364" t="s">
        <v>12699</v>
      </c>
      <c r="D5364" s="24" t="s">
        <v>2443</v>
      </c>
      <c r="E5364" s="24" t="s">
        <v>434</v>
      </c>
      <c r="F5364" s="12">
        <v>36.4</v>
      </c>
      <c r="G5364" s="12">
        <v>-82.6</v>
      </c>
      <c r="H5364" s="12">
        <v>2.0099999999999998</v>
      </c>
    </row>
    <row r="5365" spans="2:8" x14ac:dyDescent="0.25">
      <c r="B5365" t="s">
        <v>12700</v>
      </c>
      <c r="C5365" t="s">
        <v>12701</v>
      </c>
      <c r="D5365" s="24" t="s">
        <v>2443</v>
      </c>
      <c r="E5365" s="24" t="s">
        <v>1586</v>
      </c>
      <c r="F5365" s="12">
        <v>36.799999999999997</v>
      </c>
      <c r="G5365" s="12">
        <v>-80.400000000000006</v>
      </c>
      <c r="H5365" s="12">
        <v>2.0099999999999998</v>
      </c>
    </row>
    <row r="5366" spans="2:8" x14ac:dyDescent="0.25">
      <c r="B5366" t="s">
        <v>12702</v>
      </c>
      <c r="C5366" t="s">
        <v>12703</v>
      </c>
      <c r="D5366" s="24" t="s">
        <v>2443</v>
      </c>
      <c r="E5366" s="24" t="s">
        <v>1580</v>
      </c>
      <c r="F5366" s="12">
        <v>44.6</v>
      </c>
      <c r="G5366" s="12">
        <v>-72.3</v>
      </c>
      <c r="H5366" s="12">
        <v>2.0099999999999998</v>
      </c>
    </row>
    <row r="5367" spans="2:8" x14ac:dyDescent="0.25">
      <c r="B5367" t="s">
        <v>12704</v>
      </c>
      <c r="C5367" t="s">
        <v>12705</v>
      </c>
      <c r="D5367" s="24" t="s">
        <v>2443</v>
      </c>
      <c r="E5367" s="24" t="s">
        <v>1611</v>
      </c>
      <c r="F5367" s="12">
        <v>48.1</v>
      </c>
      <c r="G5367" s="12">
        <v>-117</v>
      </c>
      <c r="H5367" s="12">
        <v>2.0099999999999998</v>
      </c>
    </row>
    <row r="5368" spans="2:8" x14ac:dyDescent="0.25">
      <c r="B5368" t="s">
        <v>12706</v>
      </c>
      <c r="C5368" t="s">
        <v>12707</v>
      </c>
      <c r="D5368" s="24" t="s">
        <v>2443</v>
      </c>
      <c r="E5368" s="24" t="s">
        <v>1675</v>
      </c>
      <c r="F5368" s="12">
        <v>44.2</v>
      </c>
      <c r="G5368" s="12">
        <v>-89.8</v>
      </c>
      <c r="H5368" s="12">
        <v>2.0099999999999998</v>
      </c>
    </row>
    <row r="5369" spans="2:8" x14ac:dyDescent="0.25">
      <c r="B5369" t="s">
        <v>12708</v>
      </c>
      <c r="C5369" t="s">
        <v>12709</v>
      </c>
      <c r="D5369" s="24" t="s">
        <v>2443</v>
      </c>
      <c r="E5369" s="24" t="s">
        <v>1675</v>
      </c>
      <c r="F5369" s="12">
        <v>44.2</v>
      </c>
      <c r="G5369" s="12">
        <v>-89.9</v>
      </c>
      <c r="H5369" s="12">
        <v>2.0099999999999998</v>
      </c>
    </row>
    <row r="5370" spans="2:8" x14ac:dyDescent="0.25">
      <c r="B5370" t="s">
        <v>12710</v>
      </c>
      <c r="C5370" t="s">
        <v>12711</v>
      </c>
      <c r="D5370" s="24" t="s">
        <v>2443</v>
      </c>
      <c r="E5370" s="24" t="s">
        <v>1650</v>
      </c>
      <c r="F5370" s="12">
        <v>38.799999999999997</v>
      </c>
      <c r="G5370" s="12">
        <v>-82</v>
      </c>
      <c r="H5370" s="12">
        <v>2.0099999999999998</v>
      </c>
    </row>
    <row r="5371" spans="2:8" x14ac:dyDescent="0.25">
      <c r="B5371" t="s">
        <v>12712</v>
      </c>
      <c r="C5371" t="s">
        <v>12713</v>
      </c>
      <c r="D5371" s="24" t="s">
        <v>2443</v>
      </c>
      <c r="E5371" s="24" t="s">
        <v>1775</v>
      </c>
      <c r="F5371" s="12">
        <v>42.9</v>
      </c>
      <c r="G5371" s="12">
        <v>-110.9</v>
      </c>
      <c r="H5371" s="12">
        <v>2.0099999999999998</v>
      </c>
    </row>
    <row r="5372" spans="2:8" x14ac:dyDescent="0.25">
      <c r="B5372" t="s">
        <v>12714</v>
      </c>
      <c r="C5372" t="s">
        <v>12715</v>
      </c>
      <c r="D5372" s="24" t="s">
        <v>2443</v>
      </c>
      <c r="E5372" s="24" t="s">
        <v>1775</v>
      </c>
      <c r="F5372" s="12">
        <v>43.2</v>
      </c>
      <c r="G5372" s="12">
        <v>-110</v>
      </c>
      <c r="H5372" s="12">
        <v>2.0099999999999998</v>
      </c>
    </row>
    <row r="5373" spans="2:8" x14ac:dyDescent="0.25">
      <c r="B5373" t="s">
        <v>2198</v>
      </c>
      <c r="C5373" t="s">
        <v>2199</v>
      </c>
      <c r="D5373" s="24" t="s">
        <v>2443</v>
      </c>
      <c r="E5373" s="24" t="s">
        <v>532</v>
      </c>
      <c r="F5373" s="12">
        <v>34.700000000000003</v>
      </c>
      <c r="G5373" s="12">
        <v>-112.1</v>
      </c>
      <c r="H5373" s="12">
        <v>2.0099999999999998</v>
      </c>
    </row>
    <row r="5374" spans="2:8" x14ac:dyDescent="0.25">
      <c r="B5374" t="s">
        <v>12716</v>
      </c>
      <c r="C5374" t="s">
        <v>12717</v>
      </c>
      <c r="D5374" s="24" t="s">
        <v>2443</v>
      </c>
      <c r="E5374" s="24" t="s">
        <v>548</v>
      </c>
      <c r="F5374" s="12">
        <v>40.299999999999997</v>
      </c>
      <c r="G5374" s="12">
        <v>-121.6</v>
      </c>
      <c r="H5374" s="12">
        <v>2.0099999999999998</v>
      </c>
    </row>
    <row r="5375" spans="2:8" x14ac:dyDescent="0.25">
      <c r="B5375" t="s">
        <v>593</v>
      </c>
      <c r="C5375" t="s">
        <v>594</v>
      </c>
      <c r="D5375" s="24" t="s">
        <v>2443</v>
      </c>
      <c r="E5375" s="24" t="s">
        <v>563</v>
      </c>
      <c r="F5375" s="12">
        <v>37.700000000000003</v>
      </c>
      <c r="G5375" s="12">
        <v>-105.5</v>
      </c>
      <c r="H5375" s="12">
        <v>2.0099999999999998</v>
      </c>
    </row>
    <row r="5376" spans="2:8" x14ac:dyDescent="0.25">
      <c r="B5376" t="s">
        <v>12718</v>
      </c>
      <c r="C5376" t="s">
        <v>12719</v>
      </c>
      <c r="D5376" s="24" t="s">
        <v>2443</v>
      </c>
      <c r="E5376" s="24" t="s">
        <v>563</v>
      </c>
      <c r="F5376" s="12">
        <v>38.700000000000003</v>
      </c>
      <c r="G5376" s="12">
        <v>-103.5</v>
      </c>
      <c r="H5376" s="12">
        <v>2.0099999999999998</v>
      </c>
    </row>
    <row r="5377" spans="2:8" x14ac:dyDescent="0.25">
      <c r="B5377" t="s">
        <v>2206</v>
      </c>
      <c r="C5377" t="s">
        <v>2207</v>
      </c>
      <c r="D5377" s="24" t="s">
        <v>2443</v>
      </c>
      <c r="E5377" s="24" t="s">
        <v>563</v>
      </c>
      <c r="F5377" s="12">
        <v>38.200000000000003</v>
      </c>
      <c r="G5377" s="12">
        <v>-103.7</v>
      </c>
      <c r="H5377" s="12">
        <v>2.0099999999999998</v>
      </c>
    </row>
    <row r="5378" spans="2:8" x14ac:dyDescent="0.25">
      <c r="B5378" t="s">
        <v>2212</v>
      </c>
      <c r="C5378" t="s">
        <v>2213</v>
      </c>
      <c r="D5378" s="24" t="s">
        <v>2443</v>
      </c>
      <c r="E5378" s="24" t="s">
        <v>629</v>
      </c>
      <c r="F5378" s="12">
        <v>46.2</v>
      </c>
      <c r="G5378" s="12">
        <v>-116</v>
      </c>
      <c r="H5378" s="12">
        <v>2.0099999999999998</v>
      </c>
    </row>
    <row r="5379" spans="2:8" x14ac:dyDescent="0.25">
      <c r="B5379" t="s">
        <v>636</v>
      </c>
      <c r="C5379" t="s">
        <v>637</v>
      </c>
      <c r="D5379" s="24" t="s">
        <v>2443</v>
      </c>
      <c r="E5379" s="24" t="s">
        <v>629</v>
      </c>
      <c r="F5379" s="12">
        <v>46.2</v>
      </c>
      <c r="G5379" s="12">
        <v>-116.2</v>
      </c>
      <c r="H5379" s="12">
        <v>2.0099999999999998</v>
      </c>
    </row>
    <row r="5380" spans="2:8" x14ac:dyDescent="0.25">
      <c r="B5380" t="s">
        <v>2191</v>
      </c>
      <c r="C5380" t="s">
        <v>12720</v>
      </c>
      <c r="D5380" s="24" t="s">
        <v>2443</v>
      </c>
      <c r="E5380" s="24" t="s">
        <v>648</v>
      </c>
      <c r="F5380" s="12">
        <v>40.700000000000003</v>
      </c>
      <c r="G5380" s="12">
        <v>-89.2</v>
      </c>
      <c r="H5380" s="12">
        <v>2.0099999999999998</v>
      </c>
    </row>
    <row r="5381" spans="2:8" x14ac:dyDescent="0.25">
      <c r="B5381" t="s">
        <v>663</v>
      </c>
      <c r="C5381" t="s">
        <v>664</v>
      </c>
      <c r="D5381" s="24" t="s">
        <v>2443</v>
      </c>
      <c r="E5381" s="24" t="s">
        <v>648</v>
      </c>
      <c r="F5381" s="12">
        <v>41.4</v>
      </c>
      <c r="G5381" s="12">
        <v>-90.1</v>
      </c>
      <c r="H5381" s="12">
        <v>2.0099999999999998</v>
      </c>
    </row>
    <row r="5382" spans="2:8" x14ac:dyDescent="0.25">
      <c r="B5382" t="s">
        <v>671</v>
      </c>
      <c r="C5382" t="s">
        <v>672</v>
      </c>
      <c r="D5382" s="24" t="s">
        <v>2443</v>
      </c>
      <c r="E5382" s="24" t="s">
        <v>648</v>
      </c>
      <c r="F5382" s="12">
        <v>40.5</v>
      </c>
      <c r="G5382" s="12">
        <v>-90.9</v>
      </c>
      <c r="H5382" s="12">
        <v>2.0099999999999998</v>
      </c>
    </row>
    <row r="5383" spans="2:8" x14ac:dyDescent="0.25">
      <c r="B5383" t="s">
        <v>687</v>
      </c>
      <c r="C5383" t="s">
        <v>688</v>
      </c>
      <c r="D5383" s="24" t="s">
        <v>2443</v>
      </c>
      <c r="E5383" s="24" t="s">
        <v>648</v>
      </c>
      <c r="F5383" s="12">
        <v>38.9</v>
      </c>
      <c r="G5383" s="12">
        <v>-87.6</v>
      </c>
      <c r="H5383" s="12">
        <v>2.0099999999999998</v>
      </c>
    </row>
    <row r="5384" spans="2:8" x14ac:dyDescent="0.25">
      <c r="B5384" t="s">
        <v>12721</v>
      </c>
      <c r="C5384" t="s">
        <v>12722</v>
      </c>
      <c r="D5384" s="24" t="s">
        <v>2443</v>
      </c>
      <c r="E5384" s="24" t="s">
        <v>648</v>
      </c>
      <c r="F5384" s="12">
        <v>38.700000000000003</v>
      </c>
      <c r="G5384" s="12">
        <v>-89</v>
      </c>
      <c r="H5384" s="12">
        <v>2.0099999999999998</v>
      </c>
    </row>
    <row r="5385" spans="2:8" x14ac:dyDescent="0.25">
      <c r="B5385" t="s">
        <v>3725</v>
      </c>
      <c r="C5385" t="s">
        <v>3726</v>
      </c>
      <c r="D5385" s="24" t="s">
        <v>2443</v>
      </c>
      <c r="E5385" s="24" t="s">
        <v>648</v>
      </c>
      <c r="F5385" s="12">
        <v>40.4</v>
      </c>
      <c r="G5385" s="12">
        <v>-88.1</v>
      </c>
      <c r="H5385" s="12">
        <v>2.0099999999999998</v>
      </c>
    </row>
    <row r="5386" spans="2:8" x14ac:dyDescent="0.25">
      <c r="B5386" t="s">
        <v>2706</v>
      </c>
      <c r="C5386" t="s">
        <v>2707</v>
      </c>
      <c r="D5386" s="24" t="s">
        <v>2443</v>
      </c>
      <c r="E5386" s="24" t="s">
        <v>648</v>
      </c>
      <c r="F5386" s="12">
        <v>41.5</v>
      </c>
      <c r="G5386" s="12">
        <v>-90.5</v>
      </c>
      <c r="H5386" s="12">
        <v>2.0099999999999998</v>
      </c>
    </row>
    <row r="5387" spans="2:8" x14ac:dyDescent="0.25">
      <c r="B5387" t="s">
        <v>12723</v>
      </c>
      <c r="C5387" t="s">
        <v>12724</v>
      </c>
      <c r="D5387" s="24" t="s">
        <v>2443</v>
      </c>
      <c r="E5387" s="24" t="s">
        <v>709</v>
      </c>
      <c r="F5387" s="12">
        <v>39.1</v>
      </c>
      <c r="G5387" s="12">
        <v>-86.5</v>
      </c>
      <c r="H5387" s="12">
        <v>2.0099999999999998</v>
      </c>
    </row>
    <row r="5388" spans="2:8" x14ac:dyDescent="0.25">
      <c r="B5388" t="s">
        <v>710</v>
      </c>
      <c r="C5388" t="s">
        <v>711</v>
      </c>
      <c r="D5388" s="24" t="s">
        <v>2443</v>
      </c>
      <c r="E5388" s="24" t="s">
        <v>709</v>
      </c>
      <c r="F5388" s="12">
        <v>39.4</v>
      </c>
      <c r="G5388" s="12">
        <v>-85</v>
      </c>
      <c r="H5388" s="12">
        <v>2.0099999999999998</v>
      </c>
    </row>
    <row r="5389" spans="2:8" x14ac:dyDescent="0.25">
      <c r="B5389" t="s">
        <v>12725</v>
      </c>
      <c r="C5389" t="s">
        <v>12726</v>
      </c>
      <c r="D5389" s="24" t="s">
        <v>2443</v>
      </c>
      <c r="E5389" s="24" t="s">
        <v>709</v>
      </c>
      <c r="F5389" s="12">
        <v>39.1</v>
      </c>
      <c r="G5389" s="12">
        <v>-87.6</v>
      </c>
      <c r="H5389" s="12">
        <v>2.0099999999999998</v>
      </c>
    </row>
    <row r="5390" spans="2:8" x14ac:dyDescent="0.25">
      <c r="B5390" t="s">
        <v>717</v>
      </c>
      <c r="C5390" t="s">
        <v>718</v>
      </c>
      <c r="D5390" s="24" t="s">
        <v>2443</v>
      </c>
      <c r="E5390" s="24" t="s">
        <v>709</v>
      </c>
      <c r="F5390" s="12">
        <v>39.700000000000003</v>
      </c>
      <c r="G5390" s="12">
        <v>-85.7</v>
      </c>
      <c r="H5390" s="12">
        <v>2.0099999999999998</v>
      </c>
    </row>
    <row r="5391" spans="2:8" x14ac:dyDescent="0.25">
      <c r="B5391" t="s">
        <v>12727</v>
      </c>
      <c r="C5391" t="s">
        <v>12728</v>
      </c>
      <c r="D5391" s="24" t="s">
        <v>2443</v>
      </c>
      <c r="E5391" s="24" t="s">
        <v>709</v>
      </c>
      <c r="F5391" s="12">
        <v>39.6</v>
      </c>
      <c r="G5391" s="12">
        <v>-84.9</v>
      </c>
      <c r="H5391" s="12">
        <v>2.0099999999999998</v>
      </c>
    </row>
    <row r="5392" spans="2:8" x14ac:dyDescent="0.25">
      <c r="B5392" t="s">
        <v>727</v>
      </c>
      <c r="C5392" t="s">
        <v>728</v>
      </c>
      <c r="D5392" s="24" t="s">
        <v>2443</v>
      </c>
      <c r="E5392" s="24" t="s">
        <v>709</v>
      </c>
      <c r="F5392" s="12">
        <v>39.4</v>
      </c>
      <c r="G5392" s="12">
        <v>-86.4</v>
      </c>
      <c r="H5392" s="12">
        <v>2.0099999999999998</v>
      </c>
    </row>
    <row r="5393" spans="2:8" x14ac:dyDescent="0.25">
      <c r="B5393" t="s">
        <v>12729</v>
      </c>
      <c r="C5393" t="s">
        <v>12730</v>
      </c>
      <c r="D5393" s="24" t="s">
        <v>2443</v>
      </c>
      <c r="E5393" s="24" t="s">
        <v>709</v>
      </c>
      <c r="F5393" s="12">
        <v>39.6</v>
      </c>
      <c r="G5393" s="12">
        <v>-85.6</v>
      </c>
      <c r="H5393" s="12">
        <v>2.0099999999999998</v>
      </c>
    </row>
    <row r="5394" spans="2:8" x14ac:dyDescent="0.25">
      <c r="B5394" t="s">
        <v>12731</v>
      </c>
      <c r="C5394" t="s">
        <v>12732</v>
      </c>
      <c r="D5394" s="24" t="s">
        <v>2443</v>
      </c>
      <c r="E5394" s="24" t="s">
        <v>709</v>
      </c>
      <c r="F5394" s="12">
        <v>39.1</v>
      </c>
      <c r="G5394" s="12">
        <v>-85.3</v>
      </c>
      <c r="H5394" s="12">
        <v>2.0099999999999998</v>
      </c>
    </row>
    <row r="5395" spans="2:8" x14ac:dyDescent="0.25">
      <c r="B5395" t="s">
        <v>733</v>
      </c>
      <c r="C5395" t="s">
        <v>734</v>
      </c>
      <c r="D5395" s="24" t="s">
        <v>2443</v>
      </c>
      <c r="E5395" s="24" t="s">
        <v>709</v>
      </c>
      <c r="F5395" s="12">
        <v>41</v>
      </c>
      <c r="G5395" s="12">
        <v>-86.2</v>
      </c>
      <c r="H5395" s="12">
        <v>2.0099999999999998</v>
      </c>
    </row>
    <row r="5396" spans="2:8" x14ac:dyDescent="0.25">
      <c r="B5396" t="s">
        <v>739</v>
      </c>
      <c r="C5396" t="s">
        <v>740</v>
      </c>
      <c r="D5396" s="24" t="s">
        <v>2443</v>
      </c>
      <c r="E5396" s="24" t="s">
        <v>709</v>
      </c>
      <c r="F5396" s="12">
        <v>38.5</v>
      </c>
      <c r="G5396" s="12">
        <v>-86.7</v>
      </c>
      <c r="H5396" s="12">
        <v>2.0099999999999998</v>
      </c>
    </row>
    <row r="5397" spans="2:8" x14ac:dyDescent="0.25">
      <c r="B5397" t="s">
        <v>741</v>
      </c>
      <c r="C5397" t="s">
        <v>742</v>
      </c>
      <c r="D5397" s="24" t="s">
        <v>2443</v>
      </c>
      <c r="E5397" s="24" t="s">
        <v>709</v>
      </c>
      <c r="F5397" s="12">
        <v>39.200000000000003</v>
      </c>
      <c r="G5397" s="12">
        <v>-86.7</v>
      </c>
      <c r="H5397" s="12">
        <v>2.0099999999999998</v>
      </c>
    </row>
    <row r="5398" spans="2:8" x14ac:dyDescent="0.25">
      <c r="B5398" t="s">
        <v>743</v>
      </c>
      <c r="C5398" t="s">
        <v>744</v>
      </c>
      <c r="D5398" s="24" t="s">
        <v>2443</v>
      </c>
      <c r="E5398" s="24" t="s">
        <v>709</v>
      </c>
      <c r="F5398" s="12">
        <v>41.4</v>
      </c>
      <c r="G5398" s="12">
        <v>-86.9</v>
      </c>
      <c r="H5398" s="12">
        <v>2.0099999999999998</v>
      </c>
    </row>
    <row r="5399" spans="2:8" x14ac:dyDescent="0.25">
      <c r="B5399" t="s">
        <v>802</v>
      </c>
      <c r="C5399" t="s">
        <v>803</v>
      </c>
      <c r="D5399" s="24" t="s">
        <v>2443</v>
      </c>
      <c r="E5399" s="24" t="s">
        <v>749</v>
      </c>
      <c r="F5399" s="12">
        <v>41.6</v>
      </c>
      <c r="G5399" s="12">
        <v>-94.4</v>
      </c>
      <c r="H5399" s="12">
        <v>2.0099999999999998</v>
      </c>
    </row>
    <row r="5400" spans="2:8" x14ac:dyDescent="0.25">
      <c r="B5400" t="s">
        <v>810</v>
      </c>
      <c r="C5400" t="s">
        <v>811</v>
      </c>
      <c r="D5400" s="24" t="s">
        <v>2443</v>
      </c>
      <c r="E5400" s="24" t="s">
        <v>749</v>
      </c>
      <c r="F5400" s="12">
        <v>41.6</v>
      </c>
      <c r="G5400" s="12">
        <v>-91.5</v>
      </c>
      <c r="H5400" s="12">
        <v>2.0099999999999998</v>
      </c>
    </row>
    <row r="5401" spans="2:8" x14ac:dyDescent="0.25">
      <c r="B5401" t="s">
        <v>12733</v>
      </c>
      <c r="C5401" t="s">
        <v>12734</v>
      </c>
      <c r="D5401" s="24" t="s">
        <v>2443</v>
      </c>
      <c r="E5401" s="24" t="s">
        <v>749</v>
      </c>
      <c r="F5401" s="12">
        <v>41.7</v>
      </c>
      <c r="G5401" s="12">
        <v>-92</v>
      </c>
      <c r="H5401" s="12">
        <v>2.0099999999999998</v>
      </c>
    </row>
    <row r="5402" spans="2:8" x14ac:dyDescent="0.25">
      <c r="B5402" t="s">
        <v>12735</v>
      </c>
      <c r="C5402" t="s">
        <v>12736</v>
      </c>
      <c r="D5402" s="24" t="s">
        <v>2443</v>
      </c>
      <c r="E5402" s="24" t="s">
        <v>749</v>
      </c>
      <c r="F5402" s="12">
        <v>41.5</v>
      </c>
      <c r="G5402" s="12">
        <v>-92.5</v>
      </c>
      <c r="H5402" s="12">
        <v>2.0099999999999998</v>
      </c>
    </row>
    <row r="5403" spans="2:8" x14ac:dyDescent="0.25">
      <c r="B5403" t="s">
        <v>859</v>
      </c>
      <c r="C5403" t="s">
        <v>860</v>
      </c>
      <c r="D5403" s="24" t="s">
        <v>2443</v>
      </c>
      <c r="E5403" s="24" t="s">
        <v>749</v>
      </c>
      <c r="F5403" s="12">
        <v>42.1</v>
      </c>
      <c r="G5403" s="12">
        <v>-92</v>
      </c>
      <c r="H5403" s="12">
        <v>2.0099999999999998</v>
      </c>
    </row>
    <row r="5404" spans="2:8" x14ac:dyDescent="0.25">
      <c r="B5404" t="s">
        <v>865</v>
      </c>
      <c r="C5404" t="s">
        <v>866</v>
      </c>
      <c r="D5404" s="24" t="s">
        <v>2443</v>
      </c>
      <c r="E5404" s="24" t="s">
        <v>749</v>
      </c>
      <c r="F5404" s="12">
        <v>41.6</v>
      </c>
      <c r="G5404" s="12">
        <v>-91.9</v>
      </c>
      <c r="H5404" s="12">
        <v>2.0099999999999998</v>
      </c>
    </row>
    <row r="5405" spans="2:8" x14ac:dyDescent="0.25">
      <c r="B5405" t="s">
        <v>12737</v>
      </c>
      <c r="C5405" t="s">
        <v>12738</v>
      </c>
      <c r="D5405" s="24" t="s">
        <v>2443</v>
      </c>
      <c r="E5405" s="24" t="s">
        <v>867</v>
      </c>
      <c r="F5405" s="12">
        <v>37.1</v>
      </c>
      <c r="G5405" s="12">
        <v>-101.3</v>
      </c>
      <c r="H5405" s="12">
        <v>2.0099999999999998</v>
      </c>
    </row>
    <row r="5406" spans="2:8" x14ac:dyDescent="0.25">
      <c r="B5406" t="s">
        <v>12739</v>
      </c>
      <c r="C5406" t="s">
        <v>12740</v>
      </c>
      <c r="D5406" s="24" t="s">
        <v>2443</v>
      </c>
      <c r="E5406" s="24" t="s">
        <v>867</v>
      </c>
      <c r="F5406" s="12">
        <v>39.1</v>
      </c>
      <c r="G5406" s="12">
        <v>-97.3</v>
      </c>
      <c r="H5406" s="12">
        <v>2.0099999999999998</v>
      </c>
    </row>
    <row r="5407" spans="2:8" x14ac:dyDescent="0.25">
      <c r="B5407" t="s">
        <v>12741</v>
      </c>
      <c r="C5407" t="s">
        <v>12742</v>
      </c>
      <c r="D5407" s="24" t="s">
        <v>2443</v>
      </c>
      <c r="E5407" s="24" t="s">
        <v>867</v>
      </c>
      <c r="F5407" s="12">
        <v>38.799999999999997</v>
      </c>
      <c r="G5407" s="12">
        <v>-97.5</v>
      </c>
      <c r="H5407" s="12">
        <v>2.0099999999999998</v>
      </c>
    </row>
    <row r="5408" spans="2:8" x14ac:dyDescent="0.25">
      <c r="B5408" t="s">
        <v>927</v>
      </c>
      <c r="C5408" t="s">
        <v>928</v>
      </c>
      <c r="D5408" s="24" t="s">
        <v>2443</v>
      </c>
      <c r="E5408" s="24" t="s">
        <v>926</v>
      </c>
      <c r="F5408" s="12">
        <v>38.1</v>
      </c>
      <c r="G5408" s="12">
        <v>-83.5</v>
      </c>
      <c r="H5408" s="12">
        <v>2.0099999999999998</v>
      </c>
    </row>
    <row r="5409" spans="2:8" x14ac:dyDescent="0.25">
      <c r="B5409" t="s">
        <v>12743</v>
      </c>
      <c r="C5409" t="s">
        <v>12744</v>
      </c>
      <c r="D5409" s="24" t="s">
        <v>2443</v>
      </c>
      <c r="E5409" s="24" t="s">
        <v>926</v>
      </c>
      <c r="F5409" s="12">
        <v>38.700000000000003</v>
      </c>
      <c r="G5409" s="12">
        <v>-84.8</v>
      </c>
      <c r="H5409" s="12">
        <v>2.0099999999999998</v>
      </c>
    </row>
    <row r="5410" spans="2:8" x14ac:dyDescent="0.25">
      <c r="B5410" t="s">
        <v>12745</v>
      </c>
      <c r="C5410" t="s">
        <v>12746</v>
      </c>
      <c r="D5410" s="24" t="s">
        <v>2443</v>
      </c>
      <c r="E5410" s="24" t="s">
        <v>937</v>
      </c>
      <c r="F5410" s="12">
        <v>45.3</v>
      </c>
      <c r="G5410" s="12">
        <v>-68.5</v>
      </c>
      <c r="H5410" s="12">
        <v>2.0099999999999998</v>
      </c>
    </row>
    <row r="5411" spans="2:8" x14ac:dyDescent="0.25">
      <c r="B5411" t="s">
        <v>4006</v>
      </c>
      <c r="C5411" t="s">
        <v>4007</v>
      </c>
      <c r="D5411" s="24" t="s">
        <v>2443</v>
      </c>
      <c r="E5411" s="24" t="s">
        <v>948</v>
      </c>
      <c r="F5411" s="12">
        <v>39.6</v>
      </c>
      <c r="G5411" s="12">
        <v>-78.900000000000006</v>
      </c>
      <c r="H5411" s="12">
        <v>2.0099999999999998</v>
      </c>
    </row>
    <row r="5412" spans="2:8" x14ac:dyDescent="0.25">
      <c r="B5412" t="s">
        <v>3361</v>
      </c>
      <c r="C5412" t="s">
        <v>3362</v>
      </c>
      <c r="D5412" s="24" t="s">
        <v>2443</v>
      </c>
      <c r="E5412" s="24" t="s">
        <v>1022</v>
      </c>
      <c r="F5412" s="12">
        <v>45.5</v>
      </c>
      <c r="G5412" s="12">
        <v>-96.8</v>
      </c>
      <c r="H5412" s="12">
        <v>2.0099999999999998</v>
      </c>
    </row>
    <row r="5413" spans="2:8" x14ac:dyDescent="0.25">
      <c r="B5413" t="s">
        <v>3261</v>
      </c>
      <c r="C5413" t="s">
        <v>3262</v>
      </c>
      <c r="D5413" s="24" t="s">
        <v>2443</v>
      </c>
      <c r="E5413" s="24" t="s">
        <v>1022</v>
      </c>
      <c r="F5413" s="12">
        <v>47.7</v>
      </c>
      <c r="G5413" s="12">
        <v>-90.3</v>
      </c>
      <c r="H5413" s="12">
        <v>2.0099999999999998</v>
      </c>
    </row>
    <row r="5414" spans="2:8" x14ac:dyDescent="0.25">
      <c r="B5414" t="s">
        <v>12747</v>
      </c>
      <c r="C5414" t="s">
        <v>12748</v>
      </c>
      <c r="D5414" s="24" t="s">
        <v>2443</v>
      </c>
      <c r="E5414" s="24" t="s">
        <v>1022</v>
      </c>
      <c r="F5414" s="12">
        <v>44.1</v>
      </c>
      <c r="G5414" s="12">
        <v>-93.9</v>
      </c>
      <c r="H5414" s="12">
        <v>2.0099999999999998</v>
      </c>
    </row>
    <row r="5415" spans="2:8" x14ac:dyDescent="0.25">
      <c r="B5415" t="s">
        <v>12749</v>
      </c>
      <c r="C5415" t="s">
        <v>12750</v>
      </c>
      <c r="D5415" s="24" t="s">
        <v>2443</v>
      </c>
      <c r="E5415" s="24" t="s">
        <v>1081</v>
      </c>
      <c r="F5415" s="12">
        <v>39</v>
      </c>
      <c r="G5415" s="12">
        <v>-93.1</v>
      </c>
      <c r="H5415" s="12">
        <v>2.0099999999999998</v>
      </c>
    </row>
    <row r="5416" spans="2:8" x14ac:dyDescent="0.25">
      <c r="B5416" t="s">
        <v>3605</v>
      </c>
      <c r="C5416" t="s">
        <v>3606</v>
      </c>
      <c r="D5416" s="24" t="s">
        <v>2443</v>
      </c>
      <c r="E5416" s="24" t="s">
        <v>1081</v>
      </c>
      <c r="F5416" s="12">
        <v>39.299999999999997</v>
      </c>
      <c r="G5416" s="12">
        <v>-91.1</v>
      </c>
      <c r="H5416" s="12">
        <v>2.0099999999999998</v>
      </c>
    </row>
    <row r="5417" spans="2:8" x14ac:dyDescent="0.25">
      <c r="B5417" t="s">
        <v>1090</v>
      </c>
      <c r="C5417" t="s">
        <v>1091</v>
      </c>
      <c r="D5417" s="24" t="s">
        <v>2443</v>
      </c>
      <c r="E5417" s="24" t="s">
        <v>1081</v>
      </c>
      <c r="F5417" s="12">
        <v>40.1</v>
      </c>
      <c r="G5417" s="12">
        <v>-91.5</v>
      </c>
      <c r="H5417" s="12">
        <v>2.0099999999999998</v>
      </c>
    </row>
    <row r="5418" spans="2:8" x14ac:dyDescent="0.25">
      <c r="B5418" t="s">
        <v>3507</v>
      </c>
      <c r="C5418" t="s">
        <v>3508</v>
      </c>
      <c r="D5418" s="24" t="s">
        <v>2443</v>
      </c>
      <c r="E5418" s="24" t="s">
        <v>1081</v>
      </c>
      <c r="F5418" s="12">
        <v>39.5</v>
      </c>
      <c r="G5418" s="12">
        <v>-91.6</v>
      </c>
      <c r="H5418" s="12">
        <v>2.0099999999999998</v>
      </c>
    </row>
    <row r="5419" spans="2:8" x14ac:dyDescent="0.25">
      <c r="B5419" t="s">
        <v>1103</v>
      </c>
      <c r="C5419" t="s">
        <v>1104</v>
      </c>
      <c r="D5419" s="24" t="s">
        <v>2443</v>
      </c>
      <c r="E5419" s="24" t="s">
        <v>1081</v>
      </c>
      <c r="F5419" s="12">
        <v>39.700000000000003</v>
      </c>
      <c r="G5419" s="12">
        <v>-91.3</v>
      </c>
      <c r="H5419" s="12">
        <v>2.0099999999999998</v>
      </c>
    </row>
    <row r="5420" spans="2:8" x14ac:dyDescent="0.25">
      <c r="B5420" t="s">
        <v>861</v>
      </c>
      <c r="C5420" t="s">
        <v>3730</v>
      </c>
      <c r="D5420" s="24" t="s">
        <v>2443</v>
      </c>
      <c r="E5420" s="24" t="s">
        <v>1081</v>
      </c>
      <c r="F5420" s="12">
        <v>38.5</v>
      </c>
      <c r="G5420" s="12">
        <v>-90.9</v>
      </c>
      <c r="H5420" s="12">
        <v>2.0099999999999998</v>
      </c>
    </row>
    <row r="5421" spans="2:8" x14ac:dyDescent="0.25">
      <c r="B5421" t="s">
        <v>1146</v>
      </c>
      <c r="C5421" t="s">
        <v>1147</v>
      </c>
      <c r="D5421" s="24" t="s">
        <v>2443</v>
      </c>
      <c r="E5421" s="24" t="s">
        <v>1134</v>
      </c>
      <c r="F5421" s="12">
        <v>48.1</v>
      </c>
      <c r="G5421" s="12">
        <v>-104.5</v>
      </c>
      <c r="H5421" s="12">
        <v>2.0099999999999998</v>
      </c>
    </row>
    <row r="5422" spans="2:8" x14ac:dyDescent="0.25">
      <c r="B5422" t="s">
        <v>1162</v>
      </c>
      <c r="C5422" t="s">
        <v>1163</v>
      </c>
      <c r="D5422" s="24" t="s">
        <v>2443</v>
      </c>
      <c r="E5422" s="24" t="s">
        <v>1134</v>
      </c>
      <c r="F5422" s="12">
        <v>48.3</v>
      </c>
      <c r="G5422" s="12">
        <v>-114.2</v>
      </c>
      <c r="H5422" s="12">
        <v>2.0099999999999998</v>
      </c>
    </row>
    <row r="5423" spans="2:8" x14ac:dyDescent="0.25">
      <c r="B5423" t="s">
        <v>12751</v>
      </c>
      <c r="C5423" t="s">
        <v>12752</v>
      </c>
      <c r="D5423" s="24" t="s">
        <v>2443</v>
      </c>
      <c r="E5423" s="24" t="s">
        <v>1134</v>
      </c>
      <c r="F5423" s="12">
        <v>45.8</v>
      </c>
      <c r="G5423" s="12">
        <v>-104.1</v>
      </c>
      <c r="H5423" s="12">
        <v>2.0099999999999998</v>
      </c>
    </row>
    <row r="5424" spans="2:8" x14ac:dyDescent="0.25">
      <c r="B5424" t="s">
        <v>12753</v>
      </c>
      <c r="C5424" t="s">
        <v>12754</v>
      </c>
      <c r="D5424" s="24" t="s">
        <v>2443</v>
      </c>
      <c r="E5424" s="24" t="s">
        <v>1134</v>
      </c>
      <c r="F5424" s="12">
        <v>45.3</v>
      </c>
      <c r="G5424" s="12">
        <v>-107.9</v>
      </c>
      <c r="H5424" s="12">
        <v>2.0099999999999998</v>
      </c>
    </row>
    <row r="5425" spans="2:8" x14ac:dyDescent="0.25">
      <c r="B5425" t="s">
        <v>1757</v>
      </c>
      <c r="C5425" t="s">
        <v>2314</v>
      </c>
      <c r="D5425" s="24" t="s">
        <v>2443</v>
      </c>
      <c r="E5425" s="24" t="s">
        <v>1194</v>
      </c>
      <c r="F5425" s="12">
        <v>40</v>
      </c>
      <c r="G5425" s="12">
        <v>-98</v>
      </c>
      <c r="H5425" s="12">
        <v>2.0099999999999998</v>
      </c>
    </row>
    <row r="5426" spans="2:8" x14ac:dyDescent="0.25">
      <c r="B5426" t="s">
        <v>2927</v>
      </c>
      <c r="C5426" t="s">
        <v>2928</v>
      </c>
      <c r="D5426" s="24" t="s">
        <v>2443</v>
      </c>
      <c r="E5426" s="24" t="s">
        <v>1253</v>
      </c>
      <c r="F5426" s="12">
        <v>41.9</v>
      </c>
      <c r="G5426" s="12">
        <v>-114.6</v>
      </c>
      <c r="H5426" s="12">
        <v>2.0099999999999998</v>
      </c>
    </row>
    <row r="5427" spans="2:8" x14ac:dyDescent="0.25">
      <c r="B5427" t="s">
        <v>2854</v>
      </c>
      <c r="C5427" t="s">
        <v>2855</v>
      </c>
      <c r="D5427" s="24" t="s">
        <v>2443</v>
      </c>
      <c r="E5427" s="24" t="s">
        <v>1277</v>
      </c>
      <c r="F5427" s="12">
        <v>33.1</v>
      </c>
      <c r="G5427" s="12">
        <v>-108.2</v>
      </c>
      <c r="H5427" s="12">
        <v>2.0099999999999998</v>
      </c>
    </row>
    <row r="5428" spans="2:8" x14ac:dyDescent="0.25">
      <c r="B5428" t="s">
        <v>1297</v>
      </c>
      <c r="C5428" t="s">
        <v>1298</v>
      </c>
      <c r="D5428" s="24" t="s">
        <v>2443</v>
      </c>
      <c r="E5428" s="24" t="s">
        <v>1277</v>
      </c>
      <c r="F5428" s="12">
        <v>35.700000000000003</v>
      </c>
      <c r="G5428" s="12">
        <v>-107.1</v>
      </c>
      <c r="H5428" s="12">
        <v>2.0099999999999998</v>
      </c>
    </row>
    <row r="5429" spans="2:8" x14ac:dyDescent="0.25">
      <c r="B5429" t="s">
        <v>1326</v>
      </c>
      <c r="C5429" t="s">
        <v>1327</v>
      </c>
      <c r="D5429" s="24" t="s">
        <v>2443</v>
      </c>
      <c r="E5429" s="24" t="s">
        <v>1301</v>
      </c>
      <c r="F5429" s="12">
        <v>42.5</v>
      </c>
      <c r="G5429" s="12">
        <v>-75.5</v>
      </c>
      <c r="H5429" s="12">
        <v>2.0099999999999998</v>
      </c>
    </row>
    <row r="5430" spans="2:8" x14ac:dyDescent="0.25">
      <c r="B5430" t="s">
        <v>12755</v>
      </c>
      <c r="C5430" t="s">
        <v>12756</v>
      </c>
      <c r="D5430" s="24" t="s">
        <v>2443</v>
      </c>
      <c r="E5430" s="24" t="s">
        <v>1363</v>
      </c>
      <c r="F5430" s="12">
        <v>39.299999999999997</v>
      </c>
      <c r="G5430" s="12">
        <v>-83</v>
      </c>
      <c r="H5430" s="12">
        <v>2.0099999999999998</v>
      </c>
    </row>
    <row r="5431" spans="2:8" x14ac:dyDescent="0.25">
      <c r="B5431" t="s">
        <v>2342</v>
      </c>
      <c r="C5431" t="s">
        <v>2343</v>
      </c>
      <c r="D5431" s="24" t="s">
        <v>2443</v>
      </c>
      <c r="E5431" s="24" t="s">
        <v>1363</v>
      </c>
      <c r="F5431" s="12">
        <v>39.6</v>
      </c>
      <c r="G5431" s="12">
        <v>-82.9</v>
      </c>
      <c r="H5431" s="12">
        <v>2.0099999999999998</v>
      </c>
    </row>
    <row r="5432" spans="2:8" x14ac:dyDescent="0.25">
      <c r="B5432" t="s">
        <v>3787</v>
      </c>
      <c r="C5432" t="s">
        <v>3788</v>
      </c>
      <c r="D5432" s="24" t="s">
        <v>2443</v>
      </c>
      <c r="E5432" s="24" t="s">
        <v>1363</v>
      </c>
      <c r="F5432" s="12">
        <v>39</v>
      </c>
      <c r="G5432" s="12">
        <v>-82.7</v>
      </c>
      <c r="H5432" s="12">
        <v>2.0099999999999998</v>
      </c>
    </row>
    <row r="5433" spans="2:8" x14ac:dyDescent="0.25">
      <c r="B5433" t="s">
        <v>1415</v>
      </c>
      <c r="C5433" t="s">
        <v>1416</v>
      </c>
      <c r="D5433" s="24" t="s">
        <v>2443</v>
      </c>
      <c r="E5433" s="24" t="s">
        <v>1396</v>
      </c>
      <c r="F5433" s="12">
        <v>42.9</v>
      </c>
      <c r="G5433" s="12">
        <v>-120.7</v>
      </c>
      <c r="H5433" s="12">
        <v>2.0099999999999998</v>
      </c>
    </row>
    <row r="5434" spans="2:8" x14ac:dyDescent="0.25">
      <c r="B5434" t="s">
        <v>1417</v>
      </c>
      <c r="C5434" t="s">
        <v>1418</v>
      </c>
      <c r="D5434" s="24" t="s">
        <v>2443</v>
      </c>
      <c r="E5434" s="24" t="s">
        <v>1396</v>
      </c>
      <c r="F5434" s="12">
        <v>43.2</v>
      </c>
      <c r="G5434" s="12">
        <v>-122.4</v>
      </c>
      <c r="H5434" s="12">
        <v>2.0099999999999998</v>
      </c>
    </row>
    <row r="5435" spans="2:8" x14ac:dyDescent="0.25">
      <c r="B5435" t="s">
        <v>2360</v>
      </c>
      <c r="C5435" t="s">
        <v>2361</v>
      </c>
      <c r="D5435" s="24" t="s">
        <v>2443</v>
      </c>
      <c r="E5435" s="24" t="s">
        <v>1421</v>
      </c>
      <c r="F5435" s="12">
        <v>40.6</v>
      </c>
      <c r="G5435" s="12">
        <v>-79.7</v>
      </c>
      <c r="H5435" s="12">
        <v>2.0099999999999998</v>
      </c>
    </row>
    <row r="5436" spans="2:8" x14ac:dyDescent="0.25">
      <c r="B5436" t="s">
        <v>1440</v>
      </c>
      <c r="C5436" t="s">
        <v>1441</v>
      </c>
      <c r="D5436" s="24" t="s">
        <v>2443</v>
      </c>
      <c r="E5436" s="24" t="s">
        <v>1421</v>
      </c>
      <c r="F5436" s="12">
        <v>40.700000000000003</v>
      </c>
      <c r="G5436" s="12">
        <v>-77.8</v>
      </c>
      <c r="H5436" s="12">
        <v>2.0099999999999998</v>
      </c>
    </row>
    <row r="5437" spans="2:8" x14ac:dyDescent="0.25">
      <c r="B5437" t="s">
        <v>1446</v>
      </c>
      <c r="C5437" t="s">
        <v>1447</v>
      </c>
      <c r="D5437" s="24" t="s">
        <v>2443</v>
      </c>
      <c r="E5437" s="24" t="s">
        <v>1421</v>
      </c>
      <c r="F5437" s="12">
        <v>41.7</v>
      </c>
      <c r="G5437" s="12">
        <v>-76.400000000000006</v>
      </c>
      <c r="H5437" s="12">
        <v>2.0099999999999998</v>
      </c>
    </row>
    <row r="5438" spans="2:8" x14ac:dyDescent="0.25">
      <c r="B5438" t="s">
        <v>3074</v>
      </c>
      <c r="C5438" t="s">
        <v>3075</v>
      </c>
      <c r="D5438" s="24" t="s">
        <v>2443</v>
      </c>
      <c r="E5438" s="24" t="s">
        <v>1457</v>
      </c>
      <c r="F5438" s="12">
        <v>44.3</v>
      </c>
      <c r="G5438" s="12">
        <v>-97.5</v>
      </c>
      <c r="H5438" s="12">
        <v>2.0099999999999998</v>
      </c>
    </row>
    <row r="5439" spans="2:8" x14ac:dyDescent="0.25">
      <c r="B5439" t="s">
        <v>3003</v>
      </c>
      <c r="C5439" t="s">
        <v>3004</v>
      </c>
      <c r="D5439" s="24" t="s">
        <v>2443</v>
      </c>
      <c r="E5439" s="24" t="s">
        <v>1457</v>
      </c>
      <c r="F5439" s="12">
        <v>43.9</v>
      </c>
      <c r="G5439" s="12">
        <v>-97.3</v>
      </c>
      <c r="H5439" s="12">
        <v>2.0099999999999998</v>
      </c>
    </row>
    <row r="5440" spans="2:8" x14ac:dyDescent="0.25">
      <c r="B5440" t="s">
        <v>1525</v>
      </c>
      <c r="C5440" t="s">
        <v>1526</v>
      </c>
      <c r="D5440" s="24" t="s">
        <v>2443</v>
      </c>
      <c r="E5440" s="24" t="s">
        <v>362</v>
      </c>
      <c r="F5440" s="12">
        <v>36.200000000000003</v>
      </c>
      <c r="G5440" s="12">
        <v>-101.4</v>
      </c>
      <c r="H5440" s="12">
        <v>2.0099999999999998</v>
      </c>
    </row>
    <row r="5441" spans="2:8" x14ac:dyDescent="0.25">
      <c r="B5441" t="s">
        <v>4168</v>
      </c>
      <c r="C5441" t="s">
        <v>4169</v>
      </c>
      <c r="D5441" s="24" t="s">
        <v>2443</v>
      </c>
      <c r="E5441" s="24" t="s">
        <v>1586</v>
      </c>
      <c r="F5441" s="12">
        <v>37.200000000000003</v>
      </c>
      <c r="G5441" s="12">
        <v>-82.3</v>
      </c>
      <c r="H5441" s="12">
        <v>2.0099999999999998</v>
      </c>
    </row>
    <row r="5442" spans="2:8" x14ac:dyDescent="0.25">
      <c r="B5442" t="s">
        <v>447</v>
      </c>
      <c r="C5442" t="s">
        <v>4028</v>
      </c>
      <c r="D5442" s="24" t="s">
        <v>2443</v>
      </c>
      <c r="E5442" s="24" t="s">
        <v>1586</v>
      </c>
      <c r="F5442" s="12">
        <v>36.9</v>
      </c>
      <c r="G5442" s="12">
        <v>-82</v>
      </c>
      <c r="H5442" s="12">
        <v>2.0099999999999998</v>
      </c>
    </row>
    <row r="5443" spans="2:8" x14ac:dyDescent="0.25">
      <c r="B5443" t="s">
        <v>4110</v>
      </c>
      <c r="C5443" t="s">
        <v>4111</v>
      </c>
      <c r="D5443" s="24" t="s">
        <v>2443</v>
      </c>
      <c r="E5443" s="24" t="s">
        <v>1650</v>
      </c>
      <c r="F5443" s="12">
        <v>37.5</v>
      </c>
      <c r="G5443" s="12">
        <v>-81.3</v>
      </c>
      <c r="H5443" s="12">
        <v>2.0099999999999998</v>
      </c>
    </row>
    <row r="5444" spans="2:8" x14ac:dyDescent="0.25">
      <c r="B5444" t="s">
        <v>12757</v>
      </c>
      <c r="C5444" t="s">
        <v>12758</v>
      </c>
      <c r="D5444" s="24" t="s">
        <v>548</v>
      </c>
      <c r="E5444" s="24" t="s">
        <v>522</v>
      </c>
      <c r="F5444" s="12">
        <v>44.7</v>
      </c>
      <c r="G5444" s="12">
        <v>-63.4</v>
      </c>
      <c r="H5444" s="12">
        <v>1.97</v>
      </c>
    </row>
    <row r="5445" spans="2:8" x14ac:dyDescent="0.25">
      <c r="B5445" t="s">
        <v>12759</v>
      </c>
      <c r="C5445" t="s">
        <v>12760</v>
      </c>
      <c r="D5445" s="24" t="s">
        <v>2443</v>
      </c>
      <c r="E5445" s="24" t="s">
        <v>1194</v>
      </c>
      <c r="F5445" s="12">
        <v>41.2</v>
      </c>
      <c r="G5445" s="12">
        <v>-96.1</v>
      </c>
      <c r="H5445" s="12">
        <v>1.97</v>
      </c>
    </row>
    <row r="5446" spans="2:8" x14ac:dyDescent="0.25">
      <c r="B5446" t="s">
        <v>12761</v>
      </c>
      <c r="C5446" t="s">
        <v>12762</v>
      </c>
      <c r="D5446" s="24" t="s">
        <v>2443</v>
      </c>
      <c r="E5446" s="24" t="s">
        <v>563</v>
      </c>
      <c r="F5446" s="12">
        <v>38.700000000000003</v>
      </c>
      <c r="G5446" s="12">
        <v>-102.7</v>
      </c>
      <c r="H5446" s="12">
        <v>1.97</v>
      </c>
    </row>
    <row r="5447" spans="2:8" x14ac:dyDescent="0.25">
      <c r="B5447" t="s">
        <v>12763</v>
      </c>
      <c r="C5447" t="s">
        <v>12764</v>
      </c>
      <c r="D5447" s="24" t="s">
        <v>2443</v>
      </c>
      <c r="E5447" s="24" t="s">
        <v>563</v>
      </c>
      <c r="F5447" s="12">
        <v>39.4</v>
      </c>
      <c r="G5447" s="12">
        <v>-107.2</v>
      </c>
      <c r="H5447" s="12">
        <v>1.97</v>
      </c>
    </row>
    <row r="5448" spans="2:8" x14ac:dyDescent="0.25">
      <c r="B5448" t="s">
        <v>12765</v>
      </c>
      <c r="C5448" t="s">
        <v>12766</v>
      </c>
      <c r="D5448" s="24" t="s">
        <v>2443</v>
      </c>
      <c r="E5448" s="24" t="s">
        <v>749</v>
      </c>
      <c r="F5448" s="12">
        <v>42.5</v>
      </c>
      <c r="G5448" s="12">
        <v>-94.2</v>
      </c>
      <c r="H5448" s="12">
        <v>1.97</v>
      </c>
    </row>
    <row r="5449" spans="2:8" x14ac:dyDescent="0.25">
      <c r="B5449" t="s">
        <v>12767</v>
      </c>
      <c r="C5449" t="s">
        <v>12768</v>
      </c>
      <c r="D5449" s="24" t="s">
        <v>2443</v>
      </c>
      <c r="E5449" s="24" t="s">
        <v>969</v>
      </c>
      <c r="F5449" s="12">
        <v>42.5</v>
      </c>
      <c r="G5449" s="12">
        <v>-85.3</v>
      </c>
      <c r="H5449" s="12">
        <v>1.97</v>
      </c>
    </row>
    <row r="5450" spans="2:8" x14ac:dyDescent="0.25">
      <c r="B5450" t="s">
        <v>12769</v>
      </c>
      <c r="C5450" t="s">
        <v>12770</v>
      </c>
      <c r="D5450" s="24" t="s">
        <v>2443</v>
      </c>
      <c r="E5450" s="24" t="s">
        <v>1301</v>
      </c>
      <c r="F5450" s="12">
        <v>42</v>
      </c>
      <c r="G5450" s="12">
        <v>-77</v>
      </c>
      <c r="H5450" s="12">
        <v>1.97</v>
      </c>
    </row>
    <row r="5451" spans="2:8" x14ac:dyDescent="0.25">
      <c r="B5451" t="s">
        <v>3672</v>
      </c>
      <c r="C5451" t="s">
        <v>3673</v>
      </c>
      <c r="D5451" s="24" t="s">
        <v>2443</v>
      </c>
      <c r="E5451" s="24" t="s">
        <v>532</v>
      </c>
      <c r="F5451" s="12">
        <v>34.6</v>
      </c>
      <c r="G5451" s="12">
        <v>-111.1</v>
      </c>
      <c r="H5451" s="12">
        <v>1.97</v>
      </c>
    </row>
    <row r="5452" spans="2:8" x14ac:dyDescent="0.25">
      <c r="B5452" t="s">
        <v>634</v>
      </c>
      <c r="C5452" t="s">
        <v>635</v>
      </c>
      <c r="D5452" s="24" t="s">
        <v>2443</v>
      </c>
      <c r="E5452" s="24" t="s">
        <v>629</v>
      </c>
      <c r="F5452" s="12">
        <v>44.8</v>
      </c>
      <c r="G5452" s="12">
        <v>-116.1</v>
      </c>
      <c r="H5452" s="12">
        <v>1.97</v>
      </c>
    </row>
    <row r="5453" spans="2:8" x14ac:dyDescent="0.25">
      <c r="B5453" t="s">
        <v>2590</v>
      </c>
      <c r="C5453" t="s">
        <v>2591</v>
      </c>
      <c r="D5453" s="24" t="s">
        <v>2443</v>
      </c>
      <c r="E5453" s="24" t="s">
        <v>629</v>
      </c>
      <c r="F5453" s="12">
        <v>42.6</v>
      </c>
      <c r="G5453" s="12">
        <v>-113.5</v>
      </c>
      <c r="H5453" s="12">
        <v>1.97</v>
      </c>
    </row>
    <row r="5454" spans="2:8" x14ac:dyDescent="0.25">
      <c r="B5454" t="s">
        <v>646</v>
      </c>
      <c r="C5454" t="s">
        <v>647</v>
      </c>
      <c r="D5454" s="24" t="s">
        <v>2443</v>
      </c>
      <c r="E5454" s="24" t="s">
        <v>648</v>
      </c>
      <c r="F5454" s="12">
        <v>41.1</v>
      </c>
      <c r="G5454" s="12">
        <v>-90.7</v>
      </c>
      <c r="H5454" s="12">
        <v>1.97</v>
      </c>
    </row>
    <row r="5455" spans="2:8" x14ac:dyDescent="0.25">
      <c r="B5455" t="s">
        <v>3693</v>
      </c>
      <c r="C5455" t="s">
        <v>3694</v>
      </c>
      <c r="D5455" s="24" t="s">
        <v>2443</v>
      </c>
      <c r="E5455" s="24" t="s">
        <v>648</v>
      </c>
      <c r="F5455" s="12">
        <v>41.3</v>
      </c>
      <c r="G5455" s="12">
        <v>-88.4</v>
      </c>
      <c r="H5455" s="12">
        <v>1.97</v>
      </c>
    </row>
    <row r="5456" spans="2:8" x14ac:dyDescent="0.25">
      <c r="B5456" t="s">
        <v>12771</v>
      </c>
      <c r="C5456" t="s">
        <v>12772</v>
      </c>
      <c r="D5456" s="24" t="s">
        <v>2443</v>
      </c>
      <c r="E5456" s="24" t="s">
        <v>648</v>
      </c>
      <c r="F5456" s="12">
        <v>41</v>
      </c>
      <c r="G5456" s="12">
        <v>-88.8</v>
      </c>
      <c r="H5456" s="12">
        <v>1.97</v>
      </c>
    </row>
    <row r="5457" spans="2:8" x14ac:dyDescent="0.25">
      <c r="B5457" t="s">
        <v>12773</v>
      </c>
      <c r="C5457" t="s">
        <v>12774</v>
      </c>
      <c r="D5457" s="24" t="s">
        <v>2443</v>
      </c>
      <c r="E5457" s="24" t="s">
        <v>709</v>
      </c>
      <c r="F5457" s="12">
        <v>40.299999999999997</v>
      </c>
      <c r="G5457" s="12">
        <v>-87.5</v>
      </c>
      <c r="H5457" s="12">
        <v>1.97</v>
      </c>
    </row>
    <row r="5458" spans="2:8" x14ac:dyDescent="0.25">
      <c r="B5458" t="s">
        <v>12775</v>
      </c>
      <c r="C5458" t="s">
        <v>12776</v>
      </c>
      <c r="D5458" s="24" t="s">
        <v>2443</v>
      </c>
      <c r="E5458" s="24" t="s">
        <v>867</v>
      </c>
      <c r="F5458" s="12">
        <v>39.6</v>
      </c>
      <c r="G5458" s="12">
        <v>-98.1</v>
      </c>
      <c r="H5458" s="12">
        <v>1.97</v>
      </c>
    </row>
    <row r="5459" spans="2:8" x14ac:dyDescent="0.25">
      <c r="B5459" t="s">
        <v>3845</v>
      </c>
      <c r="C5459" t="s">
        <v>3846</v>
      </c>
      <c r="D5459" s="24" t="s">
        <v>2443</v>
      </c>
      <c r="E5459" s="24" t="s">
        <v>969</v>
      </c>
      <c r="F5459" s="12">
        <v>45.1</v>
      </c>
      <c r="G5459" s="12">
        <v>-84.9</v>
      </c>
      <c r="H5459" s="12">
        <v>1.97</v>
      </c>
    </row>
    <row r="5460" spans="2:8" x14ac:dyDescent="0.25">
      <c r="B5460" t="s">
        <v>2321</v>
      </c>
      <c r="C5460" t="s">
        <v>2322</v>
      </c>
      <c r="D5460" s="24" t="s">
        <v>2443</v>
      </c>
      <c r="E5460" s="24" t="s">
        <v>1253</v>
      </c>
      <c r="F5460" s="12">
        <v>41.5</v>
      </c>
      <c r="G5460" s="12">
        <v>-117.8</v>
      </c>
      <c r="H5460" s="12">
        <v>1.97</v>
      </c>
    </row>
    <row r="5461" spans="2:8" x14ac:dyDescent="0.25">
      <c r="B5461" t="s">
        <v>2625</v>
      </c>
      <c r="C5461" t="s">
        <v>2626</v>
      </c>
      <c r="D5461" s="24" t="s">
        <v>2443</v>
      </c>
      <c r="E5461" s="24" t="s">
        <v>1396</v>
      </c>
      <c r="F5461" s="12">
        <v>45.4</v>
      </c>
      <c r="G5461" s="12">
        <v>-120.7</v>
      </c>
      <c r="H5461" s="12">
        <v>1.97</v>
      </c>
    </row>
    <row r="5462" spans="2:8" x14ac:dyDescent="0.25">
      <c r="B5462" t="s">
        <v>12777</v>
      </c>
      <c r="C5462" t="s">
        <v>12778</v>
      </c>
      <c r="D5462" s="24" t="s">
        <v>2443</v>
      </c>
      <c r="E5462" s="24" t="s">
        <v>1421</v>
      </c>
      <c r="F5462" s="12">
        <v>41.8</v>
      </c>
      <c r="G5462" s="12">
        <v>-77.099999999999994</v>
      </c>
      <c r="H5462" s="12">
        <v>1.97</v>
      </c>
    </row>
    <row r="5463" spans="2:8" x14ac:dyDescent="0.25">
      <c r="B5463" t="s">
        <v>2049</v>
      </c>
      <c r="C5463" t="s">
        <v>2050</v>
      </c>
      <c r="D5463" s="24" t="s">
        <v>2443</v>
      </c>
      <c r="E5463" s="24" t="s">
        <v>1253</v>
      </c>
      <c r="F5463" s="12">
        <v>40.9</v>
      </c>
      <c r="G5463" s="12">
        <v>-117.8</v>
      </c>
      <c r="H5463" s="12">
        <v>1.97</v>
      </c>
    </row>
    <row r="5464" spans="2:8" x14ac:dyDescent="0.25">
      <c r="B5464" t="s">
        <v>12779</v>
      </c>
      <c r="C5464" t="s">
        <v>12780</v>
      </c>
      <c r="D5464" s="24" t="s">
        <v>2443</v>
      </c>
      <c r="E5464" s="24" t="s">
        <v>563</v>
      </c>
      <c r="F5464" s="12">
        <v>37.4</v>
      </c>
      <c r="G5464" s="12">
        <v>-105.5</v>
      </c>
      <c r="H5464" s="12">
        <v>1.93</v>
      </c>
    </row>
    <row r="5465" spans="2:8" x14ac:dyDescent="0.25">
      <c r="B5465" t="s">
        <v>12781</v>
      </c>
      <c r="C5465" t="s">
        <v>12782</v>
      </c>
      <c r="D5465" s="24" t="s">
        <v>2443</v>
      </c>
      <c r="E5465" s="24" t="s">
        <v>709</v>
      </c>
      <c r="F5465" s="12">
        <v>41.4</v>
      </c>
      <c r="G5465" s="12">
        <v>-87.3</v>
      </c>
      <c r="H5465" s="12">
        <v>1.93</v>
      </c>
    </row>
    <row r="5466" spans="2:8" x14ac:dyDescent="0.25">
      <c r="B5466" t="s">
        <v>12783</v>
      </c>
      <c r="C5466" t="s">
        <v>12784</v>
      </c>
      <c r="D5466" s="24" t="s">
        <v>2443</v>
      </c>
      <c r="E5466" s="24" t="s">
        <v>867</v>
      </c>
      <c r="F5466" s="12">
        <v>39.299999999999997</v>
      </c>
      <c r="G5466" s="12">
        <v>-96.8</v>
      </c>
      <c r="H5466" s="12">
        <v>1.93</v>
      </c>
    </row>
    <row r="5467" spans="2:8" x14ac:dyDescent="0.25">
      <c r="B5467" t="s">
        <v>12785</v>
      </c>
      <c r="C5467" t="s">
        <v>12786</v>
      </c>
      <c r="D5467" s="24" t="s">
        <v>2443</v>
      </c>
      <c r="E5467" s="24" t="s">
        <v>926</v>
      </c>
      <c r="F5467" s="12">
        <v>38.5</v>
      </c>
      <c r="G5467" s="12">
        <v>-83.5</v>
      </c>
      <c r="H5467" s="12">
        <v>1.93</v>
      </c>
    </row>
    <row r="5468" spans="2:8" x14ac:dyDescent="0.25">
      <c r="B5468" t="s">
        <v>12787</v>
      </c>
      <c r="C5468" t="s">
        <v>12788</v>
      </c>
      <c r="D5468" s="24" t="s">
        <v>2443</v>
      </c>
      <c r="E5468" s="24" t="s">
        <v>937</v>
      </c>
      <c r="F5468" s="12">
        <v>44.6</v>
      </c>
      <c r="G5468" s="12">
        <v>-68.400000000000006</v>
      </c>
      <c r="H5468" s="12">
        <v>1.93</v>
      </c>
    </row>
    <row r="5469" spans="2:8" x14ac:dyDescent="0.25">
      <c r="B5469" t="s">
        <v>12789</v>
      </c>
      <c r="C5469" t="s">
        <v>12790</v>
      </c>
      <c r="D5469" s="24" t="s">
        <v>2443</v>
      </c>
      <c r="E5469" s="24" t="s">
        <v>1338</v>
      </c>
      <c r="F5469" s="12">
        <v>47.8</v>
      </c>
      <c r="G5469" s="12">
        <v>-97</v>
      </c>
      <c r="H5469" s="12">
        <v>1.93</v>
      </c>
    </row>
    <row r="5470" spans="2:8" x14ac:dyDescent="0.25">
      <c r="B5470" t="s">
        <v>12791</v>
      </c>
      <c r="C5470" t="s">
        <v>12792</v>
      </c>
      <c r="D5470" s="24" t="s">
        <v>2443</v>
      </c>
      <c r="E5470" s="24" t="s">
        <v>1396</v>
      </c>
      <c r="F5470" s="12">
        <v>45.3</v>
      </c>
      <c r="G5470" s="12">
        <v>-117.2</v>
      </c>
      <c r="H5470" s="12">
        <v>1.93</v>
      </c>
    </row>
    <row r="5471" spans="2:8" x14ac:dyDescent="0.25">
      <c r="B5471" t="s">
        <v>12793</v>
      </c>
      <c r="C5471" t="s">
        <v>12794</v>
      </c>
      <c r="D5471" s="24" t="s">
        <v>2443</v>
      </c>
      <c r="E5471" s="24" t="s">
        <v>1421</v>
      </c>
      <c r="F5471" s="12">
        <v>40.799999999999997</v>
      </c>
      <c r="G5471" s="12">
        <v>-77.8</v>
      </c>
      <c r="H5471" s="12">
        <v>1.93</v>
      </c>
    </row>
    <row r="5472" spans="2:8" x14ac:dyDescent="0.25">
      <c r="B5472" t="s">
        <v>12795</v>
      </c>
      <c r="C5472" t="s">
        <v>12796</v>
      </c>
      <c r="D5472" s="24" t="s">
        <v>2443</v>
      </c>
      <c r="E5472" s="24" t="s">
        <v>1675</v>
      </c>
      <c r="F5472" s="12">
        <v>45.7</v>
      </c>
      <c r="G5472" s="12">
        <v>-91.7</v>
      </c>
      <c r="H5472" s="12">
        <v>1.93</v>
      </c>
    </row>
    <row r="5473" spans="2:8" x14ac:dyDescent="0.25">
      <c r="B5473" t="s">
        <v>12797</v>
      </c>
      <c r="C5473" t="s">
        <v>12798</v>
      </c>
      <c r="D5473" s="24" t="s">
        <v>2443</v>
      </c>
      <c r="E5473" s="24" t="s">
        <v>1775</v>
      </c>
      <c r="F5473" s="12">
        <v>44.7</v>
      </c>
      <c r="G5473" s="12">
        <v>-108.8</v>
      </c>
      <c r="H5473" s="12">
        <v>1.93</v>
      </c>
    </row>
    <row r="5474" spans="2:8" x14ac:dyDescent="0.25">
      <c r="B5474" t="s">
        <v>12799</v>
      </c>
      <c r="C5474" t="s">
        <v>12800</v>
      </c>
      <c r="D5474" s="24" t="s">
        <v>2443</v>
      </c>
      <c r="E5474" s="24" t="s">
        <v>709</v>
      </c>
      <c r="F5474" s="12">
        <v>41.4</v>
      </c>
      <c r="G5474" s="12">
        <v>-87.3</v>
      </c>
      <c r="H5474" s="12">
        <v>1.93</v>
      </c>
    </row>
    <row r="5475" spans="2:8" x14ac:dyDescent="0.25">
      <c r="B5475" t="s">
        <v>12801</v>
      </c>
      <c r="C5475" t="s">
        <v>12802</v>
      </c>
      <c r="D5475" s="24" t="s">
        <v>2443</v>
      </c>
      <c r="E5475" s="24" t="s">
        <v>867</v>
      </c>
      <c r="F5475" s="12">
        <v>39</v>
      </c>
      <c r="G5475" s="12">
        <v>-96.7</v>
      </c>
      <c r="H5475" s="12">
        <v>1.93</v>
      </c>
    </row>
    <row r="5476" spans="2:8" x14ac:dyDescent="0.25">
      <c r="B5476" t="s">
        <v>2517</v>
      </c>
      <c r="C5476" t="s">
        <v>2518</v>
      </c>
      <c r="D5476" s="24" t="s">
        <v>2443</v>
      </c>
      <c r="E5476" s="24" t="s">
        <v>867</v>
      </c>
      <c r="F5476" s="12">
        <v>38.1</v>
      </c>
      <c r="G5476" s="12">
        <v>-99</v>
      </c>
      <c r="H5476" s="12">
        <v>1.93</v>
      </c>
    </row>
    <row r="5477" spans="2:8" x14ac:dyDescent="0.25">
      <c r="B5477" t="s">
        <v>2461</v>
      </c>
      <c r="C5477" t="s">
        <v>2462</v>
      </c>
      <c r="D5477" s="24" t="s">
        <v>548</v>
      </c>
      <c r="E5477" s="24" t="s">
        <v>465</v>
      </c>
      <c r="F5477" s="12">
        <v>49.6</v>
      </c>
      <c r="G5477" s="12">
        <v>-115.7</v>
      </c>
      <c r="H5477" s="12">
        <v>1.89</v>
      </c>
    </row>
    <row r="5478" spans="2:8" x14ac:dyDescent="0.25">
      <c r="B5478" t="s">
        <v>12803</v>
      </c>
      <c r="C5478" t="s">
        <v>12804</v>
      </c>
      <c r="D5478" s="24" t="s">
        <v>548</v>
      </c>
      <c r="E5478" s="24" t="s">
        <v>525</v>
      </c>
      <c r="F5478" s="12">
        <v>47.5</v>
      </c>
      <c r="G5478" s="12">
        <v>-52.7</v>
      </c>
      <c r="H5478" s="12">
        <v>1.89</v>
      </c>
    </row>
    <row r="5479" spans="2:8" x14ac:dyDescent="0.25">
      <c r="B5479" t="s">
        <v>12805</v>
      </c>
      <c r="C5479" t="s">
        <v>12806</v>
      </c>
      <c r="D5479" s="24" t="s">
        <v>2443</v>
      </c>
      <c r="E5479" s="24" t="s">
        <v>1194</v>
      </c>
      <c r="F5479" s="12">
        <v>40.200000000000003</v>
      </c>
      <c r="G5479" s="12">
        <v>-97.7</v>
      </c>
      <c r="H5479" s="12">
        <v>1.89</v>
      </c>
    </row>
    <row r="5480" spans="2:8" x14ac:dyDescent="0.25">
      <c r="B5480" t="s">
        <v>12807</v>
      </c>
      <c r="C5480" t="s">
        <v>12808</v>
      </c>
      <c r="D5480" s="24" t="s">
        <v>2443</v>
      </c>
      <c r="E5480" s="24" t="s">
        <v>749</v>
      </c>
      <c r="F5480" s="12">
        <v>41.4</v>
      </c>
      <c r="G5480" s="12">
        <v>-91</v>
      </c>
      <c r="H5480" s="12">
        <v>1.89</v>
      </c>
    </row>
    <row r="5481" spans="2:8" x14ac:dyDescent="0.25">
      <c r="B5481" t="s">
        <v>12809</v>
      </c>
      <c r="C5481" t="s">
        <v>12810</v>
      </c>
      <c r="D5481" s="24" t="s">
        <v>2443</v>
      </c>
      <c r="E5481" s="24" t="s">
        <v>648</v>
      </c>
      <c r="F5481" s="12">
        <v>41.3</v>
      </c>
      <c r="G5481" s="12">
        <v>-88.3</v>
      </c>
      <c r="H5481" s="12">
        <v>1.89</v>
      </c>
    </row>
    <row r="5482" spans="2:8" x14ac:dyDescent="0.25">
      <c r="B5482" t="s">
        <v>12811</v>
      </c>
      <c r="C5482" t="s">
        <v>12812</v>
      </c>
      <c r="D5482" s="24" t="s">
        <v>2443</v>
      </c>
      <c r="E5482" s="24" t="s">
        <v>648</v>
      </c>
      <c r="F5482" s="12">
        <v>41.3</v>
      </c>
      <c r="G5482" s="12">
        <v>-89.1</v>
      </c>
      <c r="H5482" s="12">
        <v>1.89</v>
      </c>
    </row>
    <row r="5483" spans="2:8" x14ac:dyDescent="0.25">
      <c r="B5483" t="s">
        <v>12813</v>
      </c>
      <c r="C5483" t="s">
        <v>12814</v>
      </c>
      <c r="D5483" s="24" t="s">
        <v>2443</v>
      </c>
      <c r="E5483" s="24" t="s">
        <v>648</v>
      </c>
      <c r="F5483" s="12">
        <v>40.4</v>
      </c>
      <c r="G5483" s="12">
        <v>-90.6</v>
      </c>
      <c r="H5483" s="12">
        <v>1.89</v>
      </c>
    </row>
    <row r="5484" spans="2:8" x14ac:dyDescent="0.25">
      <c r="B5484" t="s">
        <v>12815</v>
      </c>
      <c r="C5484" t="s">
        <v>12816</v>
      </c>
      <c r="D5484" s="24" t="s">
        <v>2443</v>
      </c>
      <c r="E5484" s="24" t="s">
        <v>926</v>
      </c>
      <c r="F5484" s="12">
        <v>38.4</v>
      </c>
      <c r="G5484" s="12">
        <v>-85.3</v>
      </c>
      <c r="H5484" s="12">
        <v>1.89</v>
      </c>
    </row>
    <row r="5485" spans="2:8" x14ac:dyDescent="0.25">
      <c r="B5485" t="s">
        <v>12817</v>
      </c>
      <c r="C5485" t="s">
        <v>12818</v>
      </c>
      <c r="D5485" s="24" t="s">
        <v>2443</v>
      </c>
      <c r="E5485" s="24" t="s">
        <v>937</v>
      </c>
      <c r="F5485" s="12">
        <v>44.6</v>
      </c>
      <c r="G5485" s="12">
        <v>-68.5</v>
      </c>
      <c r="H5485" s="12">
        <v>1.89</v>
      </c>
    </row>
    <row r="5486" spans="2:8" x14ac:dyDescent="0.25">
      <c r="B5486" t="s">
        <v>12819</v>
      </c>
      <c r="C5486" t="s">
        <v>12820</v>
      </c>
      <c r="D5486" s="24" t="s">
        <v>2443</v>
      </c>
      <c r="E5486" s="24" t="s">
        <v>1134</v>
      </c>
      <c r="F5486" s="12">
        <v>46.3</v>
      </c>
      <c r="G5486" s="12">
        <v>-107</v>
      </c>
      <c r="H5486" s="12">
        <v>1.89</v>
      </c>
    </row>
    <row r="5487" spans="2:8" x14ac:dyDescent="0.25">
      <c r="B5487" t="s">
        <v>12821</v>
      </c>
      <c r="C5487" t="s">
        <v>12822</v>
      </c>
      <c r="D5487" s="24" t="s">
        <v>2443</v>
      </c>
      <c r="E5487" s="24" t="s">
        <v>1194</v>
      </c>
      <c r="F5487" s="12">
        <v>40.5</v>
      </c>
      <c r="G5487" s="12">
        <v>-96.7</v>
      </c>
      <c r="H5487" s="12">
        <v>1.89</v>
      </c>
    </row>
    <row r="5488" spans="2:8" x14ac:dyDescent="0.25">
      <c r="B5488" t="s">
        <v>12823</v>
      </c>
      <c r="C5488" t="s">
        <v>12824</v>
      </c>
      <c r="D5488" s="24" t="s">
        <v>2443</v>
      </c>
      <c r="E5488" s="24" t="s">
        <v>1421</v>
      </c>
      <c r="F5488" s="12">
        <v>41.9</v>
      </c>
      <c r="G5488" s="12">
        <v>-76.5</v>
      </c>
      <c r="H5488" s="12">
        <v>1.89</v>
      </c>
    </row>
    <row r="5489" spans="2:8" x14ac:dyDescent="0.25">
      <c r="B5489" t="s">
        <v>12825</v>
      </c>
      <c r="C5489" t="s">
        <v>12826</v>
      </c>
      <c r="D5489" s="24" t="s">
        <v>2443</v>
      </c>
      <c r="E5489" s="24" t="s">
        <v>1457</v>
      </c>
      <c r="F5489" s="12">
        <v>43.5</v>
      </c>
      <c r="G5489" s="12">
        <v>-96.6</v>
      </c>
      <c r="H5489" s="12">
        <v>1.89</v>
      </c>
    </row>
    <row r="5490" spans="2:8" x14ac:dyDescent="0.25">
      <c r="B5490" t="s">
        <v>2981</v>
      </c>
      <c r="C5490" t="s">
        <v>2982</v>
      </c>
      <c r="D5490" s="24" t="s">
        <v>2443</v>
      </c>
      <c r="E5490" s="24" t="s">
        <v>563</v>
      </c>
      <c r="F5490" s="12">
        <v>38</v>
      </c>
      <c r="G5490" s="12">
        <v>-102.9</v>
      </c>
      <c r="H5490" s="12">
        <v>1.89</v>
      </c>
    </row>
    <row r="5491" spans="2:8" x14ac:dyDescent="0.25">
      <c r="B5491" t="s">
        <v>12827</v>
      </c>
      <c r="C5491" t="s">
        <v>12828</v>
      </c>
      <c r="D5491" s="24" t="s">
        <v>2443</v>
      </c>
      <c r="E5491" s="24" t="s">
        <v>648</v>
      </c>
      <c r="F5491" s="12">
        <v>41.1</v>
      </c>
      <c r="G5491" s="12">
        <v>-87.9</v>
      </c>
      <c r="H5491" s="12">
        <v>1.89</v>
      </c>
    </row>
    <row r="5492" spans="2:8" x14ac:dyDescent="0.25">
      <c r="B5492" t="s">
        <v>12829</v>
      </c>
      <c r="C5492" t="s">
        <v>12830</v>
      </c>
      <c r="D5492" s="24" t="s">
        <v>2443</v>
      </c>
      <c r="E5492" s="24" t="s">
        <v>648</v>
      </c>
      <c r="F5492" s="12">
        <v>41</v>
      </c>
      <c r="G5492" s="12">
        <v>-89.4</v>
      </c>
      <c r="H5492" s="12">
        <v>1.89</v>
      </c>
    </row>
    <row r="5493" spans="2:8" x14ac:dyDescent="0.25">
      <c r="B5493" t="s">
        <v>9660</v>
      </c>
      <c r="C5493" t="s">
        <v>12831</v>
      </c>
      <c r="D5493" s="24" t="s">
        <v>2443</v>
      </c>
      <c r="E5493" s="24" t="s">
        <v>709</v>
      </c>
      <c r="F5493" s="12">
        <v>40.700000000000003</v>
      </c>
      <c r="G5493" s="12">
        <v>-86</v>
      </c>
      <c r="H5493" s="12">
        <v>1.89</v>
      </c>
    </row>
    <row r="5494" spans="2:8" x14ac:dyDescent="0.25">
      <c r="B5494" t="s">
        <v>12832</v>
      </c>
      <c r="C5494" t="s">
        <v>12833</v>
      </c>
      <c r="D5494" s="24" t="s">
        <v>2443</v>
      </c>
      <c r="E5494" s="24" t="s">
        <v>749</v>
      </c>
      <c r="F5494" s="12">
        <v>42.2</v>
      </c>
      <c r="G5494" s="12">
        <v>-92.8</v>
      </c>
      <c r="H5494" s="12">
        <v>1.89</v>
      </c>
    </row>
    <row r="5495" spans="2:8" x14ac:dyDescent="0.25">
      <c r="B5495" t="s">
        <v>861</v>
      </c>
      <c r="C5495" t="s">
        <v>862</v>
      </c>
      <c r="D5495" s="24" t="s">
        <v>2443</v>
      </c>
      <c r="E5495" s="24" t="s">
        <v>749</v>
      </c>
      <c r="F5495" s="12">
        <v>41.2</v>
      </c>
      <c r="G5495" s="12">
        <v>-91.7</v>
      </c>
      <c r="H5495" s="12">
        <v>1.89</v>
      </c>
    </row>
    <row r="5496" spans="2:8" x14ac:dyDescent="0.25">
      <c r="B5496" t="s">
        <v>1610</v>
      </c>
      <c r="C5496" t="s">
        <v>12834</v>
      </c>
      <c r="D5496" s="24" t="s">
        <v>2443</v>
      </c>
      <c r="E5496" s="24" t="s">
        <v>926</v>
      </c>
      <c r="F5496" s="12">
        <v>37.200000000000003</v>
      </c>
      <c r="G5496" s="12">
        <v>-86.6</v>
      </c>
      <c r="H5496" s="12">
        <v>1.89</v>
      </c>
    </row>
    <row r="5497" spans="2:8" x14ac:dyDescent="0.25">
      <c r="B5497" t="s">
        <v>12835</v>
      </c>
      <c r="C5497" t="s">
        <v>12836</v>
      </c>
      <c r="D5497" s="24" t="s">
        <v>2443</v>
      </c>
      <c r="E5497" s="24" t="s">
        <v>926</v>
      </c>
      <c r="F5497" s="12">
        <v>37.799999999999997</v>
      </c>
      <c r="G5497" s="12">
        <v>-84</v>
      </c>
      <c r="H5497" s="12">
        <v>1.89</v>
      </c>
    </row>
    <row r="5498" spans="2:8" x14ac:dyDescent="0.25">
      <c r="B5498" t="s">
        <v>3677</v>
      </c>
      <c r="C5498" t="s">
        <v>3678</v>
      </c>
      <c r="D5498" s="24" t="s">
        <v>2443</v>
      </c>
      <c r="E5498" s="24" t="s">
        <v>1081</v>
      </c>
      <c r="F5498" s="12">
        <v>38.6</v>
      </c>
      <c r="G5498" s="12">
        <v>-90.6</v>
      </c>
      <c r="H5498" s="12">
        <v>1.89</v>
      </c>
    </row>
    <row r="5499" spans="2:8" x14ac:dyDescent="0.25">
      <c r="B5499" t="s">
        <v>542</v>
      </c>
      <c r="C5499" t="s">
        <v>4226</v>
      </c>
      <c r="D5499" s="24" t="s">
        <v>2443</v>
      </c>
      <c r="E5499" s="24" t="s">
        <v>1301</v>
      </c>
      <c r="F5499" s="12">
        <v>42.1</v>
      </c>
      <c r="G5499" s="12">
        <v>-77</v>
      </c>
      <c r="H5499" s="12">
        <v>1.89</v>
      </c>
    </row>
    <row r="5500" spans="2:8" x14ac:dyDescent="0.25">
      <c r="B5500" t="s">
        <v>1509</v>
      </c>
      <c r="C5500" t="s">
        <v>1510</v>
      </c>
      <c r="D5500" s="24" t="s">
        <v>2443</v>
      </c>
      <c r="E5500" s="24" t="s">
        <v>1457</v>
      </c>
      <c r="F5500" s="12">
        <v>45.3</v>
      </c>
      <c r="G5500" s="12">
        <v>-97.5</v>
      </c>
      <c r="H5500" s="12">
        <v>1.89</v>
      </c>
    </row>
    <row r="5501" spans="2:8" x14ac:dyDescent="0.25">
      <c r="B5501" t="s">
        <v>12837</v>
      </c>
      <c r="C5501" t="s">
        <v>12838</v>
      </c>
      <c r="D5501" s="24" t="s">
        <v>2443</v>
      </c>
      <c r="E5501" s="24" t="s">
        <v>1775</v>
      </c>
      <c r="F5501" s="12">
        <v>42.1</v>
      </c>
      <c r="G5501" s="12">
        <v>-104.3</v>
      </c>
      <c r="H5501" s="12">
        <v>1.89</v>
      </c>
    </row>
    <row r="5502" spans="2:8" x14ac:dyDescent="0.25">
      <c r="B5502" t="s">
        <v>12839</v>
      </c>
      <c r="C5502" t="s">
        <v>12840</v>
      </c>
      <c r="D5502" s="24" t="s">
        <v>2443</v>
      </c>
      <c r="E5502" s="24" t="s">
        <v>1800</v>
      </c>
      <c r="F5502" s="12">
        <v>58.1</v>
      </c>
      <c r="G5502" s="12">
        <v>-133.69999999999999</v>
      </c>
      <c r="H5502" s="12">
        <v>1.89</v>
      </c>
    </row>
    <row r="5503" spans="2:8" x14ac:dyDescent="0.25">
      <c r="B5503" t="s">
        <v>2929</v>
      </c>
      <c r="C5503" t="s">
        <v>2930</v>
      </c>
      <c r="D5503" s="24" t="s">
        <v>548</v>
      </c>
      <c r="E5503" s="24" t="s">
        <v>465</v>
      </c>
      <c r="F5503" s="12">
        <v>54.4</v>
      </c>
      <c r="G5503" s="12">
        <v>-128.5</v>
      </c>
      <c r="H5503" s="12">
        <v>1.85</v>
      </c>
    </row>
    <row r="5504" spans="2:8" x14ac:dyDescent="0.25">
      <c r="B5504" t="s">
        <v>12841</v>
      </c>
      <c r="C5504" t="s">
        <v>12842</v>
      </c>
      <c r="D5504" s="24" t="s">
        <v>548</v>
      </c>
      <c r="E5504" s="24" t="s">
        <v>510</v>
      </c>
      <c r="F5504" s="12">
        <v>49.6</v>
      </c>
      <c r="G5504" s="12">
        <v>-93.7</v>
      </c>
      <c r="H5504" s="12">
        <v>1.81</v>
      </c>
    </row>
    <row r="5505" spans="2:8" x14ac:dyDescent="0.25">
      <c r="B5505" t="s">
        <v>12843</v>
      </c>
      <c r="C5505" t="s">
        <v>12844</v>
      </c>
      <c r="D5505" s="24" t="s">
        <v>548</v>
      </c>
      <c r="E5505" s="24" t="s">
        <v>465</v>
      </c>
      <c r="F5505" s="12">
        <v>49.4</v>
      </c>
      <c r="G5505" s="12">
        <v>-117.2</v>
      </c>
      <c r="H5505" s="12">
        <v>1.81</v>
      </c>
    </row>
    <row r="5506" spans="2:8" x14ac:dyDescent="0.25">
      <c r="B5506" t="s">
        <v>12845</v>
      </c>
      <c r="C5506" t="s">
        <v>12846</v>
      </c>
      <c r="D5506" s="24" t="s">
        <v>548</v>
      </c>
      <c r="E5506" s="24" t="s">
        <v>506</v>
      </c>
      <c r="F5506" s="12">
        <v>49.9</v>
      </c>
      <c r="G5506" s="12">
        <v>-98.2</v>
      </c>
      <c r="H5506" s="12">
        <v>1.81</v>
      </c>
    </row>
    <row r="5507" spans="2:8" x14ac:dyDescent="0.25">
      <c r="B5507" t="s">
        <v>12847</v>
      </c>
      <c r="C5507" t="s">
        <v>12848</v>
      </c>
      <c r="D5507" s="24" t="s">
        <v>2443</v>
      </c>
      <c r="E5507" s="24" t="s">
        <v>629</v>
      </c>
      <c r="F5507" s="12">
        <v>48.1</v>
      </c>
      <c r="G5507" s="12">
        <v>-116.6</v>
      </c>
      <c r="H5507" s="12">
        <v>1.81</v>
      </c>
    </row>
    <row r="5508" spans="2:8" x14ac:dyDescent="0.25">
      <c r="B5508" t="s">
        <v>12849</v>
      </c>
      <c r="C5508" t="s">
        <v>12850</v>
      </c>
      <c r="D5508" s="24" t="s">
        <v>2443</v>
      </c>
      <c r="E5508" s="24" t="s">
        <v>629</v>
      </c>
      <c r="F5508" s="12">
        <v>48.1</v>
      </c>
      <c r="G5508" s="12">
        <v>-116.6</v>
      </c>
      <c r="H5508" s="12">
        <v>1.81</v>
      </c>
    </row>
    <row r="5509" spans="2:8" x14ac:dyDescent="0.25">
      <c r="B5509" t="s">
        <v>12851</v>
      </c>
      <c r="C5509" t="s">
        <v>12852</v>
      </c>
      <c r="D5509" s="24" t="s">
        <v>2443</v>
      </c>
      <c r="E5509" s="24" t="s">
        <v>629</v>
      </c>
      <c r="F5509" s="12">
        <v>43.6</v>
      </c>
      <c r="G5509" s="12">
        <v>-115.9</v>
      </c>
      <c r="H5509" s="12">
        <v>1.81</v>
      </c>
    </row>
    <row r="5510" spans="2:8" x14ac:dyDescent="0.25">
      <c r="B5510" t="s">
        <v>12853</v>
      </c>
      <c r="C5510" t="s">
        <v>12854</v>
      </c>
      <c r="D5510" s="24" t="s">
        <v>2443</v>
      </c>
      <c r="E5510" s="24" t="s">
        <v>648</v>
      </c>
      <c r="F5510" s="12">
        <v>39</v>
      </c>
      <c r="G5510" s="12">
        <v>-88.5</v>
      </c>
      <c r="H5510" s="12">
        <v>1.81</v>
      </c>
    </row>
    <row r="5511" spans="2:8" x14ac:dyDescent="0.25">
      <c r="B5511" t="s">
        <v>12855</v>
      </c>
      <c r="C5511" t="s">
        <v>12856</v>
      </c>
      <c r="D5511" s="24" t="s">
        <v>2443</v>
      </c>
      <c r="E5511" s="24" t="s">
        <v>648</v>
      </c>
      <c r="F5511" s="12">
        <v>39</v>
      </c>
      <c r="G5511" s="12">
        <v>-89.7</v>
      </c>
      <c r="H5511" s="12">
        <v>1.81</v>
      </c>
    </row>
    <row r="5512" spans="2:8" x14ac:dyDescent="0.25">
      <c r="B5512" t="s">
        <v>12857</v>
      </c>
      <c r="C5512" t="s">
        <v>12858</v>
      </c>
      <c r="D5512" s="24" t="s">
        <v>2443</v>
      </c>
      <c r="E5512" s="24" t="s">
        <v>648</v>
      </c>
      <c r="F5512" s="12">
        <v>38.700000000000003</v>
      </c>
      <c r="G5512" s="12">
        <v>-88</v>
      </c>
      <c r="H5512" s="12">
        <v>1.81</v>
      </c>
    </row>
    <row r="5513" spans="2:8" x14ac:dyDescent="0.25">
      <c r="B5513" t="s">
        <v>12859</v>
      </c>
      <c r="C5513" t="s">
        <v>12860</v>
      </c>
      <c r="D5513" s="24" t="s">
        <v>2443</v>
      </c>
      <c r="E5513" s="24" t="s">
        <v>709</v>
      </c>
      <c r="F5513" s="12">
        <v>40.4</v>
      </c>
      <c r="G5513" s="12">
        <v>-86</v>
      </c>
      <c r="H5513" s="12">
        <v>1.81</v>
      </c>
    </row>
    <row r="5514" spans="2:8" x14ac:dyDescent="0.25">
      <c r="B5514" t="s">
        <v>12861</v>
      </c>
      <c r="C5514" t="s">
        <v>12862</v>
      </c>
      <c r="D5514" s="24" t="s">
        <v>2443</v>
      </c>
      <c r="E5514" s="24" t="s">
        <v>709</v>
      </c>
      <c r="F5514" s="12">
        <v>41.4</v>
      </c>
      <c r="G5514" s="12">
        <v>-87.4</v>
      </c>
      <c r="H5514" s="12">
        <v>1.81</v>
      </c>
    </row>
    <row r="5515" spans="2:8" x14ac:dyDescent="0.25">
      <c r="B5515" t="s">
        <v>12863</v>
      </c>
      <c r="C5515" t="s">
        <v>12864</v>
      </c>
      <c r="D5515" s="24" t="s">
        <v>2443</v>
      </c>
      <c r="E5515" s="24" t="s">
        <v>867</v>
      </c>
      <c r="F5515" s="12">
        <v>38.799999999999997</v>
      </c>
      <c r="G5515" s="12">
        <v>-97.1</v>
      </c>
      <c r="H5515" s="12">
        <v>1.81</v>
      </c>
    </row>
    <row r="5516" spans="2:8" x14ac:dyDescent="0.25">
      <c r="B5516" t="s">
        <v>12865</v>
      </c>
      <c r="C5516" t="s">
        <v>12866</v>
      </c>
      <c r="D5516" s="24" t="s">
        <v>2443</v>
      </c>
      <c r="E5516" s="24" t="s">
        <v>867</v>
      </c>
      <c r="F5516" s="12">
        <v>37.4</v>
      </c>
      <c r="G5516" s="12">
        <v>-100.5</v>
      </c>
      <c r="H5516" s="12">
        <v>1.81</v>
      </c>
    </row>
    <row r="5517" spans="2:8" x14ac:dyDescent="0.25">
      <c r="B5517" t="s">
        <v>12867</v>
      </c>
      <c r="C5517" t="s">
        <v>12868</v>
      </c>
      <c r="D5517" s="24" t="s">
        <v>2443</v>
      </c>
      <c r="E5517" s="24" t="s">
        <v>867</v>
      </c>
      <c r="F5517" s="12">
        <v>39.6</v>
      </c>
      <c r="G5517" s="12">
        <v>-96.9</v>
      </c>
      <c r="H5517" s="12">
        <v>1.81</v>
      </c>
    </row>
    <row r="5518" spans="2:8" x14ac:dyDescent="0.25">
      <c r="B5518" t="s">
        <v>12869</v>
      </c>
      <c r="C5518" t="s">
        <v>12870</v>
      </c>
      <c r="D5518" s="24" t="s">
        <v>2443</v>
      </c>
      <c r="E5518" s="24" t="s">
        <v>926</v>
      </c>
      <c r="F5518" s="12">
        <v>39</v>
      </c>
      <c r="G5518" s="12">
        <v>-84.5</v>
      </c>
      <c r="H5518" s="12">
        <v>1.81</v>
      </c>
    </row>
    <row r="5519" spans="2:8" x14ac:dyDescent="0.25">
      <c r="B5519" t="s">
        <v>12871</v>
      </c>
      <c r="C5519" t="s">
        <v>12872</v>
      </c>
      <c r="D5519" s="24" t="s">
        <v>2443</v>
      </c>
      <c r="E5519" s="24" t="s">
        <v>926</v>
      </c>
      <c r="F5519" s="12">
        <v>37.799999999999997</v>
      </c>
      <c r="G5519" s="12">
        <v>-85</v>
      </c>
      <c r="H5519" s="12">
        <v>1.81</v>
      </c>
    </row>
    <row r="5520" spans="2:8" x14ac:dyDescent="0.25">
      <c r="B5520" t="s">
        <v>12873</v>
      </c>
      <c r="C5520" t="s">
        <v>12874</v>
      </c>
      <c r="D5520" s="24" t="s">
        <v>2443</v>
      </c>
      <c r="E5520" s="24" t="s">
        <v>926</v>
      </c>
      <c r="F5520" s="12">
        <v>37</v>
      </c>
      <c r="G5520" s="12">
        <v>-88.3</v>
      </c>
      <c r="H5520" s="12">
        <v>1.81</v>
      </c>
    </row>
    <row r="5521" spans="2:8" x14ac:dyDescent="0.25">
      <c r="B5521" t="s">
        <v>12875</v>
      </c>
      <c r="C5521" t="s">
        <v>12876</v>
      </c>
      <c r="D5521" s="24" t="s">
        <v>2443</v>
      </c>
      <c r="E5521" s="24" t="s">
        <v>926</v>
      </c>
      <c r="F5521" s="12">
        <v>38.4</v>
      </c>
      <c r="G5521" s="12">
        <v>-84</v>
      </c>
      <c r="H5521" s="12">
        <v>1.81</v>
      </c>
    </row>
    <row r="5522" spans="2:8" x14ac:dyDescent="0.25">
      <c r="B5522" t="s">
        <v>12877</v>
      </c>
      <c r="C5522" t="s">
        <v>12878</v>
      </c>
      <c r="D5522" s="24" t="s">
        <v>2443</v>
      </c>
      <c r="E5522" s="24" t="s">
        <v>926</v>
      </c>
      <c r="F5522" s="12">
        <v>38.299999999999997</v>
      </c>
      <c r="G5522" s="12">
        <v>-85.4</v>
      </c>
      <c r="H5522" s="12">
        <v>1.81</v>
      </c>
    </row>
    <row r="5523" spans="2:8" x14ac:dyDescent="0.25">
      <c r="B5523" t="s">
        <v>12879</v>
      </c>
      <c r="C5523" t="s">
        <v>12880</v>
      </c>
      <c r="D5523" s="24" t="s">
        <v>2443</v>
      </c>
      <c r="E5523" s="24" t="s">
        <v>926</v>
      </c>
      <c r="F5523" s="12">
        <v>38.4</v>
      </c>
      <c r="G5523" s="12">
        <v>-84.5</v>
      </c>
      <c r="H5523" s="12">
        <v>1.81</v>
      </c>
    </row>
    <row r="5524" spans="2:8" x14ac:dyDescent="0.25">
      <c r="B5524" t="s">
        <v>12881</v>
      </c>
      <c r="C5524" t="s">
        <v>12882</v>
      </c>
      <c r="D5524" s="24" t="s">
        <v>2443</v>
      </c>
      <c r="E5524" s="24" t="s">
        <v>953</v>
      </c>
      <c r="F5524" s="12">
        <v>42.6</v>
      </c>
      <c r="G5524" s="12">
        <v>-72.7</v>
      </c>
      <c r="H5524" s="12">
        <v>1.81</v>
      </c>
    </row>
    <row r="5525" spans="2:8" x14ac:dyDescent="0.25">
      <c r="B5525" t="s">
        <v>12883</v>
      </c>
      <c r="C5525" t="s">
        <v>12884</v>
      </c>
      <c r="D5525" s="24" t="s">
        <v>2443</v>
      </c>
      <c r="E5525" s="24" t="s">
        <v>937</v>
      </c>
      <c r="F5525" s="12">
        <v>44.3</v>
      </c>
      <c r="G5525" s="12">
        <v>-69.2</v>
      </c>
      <c r="H5525" s="12">
        <v>1.81</v>
      </c>
    </row>
    <row r="5526" spans="2:8" x14ac:dyDescent="0.25">
      <c r="B5526" t="s">
        <v>12885</v>
      </c>
      <c r="C5526" t="s">
        <v>12886</v>
      </c>
      <c r="D5526" s="24" t="s">
        <v>2443</v>
      </c>
      <c r="E5526" s="24" t="s">
        <v>937</v>
      </c>
      <c r="F5526" s="12">
        <v>44.7</v>
      </c>
      <c r="G5526" s="12">
        <v>-67.2</v>
      </c>
      <c r="H5526" s="12">
        <v>1.81</v>
      </c>
    </row>
    <row r="5527" spans="2:8" x14ac:dyDescent="0.25">
      <c r="B5527" t="s">
        <v>12887</v>
      </c>
      <c r="C5527" t="s">
        <v>12888</v>
      </c>
      <c r="D5527" s="24" t="s">
        <v>2443</v>
      </c>
      <c r="E5527" s="24" t="s">
        <v>969</v>
      </c>
      <c r="F5527" s="12">
        <v>43.4</v>
      </c>
      <c r="G5527" s="12">
        <v>-83.9</v>
      </c>
      <c r="H5527" s="12">
        <v>1.81</v>
      </c>
    </row>
    <row r="5528" spans="2:8" x14ac:dyDescent="0.25">
      <c r="B5528" t="s">
        <v>12889</v>
      </c>
      <c r="C5528" t="s">
        <v>12890</v>
      </c>
      <c r="D5528" s="24" t="s">
        <v>2443</v>
      </c>
      <c r="E5528" s="24" t="s">
        <v>1081</v>
      </c>
      <c r="F5528" s="12">
        <v>38.6</v>
      </c>
      <c r="G5528" s="12">
        <v>-93.4</v>
      </c>
      <c r="H5528" s="12">
        <v>1.81</v>
      </c>
    </row>
    <row r="5529" spans="2:8" x14ac:dyDescent="0.25">
      <c r="B5529" t="s">
        <v>12891</v>
      </c>
      <c r="C5529" t="s">
        <v>12892</v>
      </c>
      <c r="D5529" s="24" t="s">
        <v>2443</v>
      </c>
      <c r="E5529" s="24" t="s">
        <v>1081</v>
      </c>
      <c r="F5529" s="12">
        <v>38.5</v>
      </c>
      <c r="G5529" s="12">
        <v>-90.2</v>
      </c>
      <c r="H5529" s="12">
        <v>1.81</v>
      </c>
    </row>
    <row r="5530" spans="2:8" x14ac:dyDescent="0.25">
      <c r="B5530" t="s">
        <v>12893</v>
      </c>
      <c r="C5530" t="s">
        <v>12894</v>
      </c>
      <c r="D5530" s="24" t="s">
        <v>2443</v>
      </c>
      <c r="E5530" s="24" t="s">
        <v>1081</v>
      </c>
      <c r="F5530" s="12">
        <v>38.700000000000003</v>
      </c>
      <c r="G5530" s="12">
        <v>-90.6</v>
      </c>
      <c r="H5530" s="12">
        <v>1.81</v>
      </c>
    </row>
    <row r="5531" spans="2:8" x14ac:dyDescent="0.25">
      <c r="B5531" t="s">
        <v>12895</v>
      </c>
      <c r="C5531" t="s">
        <v>12896</v>
      </c>
      <c r="D5531" s="24" t="s">
        <v>2443</v>
      </c>
      <c r="E5531" s="24" t="s">
        <v>1338</v>
      </c>
      <c r="F5531" s="12">
        <v>46.6</v>
      </c>
      <c r="G5531" s="12">
        <v>-101.2</v>
      </c>
      <c r="H5531" s="12">
        <v>1.81</v>
      </c>
    </row>
    <row r="5532" spans="2:8" x14ac:dyDescent="0.25">
      <c r="B5532" t="s">
        <v>12897</v>
      </c>
      <c r="C5532" t="s">
        <v>12898</v>
      </c>
      <c r="D5532" s="24" t="s">
        <v>2443</v>
      </c>
      <c r="E5532" s="24" t="s">
        <v>1194</v>
      </c>
      <c r="F5532" s="12">
        <v>40.700000000000003</v>
      </c>
      <c r="G5532" s="12">
        <v>-96.5</v>
      </c>
      <c r="H5532" s="12">
        <v>1.81</v>
      </c>
    </row>
    <row r="5533" spans="2:8" x14ac:dyDescent="0.25">
      <c r="B5533" t="s">
        <v>12899</v>
      </c>
      <c r="C5533" t="s">
        <v>12900</v>
      </c>
      <c r="D5533" s="24" t="s">
        <v>2443</v>
      </c>
      <c r="E5533" s="24" t="s">
        <v>1259</v>
      </c>
      <c r="F5533" s="12">
        <v>43.6</v>
      </c>
      <c r="G5533" s="12">
        <v>-71.5</v>
      </c>
      <c r="H5533" s="12">
        <v>1.81</v>
      </c>
    </row>
    <row r="5534" spans="2:8" x14ac:dyDescent="0.25">
      <c r="B5534" t="s">
        <v>12901</v>
      </c>
      <c r="C5534" t="s">
        <v>12902</v>
      </c>
      <c r="D5534" s="24" t="s">
        <v>2443</v>
      </c>
      <c r="E5534" s="24" t="s">
        <v>1259</v>
      </c>
      <c r="F5534" s="12">
        <v>42.9</v>
      </c>
      <c r="G5534" s="12">
        <v>-72.3</v>
      </c>
      <c r="H5534" s="12">
        <v>1.81</v>
      </c>
    </row>
    <row r="5535" spans="2:8" x14ac:dyDescent="0.25">
      <c r="B5535" t="s">
        <v>12903</v>
      </c>
      <c r="C5535" t="s">
        <v>12904</v>
      </c>
      <c r="D5535" s="24" t="s">
        <v>2443</v>
      </c>
      <c r="E5535" s="24" t="s">
        <v>1259</v>
      </c>
      <c r="F5535" s="12">
        <v>43.7</v>
      </c>
      <c r="G5535" s="12">
        <v>-71.599999999999994</v>
      </c>
      <c r="H5535" s="12">
        <v>1.81</v>
      </c>
    </row>
    <row r="5536" spans="2:8" x14ac:dyDescent="0.25">
      <c r="B5536" t="s">
        <v>12905</v>
      </c>
      <c r="C5536" t="s">
        <v>12906</v>
      </c>
      <c r="D5536" s="24" t="s">
        <v>2443</v>
      </c>
      <c r="E5536" s="24" t="s">
        <v>1301</v>
      </c>
      <c r="F5536" s="12">
        <v>42</v>
      </c>
      <c r="G5536" s="12">
        <v>-76.7</v>
      </c>
      <c r="H5536" s="12">
        <v>1.81</v>
      </c>
    </row>
    <row r="5537" spans="2:8" x14ac:dyDescent="0.25">
      <c r="B5537" t="s">
        <v>12907</v>
      </c>
      <c r="C5537" t="s">
        <v>12908</v>
      </c>
      <c r="D5537" s="24" t="s">
        <v>2443</v>
      </c>
      <c r="E5537" s="24" t="s">
        <v>1301</v>
      </c>
      <c r="F5537" s="12">
        <v>42.9</v>
      </c>
      <c r="G5537" s="12">
        <v>-74.599999999999994</v>
      </c>
      <c r="H5537" s="12">
        <v>1.81</v>
      </c>
    </row>
    <row r="5538" spans="2:8" x14ac:dyDescent="0.25">
      <c r="B5538" t="s">
        <v>12909</v>
      </c>
      <c r="C5538" t="s">
        <v>12910</v>
      </c>
      <c r="D5538" s="24" t="s">
        <v>2443</v>
      </c>
      <c r="E5538" s="24" t="s">
        <v>1363</v>
      </c>
      <c r="F5538" s="12">
        <v>39.299999999999997</v>
      </c>
      <c r="G5538" s="12">
        <v>-81.8</v>
      </c>
      <c r="H5538" s="12">
        <v>1.81</v>
      </c>
    </row>
    <row r="5539" spans="2:8" x14ac:dyDescent="0.25">
      <c r="B5539" t="s">
        <v>12911</v>
      </c>
      <c r="C5539" t="s">
        <v>12912</v>
      </c>
      <c r="D5539" s="24" t="s">
        <v>2443</v>
      </c>
      <c r="E5539" s="24" t="s">
        <v>1363</v>
      </c>
      <c r="F5539" s="12">
        <v>39</v>
      </c>
      <c r="G5539" s="12">
        <v>-84.3</v>
      </c>
      <c r="H5539" s="12">
        <v>1.81</v>
      </c>
    </row>
    <row r="5540" spans="2:8" x14ac:dyDescent="0.25">
      <c r="B5540" t="s">
        <v>12913</v>
      </c>
      <c r="C5540" t="s">
        <v>12914</v>
      </c>
      <c r="D5540" s="24" t="s">
        <v>2443</v>
      </c>
      <c r="E5540" s="24" t="s">
        <v>1396</v>
      </c>
      <c r="F5540" s="12">
        <v>42.1</v>
      </c>
      <c r="G5540" s="12">
        <v>-122.6</v>
      </c>
      <c r="H5540" s="12">
        <v>1.81</v>
      </c>
    </row>
    <row r="5541" spans="2:8" x14ac:dyDescent="0.25">
      <c r="B5541" t="s">
        <v>12915</v>
      </c>
      <c r="C5541" t="s">
        <v>12916</v>
      </c>
      <c r="D5541" s="24" t="s">
        <v>2443</v>
      </c>
      <c r="E5541" s="24" t="s">
        <v>1421</v>
      </c>
      <c r="F5541" s="12">
        <v>40.5</v>
      </c>
      <c r="G5541" s="12">
        <v>-79.7</v>
      </c>
      <c r="H5541" s="12">
        <v>1.81</v>
      </c>
    </row>
    <row r="5542" spans="2:8" x14ac:dyDescent="0.25">
      <c r="B5542" t="s">
        <v>12917</v>
      </c>
      <c r="C5542" t="s">
        <v>12918</v>
      </c>
      <c r="D5542" s="24" t="s">
        <v>2443</v>
      </c>
      <c r="E5542" s="24" t="s">
        <v>1421</v>
      </c>
      <c r="F5542" s="12">
        <v>40.5</v>
      </c>
      <c r="G5542" s="12">
        <v>-79.599999999999994</v>
      </c>
      <c r="H5542" s="12">
        <v>1.81</v>
      </c>
    </row>
    <row r="5543" spans="2:8" x14ac:dyDescent="0.25">
      <c r="B5543" t="s">
        <v>12919</v>
      </c>
      <c r="C5543" t="s">
        <v>12920</v>
      </c>
      <c r="D5543" s="24" t="s">
        <v>2443</v>
      </c>
      <c r="E5543" s="24" t="s">
        <v>1775</v>
      </c>
      <c r="F5543" s="12">
        <v>43.2</v>
      </c>
      <c r="G5543" s="12">
        <v>-105.7</v>
      </c>
      <c r="H5543" s="12">
        <v>1.81</v>
      </c>
    </row>
    <row r="5544" spans="2:8" x14ac:dyDescent="0.25">
      <c r="B5544" t="s">
        <v>12921</v>
      </c>
      <c r="C5544" t="s">
        <v>12922</v>
      </c>
      <c r="D5544" s="24" t="s">
        <v>2443</v>
      </c>
      <c r="E5544" s="24" t="s">
        <v>1775</v>
      </c>
      <c r="F5544" s="12">
        <v>41.1</v>
      </c>
      <c r="G5544" s="12">
        <v>-104.8</v>
      </c>
      <c r="H5544" s="12">
        <v>1.81</v>
      </c>
    </row>
    <row r="5545" spans="2:8" x14ac:dyDescent="0.25">
      <c r="B5545" t="s">
        <v>659</v>
      </c>
      <c r="C5545" t="s">
        <v>660</v>
      </c>
      <c r="D5545" s="24" t="s">
        <v>2443</v>
      </c>
      <c r="E5545" s="24" t="s">
        <v>648</v>
      </c>
      <c r="F5545" s="12">
        <v>39.1</v>
      </c>
      <c r="G5545" s="12">
        <v>-88.6</v>
      </c>
      <c r="H5545" s="12">
        <v>1.81</v>
      </c>
    </row>
    <row r="5546" spans="2:8" x14ac:dyDescent="0.25">
      <c r="B5546" t="s">
        <v>12923</v>
      </c>
      <c r="C5546" t="s">
        <v>12924</v>
      </c>
      <c r="D5546" s="24" t="s">
        <v>2443</v>
      </c>
      <c r="E5546" s="24" t="s">
        <v>648</v>
      </c>
      <c r="F5546" s="12">
        <v>40.299999999999997</v>
      </c>
      <c r="G5546" s="12">
        <v>-90</v>
      </c>
      <c r="H5546" s="12">
        <v>1.81</v>
      </c>
    </row>
    <row r="5547" spans="2:8" x14ac:dyDescent="0.25">
      <c r="B5547" t="s">
        <v>834</v>
      </c>
      <c r="C5547" t="s">
        <v>835</v>
      </c>
      <c r="D5547" s="24" t="s">
        <v>2443</v>
      </c>
      <c r="E5547" s="24" t="s">
        <v>749</v>
      </c>
      <c r="F5547" s="12">
        <v>41.7</v>
      </c>
      <c r="G5547" s="12">
        <v>-93</v>
      </c>
      <c r="H5547" s="12">
        <v>1.81</v>
      </c>
    </row>
    <row r="5548" spans="2:8" x14ac:dyDescent="0.25">
      <c r="B5548" t="s">
        <v>12925</v>
      </c>
      <c r="C5548" t="s">
        <v>12926</v>
      </c>
      <c r="D5548" s="24" t="s">
        <v>2443</v>
      </c>
      <c r="E5548" s="24" t="s">
        <v>749</v>
      </c>
      <c r="F5548" s="12">
        <v>41.3</v>
      </c>
      <c r="G5548" s="12">
        <v>-92.9</v>
      </c>
      <c r="H5548" s="12">
        <v>1.81</v>
      </c>
    </row>
    <row r="5549" spans="2:8" x14ac:dyDescent="0.25">
      <c r="B5549" t="s">
        <v>12927</v>
      </c>
      <c r="C5549" t="s">
        <v>12928</v>
      </c>
      <c r="D5549" s="24" t="s">
        <v>2443</v>
      </c>
      <c r="E5549" s="24" t="s">
        <v>1022</v>
      </c>
      <c r="F5549" s="12">
        <v>48.2</v>
      </c>
      <c r="G5549" s="12">
        <v>-95.2</v>
      </c>
      <c r="H5549" s="12">
        <v>1.81</v>
      </c>
    </row>
    <row r="5550" spans="2:8" x14ac:dyDescent="0.25">
      <c r="B5550" t="s">
        <v>1072</v>
      </c>
      <c r="C5550" t="s">
        <v>1073</v>
      </c>
      <c r="D5550" s="24" t="s">
        <v>2443</v>
      </c>
      <c r="E5550" s="24" t="s">
        <v>1022</v>
      </c>
      <c r="F5550" s="12">
        <v>45.8</v>
      </c>
      <c r="G5550" s="12">
        <v>-96.5</v>
      </c>
      <c r="H5550" s="12">
        <v>1.81</v>
      </c>
    </row>
    <row r="5551" spans="2:8" x14ac:dyDescent="0.25">
      <c r="B5551" t="s">
        <v>12929</v>
      </c>
      <c r="C5551" t="s">
        <v>12930</v>
      </c>
      <c r="D5551" s="24" t="s">
        <v>2443</v>
      </c>
      <c r="E5551" s="24" t="s">
        <v>1022</v>
      </c>
      <c r="F5551" s="12">
        <v>44.2</v>
      </c>
      <c r="G5551" s="12">
        <v>-92.6</v>
      </c>
      <c r="H5551" s="12">
        <v>1.81</v>
      </c>
    </row>
    <row r="5552" spans="2:8" x14ac:dyDescent="0.25">
      <c r="B5552" t="s">
        <v>12931</v>
      </c>
      <c r="C5552" t="s">
        <v>12932</v>
      </c>
      <c r="D5552" s="24" t="s">
        <v>2443</v>
      </c>
      <c r="E5552" s="24" t="s">
        <v>1363</v>
      </c>
      <c r="F5552" s="12">
        <v>38.799999999999997</v>
      </c>
      <c r="G5552" s="12">
        <v>-83.4</v>
      </c>
      <c r="H5552" s="12">
        <v>1.81</v>
      </c>
    </row>
    <row r="5553" spans="2:8" x14ac:dyDescent="0.25">
      <c r="B5553" t="s">
        <v>12933</v>
      </c>
      <c r="C5553" t="s">
        <v>12934</v>
      </c>
      <c r="D5553" s="24" t="s">
        <v>2443</v>
      </c>
      <c r="E5553" s="24" t="s">
        <v>1457</v>
      </c>
      <c r="F5553" s="12">
        <v>44.6</v>
      </c>
      <c r="G5553" s="12">
        <v>-103.8</v>
      </c>
      <c r="H5553" s="12">
        <v>1.81</v>
      </c>
    </row>
    <row r="5554" spans="2:8" x14ac:dyDescent="0.25">
      <c r="B5554" t="s">
        <v>1589</v>
      </c>
      <c r="C5554" t="s">
        <v>1590</v>
      </c>
      <c r="D5554" s="24" t="s">
        <v>2443</v>
      </c>
      <c r="E5554" s="24" t="s">
        <v>1586</v>
      </c>
      <c r="F5554" s="12">
        <v>37</v>
      </c>
      <c r="G5554" s="12">
        <v>-81.3</v>
      </c>
      <c r="H5554" s="12">
        <v>1.81</v>
      </c>
    </row>
    <row r="5555" spans="2:8" x14ac:dyDescent="0.25">
      <c r="B5555" t="s">
        <v>1811</v>
      </c>
      <c r="C5555" t="s">
        <v>1812</v>
      </c>
      <c r="D5555" s="24" t="s">
        <v>2443</v>
      </c>
      <c r="E5555" s="24" t="s">
        <v>1650</v>
      </c>
      <c r="F5555" s="12">
        <v>37.700000000000003</v>
      </c>
      <c r="G5555" s="12">
        <v>-81.099999999999994</v>
      </c>
      <c r="H5555" s="12">
        <v>1.81</v>
      </c>
    </row>
    <row r="5556" spans="2:8" x14ac:dyDescent="0.25">
      <c r="B5556" t="s">
        <v>1894</v>
      </c>
      <c r="C5556" t="s">
        <v>1895</v>
      </c>
      <c r="D5556" s="24" t="s">
        <v>2443</v>
      </c>
      <c r="E5556" s="24" t="s">
        <v>1421</v>
      </c>
      <c r="F5556" s="12">
        <v>41.2</v>
      </c>
      <c r="G5556" s="12">
        <v>-76.900000000000006</v>
      </c>
      <c r="H5556" s="12">
        <v>1.81</v>
      </c>
    </row>
    <row r="5557" spans="2:8" x14ac:dyDescent="0.25">
      <c r="B5557" t="s">
        <v>1915</v>
      </c>
      <c r="C5557" t="s">
        <v>1916</v>
      </c>
      <c r="D5557" s="24" t="s">
        <v>2443</v>
      </c>
      <c r="E5557" s="24" t="s">
        <v>648</v>
      </c>
      <c r="F5557" s="12">
        <v>40.6</v>
      </c>
      <c r="G5557" s="12">
        <v>-89.6</v>
      </c>
      <c r="H5557" s="12">
        <v>1.81</v>
      </c>
    </row>
    <row r="5558" spans="2:8" x14ac:dyDescent="0.25">
      <c r="B5558" t="s">
        <v>2137</v>
      </c>
      <c r="C5558" t="s">
        <v>2138</v>
      </c>
      <c r="D5558" s="24" t="s">
        <v>2443</v>
      </c>
      <c r="E5558" s="24" t="s">
        <v>926</v>
      </c>
      <c r="F5558" s="12">
        <v>38</v>
      </c>
      <c r="G5558" s="12">
        <v>-84.6</v>
      </c>
      <c r="H5558" s="12">
        <v>1.81</v>
      </c>
    </row>
    <row r="5559" spans="2:8" x14ac:dyDescent="0.25">
      <c r="B5559" t="s">
        <v>12935</v>
      </c>
      <c r="C5559" t="s">
        <v>12936</v>
      </c>
      <c r="D5559" s="24" t="s">
        <v>548</v>
      </c>
      <c r="E5559" s="24" t="s">
        <v>506</v>
      </c>
      <c r="F5559" s="12">
        <v>49.8</v>
      </c>
      <c r="G5559" s="12">
        <v>-97.3</v>
      </c>
      <c r="H5559" s="12">
        <v>1.77</v>
      </c>
    </row>
    <row r="5560" spans="2:8" x14ac:dyDescent="0.25">
      <c r="B5560" t="s">
        <v>12937</v>
      </c>
      <c r="C5560" t="s">
        <v>12938</v>
      </c>
      <c r="D5560" s="24" t="s">
        <v>548</v>
      </c>
      <c r="E5560" s="24" t="s">
        <v>522</v>
      </c>
      <c r="F5560" s="12">
        <v>44.7</v>
      </c>
      <c r="G5560" s="12">
        <v>-63.8</v>
      </c>
      <c r="H5560" s="12">
        <v>1.77</v>
      </c>
    </row>
    <row r="5561" spans="2:8" x14ac:dyDescent="0.25">
      <c r="B5561" t="s">
        <v>12939</v>
      </c>
      <c r="C5561" t="s">
        <v>12940</v>
      </c>
      <c r="D5561" s="24" t="s">
        <v>548</v>
      </c>
      <c r="E5561" s="24" t="s">
        <v>510</v>
      </c>
      <c r="F5561" s="12">
        <v>46</v>
      </c>
      <c r="G5561" s="12">
        <v>-77.400000000000006</v>
      </c>
      <c r="H5561" s="12">
        <v>1.77</v>
      </c>
    </row>
    <row r="5562" spans="2:8" x14ac:dyDescent="0.25">
      <c r="B5562" t="s">
        <v>12941</v>
      </c>
      <c r="C5562" t="s">
        <v>12942</v>
      </c>
      <c r="D5562" s="24" t="s">
        <v>2443</v>
      </c>
      <c r="E5562" s="24" t="s">
        <v>953</v>
      </c>
      <c r="F5562" s="12">
        <v>42.5</v>
      </c>
      <c r="G5562" s="12">
        <v>-71.900000000000006</v>
      </c>
      <c r="H5562" s="12">
        <v>1.77</v>
      </c>
    </row>
    <row r="5563" spans="2:8" x14ac:dyDescent="0.25">
      <c r="B5563" t="s">
        <v>12943</v>
      </c>
      <c r="C5563" t="s">
        <v>12944</v>
      </c>
      <c r="D5563" s="24" t="s">
        <v>2443</v>
      </c>
      <c r="E5563" s="24" t="s">
        <v>1277</v>
      </c>
      <c r="F5563" s="12">
        <v>32.6</v>
      </c>
      <c r="G5563" s="12">
        <v>-108.3</v>
      </c>
      <c r="H5563" s="12">
        <v>1.77</v>
      </c>
    </row>
    <row r="5564" spans="2:8" x14ac:dyDescent="0.25">
      <c r="B5564" t="s">
        <v>12945</v>
      </c>
      <c r="C5564" t="s">
        <v>12946</v>
      </c>
      <c r="D5564" s="24" t="s">
        <v>2443</v>
      </c>
      <c r="E5564" s="24" t="s">
        <v>1277</v>
      </c>
      <c r="F5564" s="12">
        <v>36.700000000000003</v>
      </c>
      <c r="G5564" s="12">
        <v>-108.1</v>
      </c>
      <c r="H5564" s="12">
        <v>1.77</v>
      </c>
    </row>
    <row r="5565" spans="2:8" x14ac:dyDescent="0.25">
      <c r="B5565" t="s">
        <v>12947</v>
      </c>
      <c r="C5565" t="s">
        <v>12948</v>
      </c>
      <c r="D5565" s="24" t="s">
        <v>2443</v>
      </c>
      <c r="E5565" s="24" t="s">
        <v>1253</v>
      </c>
      <c r="F5565" s="12">
        <v>39.200000000000003</v>
      </c>
      <c r="G5565" s="12">
        <v>-119.2</v>
      </c>
      <c r="H5565" s="12">
        <v>1.77</v>
      </c>
    </row>
    <row r="5566" spans="2:8" x14ac:dyDescent="0.25">
      <c r="B5566" t="s">
        <v>3588</v>
      </c>
      <c r="C5566" t="s">
        <v>3589</v>
      </c>
      <c r="D5566" s="24" t="s">
        <v>548</v>
      </c>
      <c r="E5566" s="24" t="s">
        <v>510</v>
      </c>
      <c r="F5566" s="12">
        <v>48.4</v>
      </c>
      <c r="G5566" s="12">
        <v>-89.2</v>
      </c>
      <c r="H5566" s="12">
        <v>1.73</v>
      </c>
    </row>
    <row r="5567" spans="2:8" x14ac:dyDescent="0.25">
      <c r="B5567" t="s">
        <v>12949</v>
      </c>
      <c r="C5567" t="s">
        <v>12950</v>
      </c>
      <c r="D5567" s="24" t="s">
        <v>548</v>
      </c>
      <c r="E5567" s="24" t="s">
        <v>522</v>
      </c>
      <c r="F5567" s="12">
        <v>44.7</v>
      </c>
      <c r="G5567" s="12">
        <v>-63.6</v>
      </c>
      <c r="H5567" s="12">
        <v>1.73</v>
      </c>
    </row>
    <row r="5568" spans="2:8" x14ac:dyDescent="0.25">
      <c r="B5568" t="s">
        <v>12951</v>
      </c>
      <c r="C5568" t="s">
        <v>12952</v>
      </c>
      <c r="D5568" s="24" t="s">
        <v>2443</v>
      </c>
      <c r="E5568" s="24" t="s">
        <v>709</v>
      </c>
      <c r="F5568" s="12">
        <v>40.799999999999997</v>
      </c>
      <c r="G5568" s="12">
        <v>-86.6</v>
      </c>
      <c r="H5568" s="12">
        <v>1.73</v>
      </c>
    </row>
    <row r="5569" spans="2:8" x14ac:dyDescent="0.25">
      <c r="B5569" t="s">
        <v>12953</v>
      </c>
      <c r="C5569" t="s">
        <v>12954</v>
      </c>
      <c r="D5569" s="24" t="s">
        <v>2443</v>
      </c>
      <c r="E5569" s="24" t="s">
        <v>867</v>
      </c>
      <c r="F5569" s="12">
        <v>39.9</v>
      </c>
      <c r="G5569" s="12">
        <v>-97.9</v>
      </c>
      <c r="H5569" s="12">
        <v>1.73</v>
      </c>
    </row>
    <row r="5570" spans="2:8" x14ac:dyDescent="0.25">
      <c r="B5570" t="s">
        <v>12955</v>
      </c>
      <c r="C5570" t="s">
        <v>12956</v>
      </c>
      <c r="D5570" s="24" t="s">
        <v>2443</v>
      </c>
      <c r="E5570" s="24" t="s">
        <v>1259</v>
      </c>
      <c r="F5570" s="12">
        <v>43.2</v>
      </c>
      <c r="G5570" s="12">
        <v>-71.900000000000006</v>
      </c>
      <c r="H5570" s="12">
        <v>1.73</v>
      </c>
    </row>
    <row r="5571" spans="2:8" x14ac:dyDescent="0.25">
      <c r="B5571" t="s">
        <v>12957</v>
      </c>
      <c r="C5571" t="s">
        <v>12958</v>
      </c>
      <c r="D5571" s="24" t="s">
        <v>2443</v>
      </c>
      <c r="E5571" s="24" t="s">
        <v>1421</v>
      </c>
      <c r="F5571" s="12">
        <v>40.700000000000003</v>
      </c>
      <c r="G5571" s="12">
        <v>-77.7</v>
      </c>
      <c r="H5571" s="12">
        <v>1.73</v>
      </c>
    </row>
    <row r="5572" spans="2:8" x14ac:dyDescent="0.25">
      <c r="B5572" t="s">
        <v>12959</v>
      </c>
      <c r="C5572" t="s">
        <v>12960</v>
      </c>
      <c r="D5572" s="24" t="s">
        <v>2443</v>
      </c>
      <c r="E5572" s="24" t="s">
        <v>1421</v>
      </c>
      <c r="F5572" s="12">
        <v>41.9</v>
      </c>
      <c r="G5572" s="12">
        <v>-75.8</v>
      </c>
      <c r="H5572" s="12">
        <v>1.73</v>
      </c>
    </row>
    <row r="5573" spans="2:8" x14ac:dyDescent="0.25">
      <c r="B5573" t="s">
        <v>12961</v>
      </c>
      <c r="C5573" t="s">
        <v>12962</v>
      </c>
      <c r="D5573" s="24" t="s">
        <v>2443</v>
      </c>
      <c r="E5573" s="24" t="s">
        <v>1457</v>
      </c>
      <c r="F5573" s="12">
        <v>44</v>
      </c>
      <c r="G5573" s="12">
        <v>-97.6</v>
      </c>
      <c r="H5573" s="12">
        <v>1.73</v>
      </c>
    </row>
    <row r="5574" spans="2:8" x14ac:dyDescent="0.25">
      <c r="B5574" t="s">
        <v>3275</v>
      </c>
      <c r="C5574" t="s">
        <v>3276</v>
      </c>
      <c r="D5574" s="24" t="s">
        <v>2443</v>
      </c>
      <c r="E5574" s="24" t="s">
        <v>563</v>
      </c>
      <c r="F5574" s="12">
        <v>37</v>
      </c>
      <c r="G5574" s="12">
        <v>-107.5</v>
      </c>
      <c r="H5574" s="12">
        <v>1.73</v>
      </c>
    </row>
    <row r="5575" spans="2:8" x14ac:dyDescent="0.25">
      <c r="B5575" t="s">
        <v>669</v>
      </c>
      <c r="C5575" t="s">
        <v>670</v>
      </c>
      <c r="D5575" s="24" t="s">
        <v>2443</v>
      </c>
      <c r="E5575" s="24" t="s">
        <v>648</v>
      </c>
      <c r="F5575" s="12">
        <v>41.2</v>
      </c>
      <c r="G5575" s="12">
        <v>-89.8</v>
      </c>
      <c r="H5575" s="12">
        <v>1.73</v>
      </c>
    </row>
    <row r="5576" spans="2:8" x14ac:dyDescent="0.25">
      <c r="B5576" t="s">
        <v>1199</v>
      </c>
      <c r="C5576" t="s">
        <v>1200</v>
      </c>
      <c r="D5576" s="24" t="s">
        <v>2443</v>
      </c>
      <c r="E5576" s="24" t="s">
        <v>1194</v>
      </c>
      <c r="F5576" s="12">
        <v>40.299999999999997</v>
      </c>
      <c r="G5576" s="12">
        <v>-95.7</v>
      </c>
      <c r="H5576" s="12">
        <v>1.73</v>
      </c>
    </row>
    <row r="5577" spans="2:8" x14ac:dyDescent="0.25">
      <c r="B5577" t="s">
        <v>12963</v>
      </c>
      <c r="C5577" t="s">
        <v>12964</v>
      </c>
      <c r="D5577" s="24" t="s">
        <v>2443</v>
      </c>
      <c r="E5577" s="24" t="s">
        <v>1301</v>
      </c>
      <c r="F5577" s="12">
        <v>44.3</v>
      </c>
      <c r="G5577" s="12">
        <v>-73.8</v>
      </c>
      <c r="H5577" s="12">
        <v>1.73</v>
      </c>
    </row>
    <row r="5578" spans="2:8" x14ac:dyDescent="0.25">
      <c r="B5578" t="s">
        <v>2999</v>
      </c>
      <c r="C5578" t="s">
        <v>3000</v>
      </c>
      <c r="D5578" s="24" t="s">
        <v>2443</v>
      </c>
      <c r="E5578" s="24" t="s">
        <v>1194</v>
      </c>
      <c r="F5578" s="12">
        <v>40.799999999999997</v>
      </c>
      <c r="G5578" s="12">
        <v>-96.7</v>
      </c>
      <c r="H5578" s="12">
        <v>1.73</v>
      </c>
    </row>
    <row r="5579" spans="2:8" x14ac:dyDescent="0.25">
      <c r="B5579" t="s">
        <v>12965</v>
      </c>
      <c r="C5579" t="s">
        <v>12966</v>
      </c>
      <c r="D5579" s="24" t="s">
        <v>548</v>
      </c>
      <c r="E5579" s="24" t="s">
        <v>522</v>
      </c>
      <c r="F5579" s="12">
        <v>44.7</v>
      </c>
      <c r="G5579" s="12">
        <v>-63.6</v>
      </c>
      <c r="H5579" s="12">
        <v>1.69</v>
      </c>
    </row>
    <row r="5580" spans="2:8" x14ac:dyDescent="0.25">
      <c r="B5580" t="s">
        <v>12967</v>
      </c>
      <c r="C5580" t="s">
        <v>12968</v>
      </c>
      <c r="D5580" s="24" t="s">
        <v>2443</v>
      </c>
      <c r="E5580" s="24" t="s">
        <v>1194</v>
      </c>
      <c r="F5580" s="12">
        <v>41.4</v>
      </c>
      <c r="G5580" s="12">
        <v>-100.3</v>
      </c>
      <c r="H5580" s="12">
        <v>1.69</v>
      </c>
    </row>
    <row r="5581" spans="2:8" x14ac:dyDescent="0.25">
      <c r="B5581" t="s">
        <v>12969</v>
      </c>
      <c r="C5581" t="s">
        <v>12970</v>
      </c>
      <c r="D5581" s="24" t="s">
        <v>2443</v>
      </c>
      <c r="E5581" s="24" t="s">
        <v>563</v>
      </c>
      <c r="F5581" s="12">
        <v>39.9</v>
      </c>
      <c r="G5581" s="12">
        <v>-105.1</v>
      </c>
      <c r="H5581" s="12">
        <v>1.69</v>
      </c>
    </row>
    <row r="5582" spans="2:8" x14ac:dyDescent="0.25">
      <c r="B5582" t="s">
        <v>12971</v>
      </c>
      <c r="C5582" t="s">
        <v>12972</v>
      </c>
      <c r="D5582" s="24" t="s">
        <v>2443</v>
      </c>
      <c r="E5582" s="24" t="s">
        <v>749</v>
      </c>
      <c r="F5582" s="12">
        <v>40.9</v>
      </c>
      <c r="G5582" s="12">
        <v>-91.4</v>
      </c>
      <c r="H5582" s="12">
        <v>1.69</v>
      </c>
    </row>
    <row r="5583" spans="2:8" x14ac:dyDescent="0.25">
      <c r="B5583" t="s">
        <v>12973</v>
      </c>
      <c r="C5583" t="s">
        <v>12974</v>
      </c>
      <c r="D5583" s="24" t="s">
        <v>2443</v>
      </c>
      <c r="E5583" s="24" t="s">
        <v>648</v>
      </c>
      <c r="F5583" s="12">
        <v>38.5</v>
      </c>
      <c r="G5583" s="12">
        <v>-90</v>
      </c>
      <c r="H5583" s="12">
        <v>1.69</v>
      </c>
    </row>
    <row r="5584" spans="2:8" x14ac:dyDescent="0.25">
      <c r="B5584" t="s">
        <v>12975</v>
      </c>
      <c r="C5584" t="s">
        <v>12976</v>
      </c>
      <c r="D5584" s="24" t="s">
        <v>2443</v>
      </c>
      <c r="E5584" s="24" t="s">
        <v>709</v>
      </c>
      <c r="F5584" s="12">
        <v>38.200000000000003</v>
      </c>
      <c r="G5584" s="12">
        <v>-86.3</v>
      </c>
      <c r="H5584" s="12">
        <v>1.69</v>
      </c>
    </row>
    <row r="5585" spans="2:8" x14ac:dyDescent="0.25">
      <c r="B5585" t="s">
        <v>12977</v>
      </c>
      <c r="C5585" t="s">
        <v>12978</v>
      </c>
      <c r="D5585" s="24" t="s">
        <v>2443</v>
      </c>
      <c r="E5585" s="24" t="s">
        <v>709</v>
      </c>
      <c r="F5585" s="12">
        <v>38.200000000000003</v>
      </c>
      <c r="G5585" s="12">
        <v>-86.2</v>
      </c>
      <c r="H5585" s="12">
        <v>1.69</v>
      </c>
    </row>
    <row r="5586" spans="2:8" x14ac:dyDescent="0.25">
      <c r="B5586" t="s">
        <v>12979</v>
      </c>
      <c r="C5586" t="s">
        <v>12980</v>
      </c>
      <c r="D5586" s="24" t="s">
        <v>2443</v>
      </c>
      <c r="E5586" s="24" t="s">
        <v>867</v>
      </c>
      <c r="F5586" s="12">
        <v>37.700000000000003</v>
      </c>
      <c r="G5586" s="12">
        <v>-100.2</v>
      </c>
      <c r="H5586" s="12">
        <v>1.69</v>
      </c>
    </row>
    <row r="5587" spans="2:8" x14ac:dyDescent="0.25">
      <c r="B5587" t="s">
        <v>12981</v>
      </c>
      <c r="C5587" t="s">
        <v>12982</v>
      </c>
      <c r="D5587" s="24" t="s">
        <v>2443</v>
      </c>
      <c r="E5587" s="24" t="s">
        <v>867</v>
      </c>
      <c r="F5587" s="12">
        <v>39.799999999999997</v>
      </c>
      <c r="G5587" s="12">
        <v>-98.5</v>
      </c>
      <c r="H5587" s="12">
        <v>1.69</v>
      </c>
    </row>
    <row r="5588" spans="2:8" x14ac:dyDescent="0.25">
      <c r="B5588" t="s">
        <v>12983</v>
      </c>
      <c r="C5588" t="s">
        <v>12984</v>
      </c>
      <c r="D5588" s="24" t="s">
        <v>2443</v>
      </c>
      <c r="E5588" s="24" t="s">
        <v>926</v>
      </c>
      <c r="F5588" s="12">
        <v>38.200000000000003</v>
      </c>
      <c r="G5588" s="12">
        <v>-83.9</v>
      </c>
      <c r="H5588" s="12">
        <v>1.69</v>
      </c>
    </row>
    <row r="5589" spans="2:8" x14ac:dyDescent="0.25">
      <c r="B5589" t="s">
        <v>12985</v>
      </c>
      <c r="C5589" t="s">
        <v>12986</v>
      </c>
      <c r="D5589" s="24" t="s">
        <v>2443</v>
      </c>
      <c r="E5589" s="24" t="s">
        <v>926</v>
      </c>
      <c r="F5589" s="12">
        <v>38.200000000000003</v>
      </c>
      <c r="G5589" s="12">
        <v>-84.8</v>
      </c>
      <c r="H5589" s="12">
        <v>1.69</v>
      </c>
    </row>
    <row r="5590" spans="2:8" x14ac:dyDescent="0.25">
      <c r="B5590" t="s">
        <v>12987</v>
      </c>
      <c r="C5590" t="s">
        <v>12988</v>
      </c>
      <c r="D5590" s="24" t="s">
        <v>2443</v>
      </c>
      <c r="E5590" s="24" t="s">
        <v>926</v>
      </c>
      <c r="F5590" s="12">
        <v>38.5</v>
      </c>
      <c r="G5590" s="12">
        <v>-83.7</v>
      </c>
      <c r="H5590" s="12">
        <v>1.69</v>
      </c>
    </row>
    <row r="5591" spans="2:8" x14ac:dyDescent="0.25">
      <c r="B5591" t="s">
        <v>12989</v>
      </c>
      <c r="C5591" t="s">
        <v>12990</v>
      </c>
      <c r="D5591" s="24" t="s">
        <v>2443</v>
      </c>
      <c r="E5591" s="24" t="s">
        <v>969</v>
      </c>
      <c r="F5591" s="12">
        <v>44.2</v>
      </c>
      <c r="G5591" s="12">
        <v>-84.2</v>
      </c>
      <c r="H5591" s="12">
        <v>1.69</v>
      </c>
    </row>
    <row r="5592" spans="2:8" x14ac:dyDescent="0.25">
      <c r="B5592" t="s">
        <v>12991</v>
      </c>
      <c r="C5592" t="s">
        <v>12992</v>
      </c>
      <c r="D5592" s="24" t="s">
        <v>2443</v>
      </c>
      <c r="E5592" s="24" t="s">
        <v>1022</v>
      </c>
      <c r="F5592" s="12">
        <v>45.5</v>
      </c>
      <c r="G5592" s="12">
        <v>-95.8</v>
      </c>
      <c r="H5592" s="12">
        <v>1.69</v>
      </c>
    </row>
    <row r="5593" spans="2:8" x14ac:dyDescent="0.25">
      <c r="B5593" t="s">
        <v>12993</v>
      </c>
      <c r="C5593" t="s">
        <v>12994</v>
      </c>
      <c r="D5593" s="24" t="s">
        <v>2443</v>
      </c>
      <c r="E5593" s="24" t="s">
        <v>1081</v>
      </c>
      <c r="F5593" s="12">
        <v>38.700000000000003</v>
      </c>
      <c r="G5593" s="12">
        <v>-92.1</v>
      </c>
      <c r="H5593" s="12">
        <v>1.69</v>
      </c>
    </row>
    <row r="5594" spans="2:8" x14ac:dyDescent="0.25">
      <c r="B5594" t="s">
        <v>12995</v>
      </c>
      <c r="C5594" t="s">
        <v>12996</v>
      </c>
      <c r="D5594" s="24" t="s">
        <v>2443</v>
      </c>
      <c r="E5594" s="24" t="s">
        <v>1338</v>
      </c>
      <c r="F5594" s="12">
        <v>46.9</v>
      </c>
      <c r="G5594" s="12">
        <v>-96.7</v>
      </c>
      <c r="H5594" s="12">
        <v>1.69</v>
      </c>
    </row>
    <row r="5595" spans="2:8" x14ac:dyDescent="0.25">
      <c r="B5595" t="s">
        <v>12997</v>
      </c>
      <c r="C5595" t="s">
        <v>12998</v>
      </c>
      <c r="D5595" s="24" t="s">
        <v>2443</v>
      </c>
      <c r="E5595" s="24" t="s">
        <v>1259</v>
      </c>
      <c r="F5595" s="12">
        <v>42.9</v>
      </c>
      <c r="G5595" s="12">
        <v>-72.2</v>
      </c>
      <c r="H5595" s="12">
        <v>1.69</v>
      </c>
    </row>
    <row r="5596" spans="2:8" x14ac:dyDescent="0.25">
      <c r="B5596" t="s">
        <v>12999</v>
      </c>
      <c r="C5596" t="s">
        <v>13000</v>
      </c>
      <c r="D5596" s="24" t="s">
        <v>2443</v>
      </c>
      <c r="E5596" s="24" t="s">
        <v>1301</v>
      </c>
      <c r="F5596" s="12">
        <v>42.4</v>
      </c>
      <c r="G5596" s="12">
        <v>-73.599999999999994</v>
      </c>
      <c r="H5596" s="12">
        <v>1.69</v>
      </c>
    </row>
    <row r="5597" spans="2:8" x14ac:dyDescent="0.25">
      <c r="B5597" t="s">
        <v>13001</v>
      </c>
      <c r="C5597" t="s">
        <v>13002</v>
      </c>
      <c r="D5597" s="24" t="s">
        <v>2443</v>
      </c>
      <c r="E5597" s="24" t="s">
        <v>1301</v>
      </c>
      <c r="F5597" s="12">
        <v>42.4</v>
      </c>
      <c r="G5597" s="12">
        <v>-73.5</v>
      </c>
      <c r="H5597" s="12">
        <v>1.69</v>
      </c>
    </row>
    <row r="5598" spans="2:8" x14ac:dyDescent="0.25">
      <c r="B5598" t="s">
        <v>13003</v>
      </c>
      <c r="C5598" t="s">
        <v>13004</v>
      </c>
      <c r="D5598" s="24" t="s">
        <v>2443</v>
      </c>
      <c r="E5598" s="24" t="s">
        <v>1363</v>
      </c>
      <c r="F5598" s="12">
        <v>40</v>
      </c>
      <c r="G5598" s="12">
        <v>-83</v>
      </c>
      <c r="H5598" s="12">
        <v>1.69</v>
      </c>
    </row>
    <row r="5599" spans="2:8" x14ac:dyDescent="0.25">
      <c r="B5599" t="s">
        <v>13005</v>
      </c>
      <c r="C5599" t="s">
        <v>13006</v>
      </c>
      <c r="D5599" s="24" t="s">
        <v>2443</v>
      </c>
      <c r="E5599" s="24" t="s">
        <v>1457</v>
      </c>
      <c r="F5599" s="12">
        <v>43.3</v>
      </c>
      <c r="G5599" s="12">
        <v>-98.1</v>
      </c>
      <c r="H5599" s="12">
        <v>1.69</v>
      </c>
    </row>
    <row r="5600" spans="2:8" x14ac:dyDescent="0.25">
      <c r="B5600" t="s">
        <v>13007</v>
      </c>
      <c r="C5600" t="s">
        <v>13008</v>
      </c>
      <c r="D5600" s="24" t="s">
        <v>2443</v>
      </c>
      <c r="E5600" s="24" t="s">
        <v>1611</v>
      </c>
      <c r="F5600" s="12">
        <v>46.8</v>
      </c>
      <c r="G5600" s="12">
        <v>-120.9</v>
      </c>
      <c r="H5600" s="12">
        <v>1.69</v>
      </c>
    </row>
    <row r="5601" spans="2:8" x14ac:dyDescent="0.25">
      <c r="B5601" t="s">
        <v>13009</v>
      </c>
      <c r="C5601" t="s">
        <v>13010</v>
      </c>
      <c r="D5601" s="24" t="s">
        <v>2443</v>
      </c>
      <c r="E5601" s="24" t="s">
        <v>1650</v>
      </c>
      <c r="F5601" s="12">
        <v>38.299999999999997</v>
      </c>
      <c r="G5601" s="12">
        <v>-81.599999999999994</v>
      </c>
      <c r="H5601" s="12">
        <v>1.69</v>
      </c>
    </row>
    <row r="5602" spans="2:8" x14ac:dyDescent="0.25">
      <c r="B5602" t="s">
        <v>13011</v>
      </c>
      <c r="C5602" t="s">
        <v>13012</v>
      </c>
      <c r="D5602" s="24" t="s">
        <v>2443</v>
      </c>
      <c r="E5602" s="24" t="s">
        <v>1650</v>
      </c>
      <c r="F5602" s="12">
        <v>39.6</v>
      </c>
      <c r="G5602" s="12">
        <v>-80.7</v>
      </c>
      <c r="H5602" s="12">
        <v>1.69</v>
      </c>
    </row>
    <row r="5603" spans="2:8" x14ac:dyDescent="0.25">
      <c r="B5603" t="s">
        <v>2686</v>
      </c>
      <c r="C5603" t="s">
        <v>2687</v>
      </c>
      <c r="D5603" s="24" t="s">
        <v>2443</v>
      </c>
      <c r="E5603" s="24" t="s">
        <v>629</v>
      </c>
      <c r="F5603" s="12">
        <v>44.9</v>
      </c>
      <c r="G5603" s="12">
        <v>-115.4</v>
      </c>
      <c r="H5603" s="12">
        <v>1.69</v>
      </c>
    </row>
    <row r="5604" spans="2:8" x14ac:dyDescent="0.25">
      <c r="B5604" t="s">
        <v>651</v>
      </c>
      <c r="C5604" t="s">
        <v>652</v>
      </c>
      <c r="D5604" s="24" t="s">
        <v>2443</v>
      </c>
      <c r="E5604" s="24" t="s">
        <v>648</v>
      </c>
      <c r="F5604" s="12">
        <v>37.700000000000003</v>
      </c>
      <c r="G5604" s="12">
        <v>-89.1</v>
      </c>
      <c r="H5604" s="12">
        <v>1.69</v>
      </c>
    </row>
    <row r="5605" spans="2:8" x14ac:dyDescent="0.25">
      <c r="B5605" t="s">
        <v>13013</v>
      </c>
      <c r="C5605" t="s">
        <v>13014</v>
      </c>
      <c r="D5605" s="24" t="s">
        <v>2443</v>
      </c>
      <c r="E5605" s="24" t="s">
        <v>648</v>
      </c>
      <c r="F5605" s="12">
        <v>40.299999999999997</v>
      </c>
      <c r="G5605" s="12">
        <v>-88.3</v>
      </c>
      <c r="H5605" s="12">
        <v>1.69</v>
      </c>
    </row>
    <row r="5606" spans="2:8" x14ac:dyDescent="0.25">
      <c r="B5606" t="s">
        <v>13015</v>
      </c>
      <c r="C5606" t="s">
        <v>13016</v>
      </c>
      <c r="D5606" s="24" t="s">
        <v>2443</v>
      </c>
      <c r="E5606" s="24" t="s">
        <v>648</v>
      </c>
      <c r="F5606" s="12">
        <v>41.3</v>
      </c>
      <c r="G5606" s="12">
        <v>-87.7</v>
      </c>
      <c r="H5606" s="12">
        <v>1.69</v>
      </c>
    </row>
    <row r="5607" spans="2:8" x14ac:dyDescent="0.25">
      <c r="B5607" t="s">
        <v>13017</v>
      </c>
      <c r="C5607" t="s">
        <v>13018</v>
      </c>
      <c r="D5607" s="24" t="s">
        <v>2443</v>
      </c>
      <c r="E5607" s="24" t="s">
        <v>648</v>
      </c>
      <c r="F5607" s="12">
        <v>38</v>
      </c>
      <c r="G5607" s="12">
        <v>-89.3</v>
      </c>
      <c r="H5607" s="12">
        <v>1.69</v>
      </c>
    </row>
    <row r="5608" spans="2:8" x14ac:dyDescent="0.25">
      <c r="B5608" t="s">
        <v>13019</v>
      </c>
      <c r="C5608" t="s">
        <v>13020</v>
      </c>
      <c r="D5608" s="24" t="s">
        <v>2443</v>
      </c>
      <c r="E5608" s="24" t="s">
        <v>648</v>
      </c>
      <c r="F5608" s="12">
        <v>38.200000000000003</v>
      </c>
      <c r="G5608" s="12">
        <v>-89</v>
      </c>
      <c r="H5608" s="12">
        <v>1.69</v>
      </c>
    </row>
    <row r="5609" spans="2:8" x14ac:dyDescent="0.25">
      <c r="B5609" t="s">
        <v>13021</v>
      </c>
      <c r="C5609" t="s">
        <v>13022</v>
      </c>
      <c r="D5609" s="24" t="s">
        <v>2443</v>
      </c>
      <c r="E5609" s="24" t="s">
        <v>867</v>
      </c>
      <c r="F5609" s="12">
        <v>37.5</v>
      </c>
      <c r="G5609" s="12">
        <v>-100.4</v>
      </c>
      <c r="H5609" s="12">
        <v>1.69</v>
      </c>
    </row>
    <row r="5610" spans="2:8" x14ac:dyDescent="0.25">
      <c r="B5610" t="s">
        <v>911</v>
      </c>
      <c r="C5610" t="s">
        <v>912</v>
      </c>
      <c r="D5610" s="24" t="s">
        <v>2443</v>
      </c>
      <c r="E5610" s="24" t="s">
        <v>867</v>
      </c>
      <c r="F5610" s="12">
        <v>39.1</v>
      </c>
      <c r="G5610" s="12">
        <v>-100.9</v>
      </c>
      <c r="H5610" s="12">
        <v>1.69</v>
      </c>
    </row>
    <row r="5611" spans="2:8" x14ac:dyDescent="0.25">
      <c r="B5611" t="s">
        <v>2319</v>
      </c>
      <c r="C5611" t="s">
        <v>2320</v>
      </c>
      <c r="D5611" s="24" t="s">
        <v>2443</v>
      </c>
      <c r="E5611" s="24" t="s">
        <v>1253</v>
      </c>
      <c r="F5611" s="12">
        <v>40.6</v>
      </c>
      <c r="G5611" s="12">
        <v>-118.1</v>
      </c>
      <c r="H5611" s="12">
        <v>1.69</v>
      </c>
    </row>
    <row r="5612" spans="2:8" x14ac:dyDescent="0.25">
      <c r="B5612" t="s">
        <v>2323</v>
      </c>
      <c r="C5612" t="s">
        <v>2324</v>
      </c>
      <c r="D5612" s="24" t="s">
        <v>2443</v>
      </c>
      <c r="E5612" s="24" t="s">
        <v>1253</v>
      </c>
      <c r="F5612" s="12">
        <v>40.200000000000003</v>
      </c>
      <c r="G5612" s="12">
        <v>-115.4</v>
      </c>
      <c r="H5612" s="12">
        <v>1.69</v>
      </c>
    </row>
    <row r="5613" spans="2:8" x14ac:dyDescent="0.25">
      <c r="B5613" t="s">
        <v>1403</v>
      </c>
      <c r="C5613" t="s">
        <v>1404</v>
      </c>
      <c r="D5613" s="24" t="s">
        <v>2443</v>
      </c>
      <c r="E5613" s="24" t="s">
        <v>1396</v>
      </c>
      <c r="F5613" s="12">
        <v>44.8</v>
      </c>
      <c r="G5613" s="12">
        <v>-117.1</v>
      </c>
      <c r="H5613" s="12">
        <v>1.69</v>
      </c>
    </row>
    <row r="5614" spans="2:8" x14ac:dyDescent="0.25">
      <c r="B5614" t="s">
        <v>13023</v>
      </c>
      <c r="C5614" t="s">
        <v>13024</v>
      </c>
      <c r="D5614" s="24" t="s">
        <v>2443</v>
      </c>
      <c r="E5614" s="24" t="s">
        <v>1457</v>
      </c>
      <c r="F5614" s="12">
        <v>44.3</v>
      </c>
      <c r="G5614" s="12">
        <v>-103.1</v>
      </c>
      <c r="H5614" s="12">
        <v>1.69</v>
      </c>
    </row>
    <row r="5615" spans="2:8" x14ac:dyDescent="0.25">
      <c r="B5615" t="s">
        <v>1837</v>
      </c>
      <c r="C5615" t="s">
        <v>1838</v>
      </c>
      <c r="D5615" s="24" t="s">
        <v>2443</v>
      </c>
      <c r="E5615" s="24" t="s">
        <v>434</v>
      </c>
      <c r="F5615" s="12">
        <v>35.799999999999997</v>
      </c>
      <c r="G5615" s="12">
        <v>-83.9</v>
      </c>
      <c r="H5615" s="12">
        <v>1.69</v>
      </c>
    </row>
    <row r="5616" spans="2:8" x14ac:dyDescent="0.25">
      <c r="B5616" t="s">
        <v>4048</v>
      </c>
      <c r="C5616" t="s">
        <v>4049</v>
      </c>
      <c r="D5616" s="24" t="s">
        <v>2443</v>
      </c>
      <c r="E5616" s="24" t="s">
        <v>1800</v>
      </c>
      <c r="F5616" s="12">
        <v>58.4</v>
      </c>
      <c r="G5616" s="12">
        <v>-135.69999999999999</v>
      </c>
      <c r="H5616" s="12">
        <v>1.69</v>
      </c>
    </row>
    <row r="5617" spans="2:8" x14ac:dyDescent="0.25">
      <c r="B5617" t="s">
        <v>2580</v>
      </c>
      <c r="C5617" t="s">
        <v>2581</v>
      </c>
      <c r="D5617" s="24" t="s">
        <v>548</v>
      </c>
      <c r="E5617" s="24" t="s">
        <v>465</v>
      </c>
      <c r="F5617" s="12">
        <v>49.3</v>
      </c>
      <c r="G5617" s="12">
        <v>-117.6</v>
      </c>
      <c r="H5617" s="12">
        <v>1.65</v>
      </c>
    </row>
    <row r="5618" spans="2:8" x14ac:dyDescent="0.25">
      <c r="B5618" t="s">
        <v>13025</v>
      </c>
      <c r="C5618" t="s">
        <v>13026</v>
      </c>
      <c r="D5618" s="24" t="s">
        <v>2443</v>
      </c>
      <c r="E5618" s="24" t="s">
        <v>1194</v>
      </c>
      <c r="F5618" s="12">
        <v>40.4</v>
      </c>
      <c r="G5618" s="12">
        <v>-97.3</v>
      </c>
      <c r="H5618" s="12">
        <v>1.65</v>
      </c>
    </row>
    <row r="5619" spans="2:8" x14ac:dyDescent="0.25">
      <c r="B5619" t="s">
        <v>13027</v>
      </c>
      <c r="C5619" t="s">
        <v>13028</v>
      </c>
      <c r="D5619" s="24" t="s">
        <v>548</v>
      </c>
      <c r="E5619" s="24" t="s">
        <v>525</v>
      </c>
      <c r="F5619" s="12">
        <v>47.5</v>
      </c>
      <c r="G5619" s="12">
        <v>-52.8</v>
      </c>
      <c r="H5619" s="12">
        <v>1.61</v>
      </c>
    </row>
    <row r="5620" spans="2:8" x14ac:dyDescent="0.25">
      <c r="B5620" t="s">
        <v>13029</v>
      </c>
      <c r="C5620" t="s">
        <v>13030</v>
      </c>
      <c r="D5620" s="24" t="s">
        <v>2443</v>
      </c>
      <c r="E5620" s="24" t="s">
        <v>1194</v>
      </c>
      <c r="F5620" s="12">
        <v>40.9</v>
      </c>
      <c r="G5620" s="12">
        <v>-96.7</v>
      </c>
      <c r="H5620" s="12">
        <v>1.61</v>
      </c>
    </row>
    <row r="5621" spans="2:8" x14ac:dyDescent="0.25">
      <c r="B5621" t="s">
        <v>13031</v>
      </c>
      <c r="C5621" t="s">
        <v>13032</v>
      </c>
      <c r="D5621" s="24" t="s">
        <v>2443</v>
      </c>
      <c r="E5621" s="24" t="s">
        <v>532</v>
      </c>
      <c r="F5621" s="12">
        <v>34.1</v>
      </c>
      <c r="G5621" s="12">
        <v>-109.3</v>
      </c>
      <c r="H5621" s="12">
        <v>1.61</v>
      </c>
    </row>
    <row r="5622" spans="2:8" x14ac:dyDescent="0.25">
      <c r="B5622" t="s">
        <v>13033</v>
      </c>
      <c r="C5622" t="s">
        <v>13034</v>
      </c>
      <c r="D5622" s="24" t="s">
        <v>2443</v>
      </c>
      <c r="E5622" s="24" t="s">
        <v>548</v>
      </c>
      <c r="F5622" s="12">
        <v>41.4</v>
      </c>
      <c r="G5622" s="12">
        <v>-122.3</v>
      </c>
      <c r="H5622" s="12">
        <v>1.61</v>
      </c>
    </row>
    <row r="5623" spans="2:8" x14ac:dyDescent="0.25">
      <c r="B5623" t="s">
        <v>13035</v>
      </c>
      <c r="C5623" t="s">
        <v>13036</v>
      </c>
      <c r="D5623" s="24" t="s">
        <v>2443</v>
      </c>
      <c r="E5623" s="24" t="s">
        <v>563</v>
      </c>
      <c r="F5623" s="12">
        <v>39.5</v>
      </c>
      <c r="G5623" s="12">
        <v>-105</v>
      </c>
      <c r="H5623" s="12">
        <v>1.61</v>
      </c>
    </row>
    <row r="5624" spans="2:8" x14ac:dyDescent="0.25">
      <c r="B5624" t="s">
        <v>13037</v>
      </c>
      <c r="C5624" t="s">
        <v>13038</v>
      </c>
      <c r="D5624" s="24" t="s">
        <v>2443</v>
      </c>
      <c r="E5624" s="24" t="s">
        <v>563</v>
      </c>
      <c r="F5624" s="12">
        <v>37.1</v>
      </c>
      <c r="G5624" s="12">
        <v>-107.8</v>
      </c>
      <c r="H5624" s="12">
        <v>1.61</v>
      </c>
    </row>
    <row r="5625" spans="2:8" x14ac:dyDescent="0.25">
      <c r="B5625" t="s">
        <v>13039</v>
      </c>
      <c r="C5625" t="s">
        <v>13040</v>
      </c>
      <c r="D5625" s="24" t="s">
        <v>2443</v>
      </c>
      <c r="E5625" s="24" t="s">
        <v>648</v>
      </c>
      <c r="F5625" s="12">
        <v>41.8</v>
      </c>
      <c r="G5625" s="12">
        <v>-87.8</v>
      </c>
      <c r="H5625" s="12">
        <v>1.61</v>
      </c>
    </row>
    <row r="5626" spans="2:8" x14ac:dyDescent="0.25">
      <c r="B5626" t="s">
        <v>13041</v>
      </c>
      <c r="C5626" t="s">
        <v>13042</v>
      </c>
      <c r="D5626" s="24" t="s">
        <v>2443</v>
      </c>
      <c r="E5626" s="24" t="s">
        <v>648</v>
      </c>
      <c r="F5626" s="12">
        <v>41.2</v>
      </c>
      <c r="G5626" s="12">
        <v>-90.4</v>
      </c>
      <c r="H5626" s="12">
        <v>1.61</v>
      </c>
    </row>
    <row r="5627" spans="2:8" x14ac:dyDescent="0.25">
      <c r="B5627" t="s">
        <v>13043</v>
      </c>
      <c r="C5627" t="s">
        <v>13044</v>
      </c>
      <c r="D5627" s="24" t="s">
        <v>2443</v>
      </c>
      <c r="E5627" s="24" t="s">
        <v>648</v>
      </c>
      <c r="F5627" s="12">
        <v>38.4</v>
      </c>
      <c r="G5627" s="12">
        <v>-89.5</v>
      </c>
      <c r="H5627" s="12">
        <v>1.61</v>
      </c>
    </row>
    <row r="5628" spans="2:8" x14ac:dyDescent="0.25">
      <c r="B5628" t="s">
        <v>13045</v>
      </c>
      <c r="C5628" t="s">
        <v>13046</v>
      </c>
      <c r="D5628" s="24" t="s">
        <v>2443</v>
      </c>
      <c r="E5628" s="24" t="s">
        <v>867</v>
      </c>
      <c r="F5628" s="12">
        <v>37.700000000000003</v>
      </c>
      <c r="G5628" s="12">
        <v>-100</v>
      </c>
      <c r="H5628" s="12">
        <v>1.61</v>
      </c>
    </row>
    <row r="5629" spans="2:8" x14ac:dyDescent="0.25">
      <c r="B5629" t="s">
        <v>13047</v>
      </c>
      <c r="C5629" t="s">
        <v>13048</v>
      </c>
      <c r="D5629" s="24" t="s">
        <v>2443</v>
      </c>
      <c r="E5629" s="24" t="s">
        <v>867</v>
      </c>
      <c r="F5629" s="12">
        <v>39.9</v>
      </c>
      <c r="G5629" s="12">
        <v>-97</v>
      </c>
      <c r="H5629" s="12">
        <v>1.61</v>
      </c>
    </row>
    <row r="5630" spans="2:8" x14ac:dyDescent="0.25">
      <c r="B5630" t="s">
        <v>13049</v>
      </c>
      <c r="C5630" t="s">
        <v>13050</v>
      </c>
      <c r="D5630" s="24" t="s">
        <v>2443</v>
      </c>
      <c r="E5630" s="24" t="s">
        <v>926</v>
      </c>
      <c r="F5630" s="12">
        <v>37.700000000000003</v>
      </c>
      <c r="G5630" s="12">
        <v>-85.9</v>
      </c>
      <c r="H5630" s="12">
        <v>1.61</v>
      </c>
    </row>
    <row r="5631" spans="2:8" x14ac:dyDescent="0.25">
      <c r="B5631" t="s">
        <v>13051</v>
      </c>
      <c r="C5631" t="s">
        <v>13052</v>
      </c>
      <c r="D5631" s="24" t="s">
        <v>2443</v>
      </c>
      <c r="E5631" s="24" t="s">
        <v>926</v>
      </c>
      <c r="F5631" s="12">
        <v>38</v>
      </c>
      <c r="G5631" s="12">
        <v>-84.7</v>
      </c>
      <c r="H5631" s="12">
        <v>1.61</v>
      </c>
    </row>
    <row r="5632" spans="2:8" x14ac:dyDescent="0.25">
      <c r="B5632" t="s">
        <v>13053</v>
      </c>
      <c r="C5632" t="s">
        <v>13054</v>
      </c>
      <c r="D5632" s="24" t="s">
        <v>2443</v>
      </c>
      <c r="E5632" s="24" t="s">
        <v>937</v>
      </c>
      <c r="F5632" s="12">
        <v>44.4</v>
      </c>
      <c r="G5632" s="12">
        <v>-68.5</v>
      </c>
      <c r="H5632" s="12">
        <v>1.61</v>
      </c>
    </row>
    <row r="5633" spans="2:8" x14ac:dyDescent="0.25">
      <c r="B5633" t="s">
        <v>13055</v>
      </c>
      <c r="C5633" t="s">
        <v>13056</v>
      </c>
      <c r="D5633" s="24" t="s">
        <v>2443</v>
      </c>
      <c r="E5633" s="24" t="s">
        <v>1022</v>
      </c>
      <c r="F5633" s="12">
        <v>45.6</v>
      </c>
      <c r="G5633" s="12">
        <v>-93</v>
      </c>
      <c r="H5633" s="12">
        <v>1.61</v>
      </c>
    </row>
    <row r="5634" spans="2:8" x14ac:dyDescent="0.25">
      <c r="B5634" t="s">
        <v>13057</v>
      </c>
      <c r="C5634" t="s">
        <v>13058</v>
      </c>
      <c r="D5634" s="24" t="s">
        <v>2443</v>
      </c>
      <c r="E5634" s="24" t="s">
        <v>1022</v>
      </c>
      <c r="F5634" s="12">
        <v>46.2</v>
      </c>
      <c r="G5634" s="12">
        <v>-96</v>
      </c>
      <c r="H5634" s="12">
        <v>1.61</v>
      </c>
    </row>
    <row r="5635" spans="2:8" x14ac:dyDescent="0.25">
      <c r="B5635" t="s">
        <v>13059</v>
      </c>
      <c r="C5635" t="s">
        <v>13060</v>
      </c>
      <c r="D5635" s="24" t="s">
        <v>2443</v>
      </c>
      <c r="E5635" s="24" t="s">
        <v>1338</v>
      </c>
      <c r="F5635" s="12">
        <v>47.3</v>
      </c>
      <c r="G5635" s="12">
        <v>-97.8</v>
      </c>
      <c r="H5635" s="12">
        <v>1.61</v>
      </c>
    </row>
    <row r="5636" spans="2:8" x14ac:dyDescent="0.25">
      <c r="B5636" t="s">
        <v>13061</v>
      </c>
      <c r="C5636" t="s">
        <v>13062</v>
      </c>
      <c r="D5636" s="24" t="s">
        <v>2443</v>
      </c>
      <c r="E5636" s="24" t="s">
        <v>1194</v>
      </c>
      <c r="F5636" s="12">
        <v>40.799999999999997</v>
      </c>
      <c r="G5636" s="12">
        <v>-96.6</v>
      </c>
      <c r="H5636" s="12">
        <v>1.61</v>
      </c>
    </row>
    <row r="5637" spans="2:8" x14ac:dyDescent="0.25">
      <c r="B5637" t="s">
        <v>13063</v>
      </c>
      <c r="C5637" t="s">
        <v>13064</v>
      </c>
      <c r="D5637" s="24" t="s">
        <v>2443</v>
      </c>
      <c r="E5637" s="24" t="s">
        <v>1259</v>
      </c>
      <c r="F5637" s="12">
        <v>43.4</v>
      </c>
      <c r="G5637" s="12">
        <v>-71.5</v>
      </c>
      <c r="H5637" s="12">
        <v>1.61</v>
      </c>
    </row>
    <row r="5638" spans="2:8" x14ac:dyDescent="0.25">
      <c r="B5638" t="s">
        <v>13065</v>
      </c>
      <c r="C5638" t="s">
        <v>13066</v>
      </c>
      <c r="D5638" s="24" t="s">
        <v>2443</v>
      </c>
      <c r="E5638" s="24" t="s">
        <v>1301</v>
      </c>
      <c r="F5638" s="12">
        <v>43.9</v>
      </c>
      <c r="G5638" s="12">
        <v>-75.3</v>
      </c>
      <c r="H5638" s="12">
        <v>1.61</v>
      </c>
    </row>
    <row r="5639" spans="2:8" x14ac:dyDescent="0.25">
      <c r="B5639" t="s">
        <v>13067</v>
      </c>
      <c r="C5639" t="s">
        <v>13068</v>
      </c>
      <c r="D5639" s="24" t="s">
        <v>2443</v>
      </c>
      <c r="E5639" s="24" t="s">
        <v>1363</v>
      </c>
      <c r="F5639" s="12">
        <v>41</v>
      </c>
      <c r="G5639" s="12">
        <v>-81.3</v>
      </c>
      <c r="H5639" s="12">
        <v>1.61</v>
      </c>
    </row>
    <row r="5640" spans="2:8" x14ac:dyDescent="0.25">
      <c r="B5640" t="s">
        <v>13069</v>
      </c>
      <c r="C5640" t="s">
        <v>13070</v>
      </c>
      <c r="D5640" s="24" t="s">
        <v>2443</v>
      </c>
      <c r="E5640" s="24" t="s">
        <v>1421</v>
      </c>
      <c r="F5640" s="12">
        <v>40.9</v>
      </c>
      <c r="G5640" s="12">
        <v>-77.599999999999994</v>
      </c>
      <c r="H5640" s="12">
        <v>1.61</v>
      </c>
    </row>
    <row r="5641" spans="2:8" x14ac:dyDescent="0.25">
      <c r="B5641" t="s">
        <v>13071</v>
      </c>
      <c r="C5641" t="s">
        <v>13072</v>
      </c>
      <c r="D5641" s="24" t="s">
        <v>2443</v>
      </c>
      <c r="E5641" s="24" t="s">
        <v>434</v>
      </c>
      <c r="F5641" s="12">
        <v>36.1</v>
      </c>
      <c r="G5641" s="12">
        <v>-84</v>
      </c>
      <c r="H5641" s="12">
        <v>1.61</v>
      </c>
    </row>
    <row r="5642" spans="2:8" x14ac:dyDescent="0.25">
      <c r="B5642" t="s">
        <v>13073</v>
      </c>
      <c r="C5642" t="s">
        <v>13074</v>
      </c>
      <c r="D5642" s="24" t="s">
        <v>2443</v>
      </c>
      <c r="E5642" s="24" t="s">
        <v>1775</v>
      </c>
      <c r="F5642" s="12">
        <v>44.7</v>
      </c>
      <c r="G5642" s="12">
        <v>-108.6</v>
      </c>
      <c r="H5642" s="12">
        <v>1.61</v>
      </c>
    </row>
    <row r="5643" spans="2:8" x14ac:dyDescent="0.25">
      <c r="B5643" t="s">
        <v>13075</v>
      </c>
      <c r="C5643" t="s">
        <v>13076</v>
      </c>
      <c r="D5643" s="24" t="s">
        <v>2443</v>
      </c>
      <c r="E5643" s="24" t="s">
        <v>648</v>
      </c>
      <c r="F5643" s="12">
        <v>42.2</v>
      </c>
      <c r="G5643" s="12">
        <v>-88.8</v>
      </c>
      <c r="H5643" s="12">
        <v>1.61</v>
      </c>
    </row>
    <row r="5644" spans="2:8" x14ac:dyDescent="0.25">
      <c r="B5644" t="s">
        <v>13077</v>
      </c>
      <c r="C5644" t="s">
        <v>13078</v>
      </c>
      <c r="D5644" s="24" t="s">
        <v>2443</v>
      </c>
      <c r="E5644" s="24" t="s">
        <v>709</v>
      </c>
      <c r="F5644" s="12">
        <v>38.700000000000003</v>
      </c>
      <c r="G5644" s="12">
        <v>-87.4</v>
      </c>
      <c r="H5644" s="12">
        <v>1.61</v>
      </c>
    </row>
    <row r="5645" spans="2:8" x14ac:dyDescent="0.25">
      <c r="B5645" t="s">
        <v>764</v>
      </c>
      <c r="C5645" t="s">
        <v>765</v>
      </c>
      <c r="D5645" s="24" t="s">
        <v>2443</v>
      </c>
      <c r="E5645" s="24" t="s">
        <v>749</v>
      </c>
      <c r="F5645" s="12">
        <v>42</v>
      </c>
      <c r="G5645" s="12">
        <v>-93.8</v>
      </c>
      <c r="H5645" s="12">
        <v>1.61</v>
      </c>
    </row>
    <row r="5646" spans="2:8" x14ac:dyDescent="0.25">
      <c r="B5646" t="s">
        <v>873</v>
      </c>
      <c r="C5646" t="s">
        <v>874</v>
      </c>
      <c r="D5646" s="24" t="s">
        <v>2443</v>
      </c>
      <c r="E5646" s="24" t="s">
        <v>867</v>
      </c>
      <c r="F5646" s="12">
        <v>37.799999999999997</v>
      </c>
      <c r="G5646" s="12">
        <v>-100.3</v>
      </c>
      <c r="H5646" s="12">
        <v>1.61</v>
      </c>
    </row>
    <row r="5647" spans="2:8" x14ac:dyDescent="0.25">
      <c r="B5647" t="s">
        <v>13079</v>
      </c>
      <c r="C5647" t="s">
        <v>13080</v>
      </c>
      <c r="D5647" s="24" t="s">
        <v>2443</v>
      </c>
      <c r="E5647" s="24" t="s">
        <v>926</v>
      </c>
      <c r="F5647" s="12">
        <v>38.200000000000003</v>
      </c>
      <c r="G5647" s="12">
        <v>-84.8</v>
      </c>
      <c r="H5647" s="12">
        <v>1.61</v>
      </c>
    </row>
    <row r="5648" spans="2:8" x14ac:dyDescent="0.25">
      <c r="B5648" t="s">
        <v>2629</v>
      </c>
      <c r="C5648" t="s">
        <v>2630</v>
      </c>
      <c r="D5648" s="24" t="s">
        <v>2443</v>
      </c>
      <c r="E5648" s="24" t="s">
        <v>1081</v>
      </c>
      <c r="F5648" s="12">
        <v>40.4</v>
      </c>
      <c r="G5648" s="12">
        <v>-93</v>
      </c>
      <c r="H5648" s="12">
        <v>1.61</v>
      </c>
    </row>
    <row r="5649" spans="2:8" x14ac:dyDescent="0.25">
      <c r="B5649" t="s">
        <v>4024</v>
      </c>
      <c r="C5649" t="s">
        <v>4025</v>
      </c>
      <c r="D5649" s="24" t="s">
        <v>2443</v>
      </c>
      <c r="E5649" s="24" t="s">
        <v>459</v>
      </c>
      <c r="F5649" s="12">
        <v>35.700000000000003</v>
      </c>
      <c r="G5649" s="12">
        <v>-82.2</v>
      </c>
      <c r="H5649" s="12">
        <v>1.61</v>
      </c>
    </row>
    <row r="5650" spans="2:8" x14ac:dyDescent="0.25">
      <c r="B5650" t="s">
        <v>3835</v>
      </c>
      <c r="C5650" t="s">
        <v>3836</v>
      </c>
      <c r="D5650" s="24" t="s">
        <v>2443</v>
      </c>
      <c r="E5650" s="24" t="s">
        <v>1363</v>
      </c>
      <c r="F5650" s="12">
        <v>39.799999999999997</v>
      </c>
      <c r="G5650" s="12">
        <v>-83.5</v>
      </c>
      <c r="H5650" s="12">
        <v>1.61</v>
      </c>
    </row>
    <row r="5651" spans="2:8" x14ac:dyDescent="0.25">
      <c r="B5651" t="s">
        <v>13081</v>
      </c>
      <c r="C5651" t="s">
        <v>13082</v>
      </c>
      <c r="D5651" s="24" t="s">
        <v>2443</v>
      </c>
      <c r="E5651" s="24" t="s">
        <v>1421</v>
      </c>
      <c r="F5651" s="12">
        <v>39.799999999999997</v>
      </c>
      <c r="G5651" s="12">
        <v>-78.8</v>
      </c>
      <c r="H5651" s="12">
        <v>1.61</v>
      </c>
    </row>
    <row r="5652" spans="2:8" x14ac:dyDescent="0.25">
      <c r="B5652" t="s">
        <v>13083</v>
      </c>
      <c r="C5652" t="s">
        <v>13084</v>
      </c>
      <c r="D5652" s="24" t="s">
        <v>2443</v>
      </c>
      <c r="E5652" s="24" t="s">
        <v>1650</v>
      </c>
      <c r="F5652" s="12">
        <v>38.1</v>
      </c>
      <c r="G5652" s="12">
        <v>-80.8</v>
      </c>
      <c r="H5652" s="12">
        <v>1.61</v>
      </c>
    </row>
    <row r="5653" spans="2:8" x14ac:dyDescent="0.25">
      <c r="B5653" t="s">
        <v>3418</v>
      </c>
      <c r="C5653" t="s">
        <v>3419</v>
      </c>
      <c r="D5653" s="24" t="s">
        <v>2443</v>
      </c>
      <c r="E5653" s="24" t="s">
        <v>1675</v>
      </c>
      <c r="F5653" s="12">
        <v>45.5</v>
      </c>
      <c r="G5653" s="12">
        <v>-89.7</v>
      </c>
      <c r="H5653" s="12">
        <v>1.61</v>
      </c>
    </row>
    <row r="5654" spans="2:8" x14ac:dyDescent="0.25">
      <c r="B5654" t="s">
        <v>4178</v>
      </c>
      <c r="C5654" t="s">
        <v>4179</v>
      </c>
      <c r="D5654" s="24" t="s">
        <v>2443</v>
      </c>
      <c r="E5654" s="24" t="s">
        <v>1800</v>
      </c>
      <c r="F5654" s="12">
        <v>58.1</v>
      </c>
      <c r="G5654" s="12">
        <v>-136.30000000000001</v>
      </c>
      <c r="H5654" s="12">
        <v>1.61</v>
      </c>
    </row>
    <row r="5655" spans="2:8" x14ac:dyDescent="0.25">
      <c r="B5655" t="s">
        <v>2004</v>
      </c>
      <c r="C5655" t="s">
        <v>2005</v>
      </c>
      <c r="D5655" s="24" t="s">
        <v>2443</v>
      </c>
      <c r="E5655" s="24" t="s">
        <v>548</v>
      </c>
      <c r="F5655" s="12">
        <v>37.299999999999997</v>
      </c>
      <c r="G5655" s="12">
        <v>-118.3</v>
      </c>
      <c r="H5655" s="12">
        <v>1.61</v>
      </c>
    </row>
    <row r="5656" spans="2:8" x14ac:dyDescent="0.25">
      <c r="B5656" t="s">
        <v>3392</v>
      </c>
      <c r="C5656" t="s">
        <v>3393</v>
      </c>
      <c r="D5656" s="24" t="s">
        <v>548</v>
      </c>
      <c r="E5656" s="24" t="s">
        <v>522</v>
      </c>
      <c r="F5656" s="12">
        <v>45.6</v>
      </c>
      <c r="G5656" s="12">
        <v>-63.2</v>
      </c>
      <c r="H5656" s="12">
        <v>1.57</v>
      </c>
    </row>
    <row r="5657" spans="2:8" x14ac:dyDescent="0.25">
      <c r="B5657" t="s">
        <v>2809</v>
      </c>
      <c r="C5657" t="s">
        <v>3886</v>
      </c>
      <c r="D5657" s="24" t="s">
        <v>548</v>
      </c>
      <c r="E5657" s="24" t="s">
        <v>525</v>
      </c>
      <c r="F5657" s="12">
        <v>48.3</v>
      </c>
      <c r="G5657" s="12">
        <v>-53.9</v>
      </c>
      <c r="H5657" s="12">
        <v>1.57</v>
      </c>
    </row>
    <row r="5658" spans="2:8" x14ac:dyDescent="0.25">
      <c r="B5658" t="s">
        <v>13085</v>
      </c>
      <c r="C5658" t="s">
        <v>13086</v>
      </c>
      <c r="D5658" s="24" t="s">
        <v>2443</v>
      </c>
      <c r="E5658" s="24" t="s">
        <v>953</v>
      </c>
      <c r="F5658" s="12">
        <v>42.5</v>
      </c>
      <c r="G5658" s="12">
        <v>-72.7</v>
      </c>
      <c r="H5658" s="12">
        <v>1.57</v>
      </c>
    </row>
    <row r="5659" spans="2:8" x14ac:dyDescent="0.25">
      <c r="B5659" t="s">
        <v>13087</v>
      </c>
      <c r="C5659" t="s">
        <v>13088</v>
      </c>
      <c r="D5659" s="24" t="s">
        <v>2443</v>
      </c>
      <c r="E5659" s="24" t="s">
        <v>1277</v>
      </c>
      <c r="F5659" s="12">
        <v>35.799999999999997</v>
      </c>
      <c r="G5659" s="12">
        <v>-106.3</v>
      </c>
      <c r="H5659" s="12">
        <v>1.57</v>
      </c>
    </row>
    <row r="5660" spans="2:8" x14ac:dyDescent="0.25">
      <c r="B5660" t="s">
        <v>13089</v>
      </c>
      <c r="C5660" t="s">
        <v>13090</v>
      </c>
      <c r="D5660" s="24" t="s">
        <v>2443</v>
      </c>
      <c r="E5660" s="24" t="s">
        <v>1650</v>
      </c>
      <c r="F5660" s="12">
        <v>40.1</v>
      </c>
      <c r="G5660" s="12">
        <v>-80.5</v>
      </c>
      <c r="H5660" s="12">
        <v>1.57</v>
      </c>
    </row>
    <row r="5661" spans="2:8" x14ac:dyDescent="0.25">
      <c r="B5661" t="s">
        <v>3637</v>
      </c>
      <c r="C5661" t="s">
        <v>3638</v>
      </c>
      <c r="D5661" s="24" t="s">
        <v>2443</v>
      </c>
      <c r="E5661" s="24" t="s">
        <v>648</v>
      </c>
      <c r="F5661" s="12">
        <v>40.5</v>
      </c>
      <c r="G5661" s="12">
        <v>-90.4</v>
      </c>
      <c r="H5661" s="12">
        <v>1.57</v>
      </c>
    </row>
    <row r="5662" spans="2:8" x14ac:dyDescent="0.25">
      <c r="B5662" t="s">
        <v>13091</v>
      </c>
      <c r="C5662" t="s">
        <v>13092</v>
      </c>
      <c r="D5662" s="24" t="s">
        <v>2443</v>
      </c>
      <c r="E5662" s="24" t="s">
        <v>1134</v>
      </c>
      <c r="F5662" s="12">
        <v>45.7</v>
      </c>
      <c r="G5662" s="12">
        <v>-108.9</v>
      </c>
      <c r="H5662" s="12">
        <v>1.57</v>
      </c>
    </row>
    <row r="5663" spans="2:8" x14ac:dyDescent="0.25">
      <c r="B5663" t="s">
        <v>13093</v>
      </c>
      <c r="C5663" t="s">
        <v>13094</v>
      </c>
      <c r="D5663" s="24" t="s">
        <v>2443</v>
      </c>
      <c r="E5663" s="24" t="s">
        <v>459</v>
      </c>
      <c r="F5663" s="12">
        <v>36.200000000000003</v>
      </c>
      <c r="G5663" s="12">
        <v>-81.900000000000006</v>
      </c>
      <c r="H5663" s="12">
        <v>1.57</v>
      </c>
    </row>
    <row r="5664" spans="2:8" x14ac:dyDescent="0.25">
      <c r="B5664" t="s">
        <v>13095</v>
      </c>
      <c r="C5664" t="s">
        <v>13096</v>
      </c>
      <c r="D5664" s="24" t="s">
        <v>2443</v>
      </c>
      <c r="E5664" s="24" t="s">
        <v>937</v>
      </c>
      <c r="F5664" s="12">
        <v>43.7</v>
      </c>
      <c r="G5664" s="12">
        <v>-70.599999999999994</v>
      </c>
      <c r="H5664" s="12">
        <v>1.54</v>
      </c>
    </row>
    <row r="5665" spans="2:8" x14ac:dyDescent="0.25">
      <c r="B5665" t="s">
        <v>13097</v>
      </c>
      <c r="C5665" t="s">
        <v>13098</v>
      </c>
      <c r="D5665" s="24" t="s">
        <v>2443</v>
      </c>
      <c r="E5665" s="24" t="s">
        <v>1022</v>
      </c>
      <c r="F5665" s="12">
        <v>46.5</v>
      </c>
      <c r="G5665" s="12">
        <v>-96.7</v>
      </c>
      <c r="H5665" s="12">
        <v>1.54</v>
      </c>
    </row>
    <row r="5666" spans="2:8" x14ac:dyDescent="0.25">
      <c r="B5666" t="s">
        <v>13099</v>
      </c>
      <c r="C5666" t="s">
        <v>13100</v>
      </c>
      <c r="D5666" s="24" t="s">
        <v>2443</v>
      </c>
      <c r="E5666" s="24" t="s">
        <v>1134</v>
      </c>
      <c r="F5666" s="12">
        <v>48</v>
      </c>
      <c r="G5666" s="12">
        <v>-114.4</v>
      </c>
      <c r="H5666" s="12">
        <v>1.54</v>
      </c>
    </row>
    <row r="5667" spans="2:8" x14ac:dyDescent="0.25">
      <c r="B5667" t="s">
        <v>13101</v>
      </c>
      <c r="C5667" t="s">
        <v>13102</v>
      </c>
      <c r="D5667" s="24" t="s">
        <v>2443</v>
      </c>
      <c r="E5667" s="24" t="s">
        <v>1675</v>
      </c>
      <c r="F5667" s="12">
        <v>45</v>
      </c>
      <c r="G5667" s="12">
        <v>-87</v>
      </c>
      <c r="H5667" s="12">
        <v>1.54</v>
      </c>
    </row>
    <row r="5668" spans="2:8" x14ac:dyDescent="0.25">
      <c r="B5668" t="s">
        <v>13103</v>
      </c>
      <c r="C5668" t="s">
        <v>13104</v>
      </c>
      <c r="D5668" s="24" t="s">
        <v>2443</v>
      </c>
      <c r="E5668" s="24" t="s">
        <v>1650</v>
      </c>
      <c r="F5668" s="12">
        <v>38.799999999999997</v>
      </c>
      <c r="G5668" s="12">
        <v>-80.3</v>
      </c>
      <c r="H5668" s="12">
        <v>1.54</v>
      </c>
    </row>
    <row r="5669" spans="2:8" x14ac:dyDescent="0.25">
      <c r="B5669" t="s">
        <v>380</v>
      </c>
      <c r="C5669" t="s">
        <v>13105</v>
      </c>
      <c r="D5669" s="24" t="s">
        <v>2443</v>
      </c>
      <c r="E5669" s="24" t="s">
        <v>969</v>
      </c>
      <c r="F5669" s="12">
        <v>42.2</v>
      </c>
      <c r="G5669" s="12">
        <v>-84.9</v>
      </c>
      <c r="H5669" s="12">
        <v>1.54</v>
      </c>
    </row>
    <row r="5670" spans="2:8" x14ac:dyDescent="0.25">
      <c r="B5670" t="s">
        <v>2896</v>
      </c>
      <c r="C5670" t="s">
        <v>2897</v>
      </c>
      <c r="D5670" s="24" t="s">
        <v>2443</v>
      </c>
      <c r="E5670" s="24" t="s">
        <v>1457</v>
      </c>
      <c r="F5670" s="12">
        <v>44.7</v>
      </c>
      <c r="G5670" s="12">
        <v>-103.4</v>
      </c>
      <c r="H5670" s="12">
        <v>1.54</v>
      </c>
    </row>
    <row r="5671" spans="2:8" x14ac:dyDescent="0.25">
      <c r="B5671" t="s">
        <v>1966</v>
      </c>
      <c r="C5671" t="s">
        <v>1967</v>
      </c>
      <c r="D5671" s="24" t="s">
        <v>2443</v>
      </c>
      <c r="E5671" s="24" t="s">
        <v>1194</v>
      </c>
      <c r="F5671" s="12">
        <v>41.3</v>
      </c>
      <c r="G5671" s="12">
        <v>-95.8</v>
      </c>
      <c r="H5671" s="12">
        <v>1.54</v>
      </c>
    </row>
    <row r="5672" spans="2:8" x14ac:dyDescent="0.25">
      <c r="B5672" t="s">
        <v>13106</v>
      </c>
      <c r="C5672" t="s">
        <v>13107</v>
      </c>
      <c r="D5672" s="24" t="s">
        <v>548</v>
      </c>
      <c r="E5672" s="24" t="s">
        <v>522</v>
      </c>
      <c r="F5672" s="12">
        <v>44.7</v>
      </c>
      <c r="G5672" s="12">
        <v>-63.7</v>
      </c>
      <c r="H5672" s="12">
        <v>1.5</v>
      </c>
    </row>
    <row r="5673" spans="2:8" x14ac:dyDescent="0.25">
      <c r="B5673" t="s">
        <v>13108</v>
      </c>
      <c r="C5673" t="s">
        <v>13109</v>
      </c>
      <c r="D5673" s="24" t="s">
        <v>548</v>
      </c>
      <c r="E5673" s="24" t="s">
        <v>522</v>
      </c>
      <c r="F5673" s="12">
        <v>43.9</v>
      </c>
      <c r="G5673" s="12">
        <v>-66.099999999999994</v>
      </c>
      <c r="H5673" s="12">
        <v>1.5</v>
      </c>
    </row>
    <row r="5674" spans="2:8" x14ac:dyDescent="0.25">
      <c r="B5674" t="s">
        <v>13110</v>
      </c>
      <c r="C5674" t="s">
        <v>13111</v>
      </c>
      <c r="D5674" s="24" t="s">
        <v>548</v>
      </c>
      <c r="E5674" s="24" t="s">
        <v>510</v>
      </c>
      <c r="F5674" s="12">
        <v>50.2</v>
      </c>
      <c r="G5674" s="12">
        <v>-86.7</v>
      </c>
      <c r="H5674" s="12">
        <v>1.5</v>
      </c>
    </row>
    <row r="5675" spans="2:8" x14ac:dyDescent="0.25">
      <c r="B5675" t="s">
        <v>13112</v>
      </c>
      <c r="C5675" t="s">
        <v>13113</v>
      </c>
      <c r="D5675" s="24" t="s">
        <v>548</v>
      </c>
      <c r="E5675" s="24" t="s">
        <v>497</v>
      </c>
      <c r="F5675" s="12">
        <v>52.2</v>
      </c>
      <c r="G5675" s="12">
        <v>-104.5</v>
      </c>
      <c r="H5675" s="12">
        <v>1.5</v>
      </c>
    </row>
    <row r="5676" spans="2:8" x14ac:dyDescent="0.25">
      <c r="B5676" t="s">
        <v>13114</v>
      </c>
      <c r="C5676" t="s">
        <v>13115</v>
      </c>
      <c r="D5676" s="24" t="s">
        <v>2443</v>
      </c>
      <c r="E5676" s="24" t="s">
        <v>1194</v>
      </c>
      <c r="F5676" s="12">
        <v>40.5</v>
      </c>
      <c r="G5676" s="12">
        <v>-98.3</v>
      </c>
      <c r="H5676" s="12">
        <v>1.5</v>
      </c>
    </row>
    <row r="5677" spans="2:8" x14ac:dyDescent="0.25">
      <c r="B5677" t="s">
        <v>13116</v>
      </c>
      <c r="C5677" t="s">
        <v>13117</v>
      </c>
      <c r="D5677" s="24" t="s">
        <v>2443</v>
      </c>
      <c r="E5677" s="24" t="s">
        <v>1194</v>
      </c>
      <c r="F5677" s="12">
        <v>40.4</v>
      </c>
      <c r="G5677" s="12">
        <v>-101.6</v>
      </c>
      <c r="H5677" s="12">
        <v>1.5</v>
      </c>
    </row>
    <row r="5678" spans="2:8" x14ac:dyDescent="0.25">
      <c r="B5678" t="s">
        <v>13118</v>
      </c>
      <c r="C5678" t="s">
        <v>13119</v>
      </c>
      <c r="D5678" s="24" t="s">
        <v>2443</v>
      </c>
      <c r="E5678" s="24" t="s">
        <v>1194</v>
      </c>
      <c r="F5678" s="12">
        <v>40.4</v>
      </c>
      <c r="G5678" s="12">
        <v>-98.1</v>
      </c>
      <c r="H5678" s="12">
        <v>1.5</v>
      </c>
    </row>
    <row r="5679" spans="2:8" x14ac:dyDescent="0.25">
      <c r="B5679" t="s">
        <v>13120</v>
      </c>
      <c r="C5679" t="s">
        <v>13121</v>
      </c>
      <c r="D5679" s="24" t="s">
        <v>2443</v>
      </c>
      <c r="E5679" s="24" t="s">
        <v>1194</v>
      </c>
      <c r="F5679" s="12">
        <v>42</v>
      </c>
      <c r="G5679" s="12">
        <v>-97.4</v>
      </c>
      <c r="H5679" s="12">
        <v>1.5</v>
      </c>
    </row>
    <row r="5680" spans="2:8" x14ac:dyDescent="0.25">
      <c r="B5680" t="s">
        <v>13122</v>
      </c>
      <c r="C5680" t="s">
        <v>13123</v>
      </c>
      <c r="D5680" s="24" t="s">
        <v>2443</v>
      </c>
      <c r="E5680" s="24" t="s">
        <v>1194</v>
      </c>
      <c r="F5680" s="12">
        <v>40.1</v>
      </c>
      <c r="G5680" s="12">
        <v>-98.1</v>
      </c>
      <c r="H5680" s="12">
        <v>1.5</v>
      </c>
    </row>
    <row r="5681" spans="2:8" x14ac:dyDescent="0.25">
      <c r="B5681" t="s">
        <v>13124</v>
      </c>
      <c r="C5681" t="s">
        <v>13125</v>
      </c>
      <c r="D5681" s="24" t="s">
        <v>2443</v>
      </c>
      <c r="E5681" s="24" t="s">
        <v>548</v>
      </c>
      <c r="F5681" s="12">
        <v>38.6</v>
      </c>
      <c r="G5681" s="12">
        <v>-120.6</v>
      </c>
      <c r="H5681" s="12">
        <v>1.5</v>
      </c>
    </row>
    <row r="5682" spans="2:8" x14ac:dyDescent="0.25">
      <c r="B5682" t="s">
        <v>13126</v>
      </c>
      <c r="C5682" t="s">
        <v>13127</v>
      </c>
      <c r="D5682" s="24" t="s">
        <v>2443</v>
      </c>
      <c r="E5682" s="24" t="s">
        <v>548</v>
      </c>
      <c r="F5682" s="12">
        <v>39.200000000000003</v>
      </c>
      <c r="G5682" s="12">
        <v>-121.1</v>
      </c>
      <c r="H5682" s="12">
        <v>1.5</v>
      </c>
    </row>
    <row r="5683" spans="2:8" x14ac:dyDescent="0.25">
      <c r="B5683" t="s">
        <v>13128</v>
      </c>
      <c r="C5683" t="s">
        <v>13129</v>
      </c>
      <c r="D5683" s="24" t="s">
        <v>2443</v>
      </c>
      <c r="E5683" s="24" t="s">
        <v>563</v>
      </c>
      <c r="F5683" s="12">
        <v>38.799999999999997</v>
      </c>
      <c r="G5683" s="12">
        <v>-106.1</v>
      </c>
      <c r="H5683" s="12">
        <v>1.5</v>
      </c>
    </row>
    <row r="5684" spans="2:8" x14ac:dyDescent="0.25">
      <c r="B5684" t="s">
        <v>13130</v>
      </c>
      <c r="C5684" t="s">
        <v>13131</v>
      </c>
      <c r="D5684" s="24" t="s">
        <v>2443</v>
      </c>
      <c r="E5684" s="24" t="s">
        <v>563</v>
      </c>
      <c r="F5684" s="12">
        <v>40</v>
      </c>
      <c r="G5684" s="12">
        <v>-105</v>
      </c>
      <c r="H5684" s="12">
        <v>1.5</v>
      </c>
    </row>
    <row r="5685" spans="2:8" x14ac:dyDescent="0.25">
      <c r="B5685" t="s">
        <v>13132</v>
      </c>
      <c r="C5685" t="s">
        <v>13133</v>
      </c>
      <c r="D5685" s="24" t="s">
        <v>2443</v>
      </c>
      <c r="E5685" s="24" t="s">
        <v>623</v>
      </c>
      <c r="F5685" s="12">
        <v>41.7</v>
      </c>
      <c r="G5685" s="12">
        <v>-73.3</v>
      </c>
      <c r="H5685" s="12">
        <v>1.5</v>
      </c>
    </row>
    <row r="5686" spans="2:8" x14ac:dyDescent="0.25">
      <c r="B5686" t="s">
        <v>13134</v>
      </c>
      <c r="C5686" t="s">
        <v>13135</v>
      </c>
      <c r="D5686" s="24" t="s">
        <v>2443</v>
      </c>
      <c r="E5686" s="24" t="s">
        <v>749</v>
      </c>
      <c r="F5686" s="12">
        <v>42</v>
      </c>
      <c r="G5686" s="12">
        <v>-94</v>
      </c>
      <c r="H5686" s="12">
        <v>1.5</v>
      </c>
    </row>
    <row r="5687" spans="2:8" x14ac:dyDescent="0.25">
      <c r="B5687" t="s">
        <v>13136</v>
      </c>
      <c r="C5687" t="s">
        <v>13137</v>
      </c>
      <c r="D5687" s="24" t="s">
        <v>2443</v>
      </c>
      <c r="E5687" s="24" t="s">
        <v>749</v>
      </c>
      <c r="F5687" s="12">
        <v>43.1</v>
      </c>
      <c r="G5687" s="12">
        <v>-96.1</v>
      </c>
      <c r="H5687" s="12">
        <v>1.5</v>
      </c>
    </row>
    <row r="5688" spans="2:8" x14ac:dyDescent="0.25">
      <c r="B5688" t="s">
        <v>13138</v>
      </c>
      <c r="C5688" t="s">
        <v>13139</v>
      </c>
      <c r="D5688" s="24" t="s">
        <v>2443</v>
      </c>
      <c r="E5688" s="24" t="s">
        <v>629</v>
      </c>
      <c r="F5688" s="12">
        <v>48.6</v>
      </c>
      <c r="G5688" s="12">
        <v>-116.2</v>
      </c>
      <c r="H5688" s="12">
        <v>1.5</v>
      </c>
    </row>
    <row r="5689" spans="2:8" x14ac:dyDescent="0.25">
      <c r="B5689" t="s">
        <v>13140</v>
      </c>
      <c r="C5689" t="s">
        <v>13141</v>
      </c>
      <c r="D5689" s="24" t="s">
        <v>2443</v>
      </c>
      <c r="E5689" s="24" t="s">
        <v>629</v>
      </c>
      <c r="F5689" s="12">
        <v>46.3</v>
      </c>
      <c r="G5689" s="12">
        <v>-116</v>
      </c>
      <c r="H5689" s="12">
        <v>1.5</v>
      </c>
    </row>
    <row r="5690" spans="2:8" x14ac:dyDescent="0.25">
      <c r="B5690" t="s">
        <v>13142</v>
      </c>
      <c r="C5690" t="s">
        <v>13143</v>
      </c>
      <c r="D5690" s="24" t="s">
        <v>2443</v>
      </c>
      <c r="E5690" s="24" t="s">
        <v>629</v>
      </c>
      <c r="F5690" s="12">
        <v>43.6</v>
      </c>
      <c r="G5690" s="12">
        <v>-117</v>
      </c>
      <c r="H5690" s="12">
        <v>1.5</v>
      </c>
    </row>
    <row r="5691" spans="2:8" x14ac:dyDescent="0.25">
      <c r="B5691" t="s">
        <v>13144</v>
      </c>
      <c r="C5691" t="s">
        <v>13145</v>
      </c>
      <c r="D5691" s="24" t="s">
        <v>2443</v>
      </c>
      <c r="E5691" s="24" t="s">
        <v>648</v>
      </c>
      <c r="F5691" s="12">
        <v>41.8</v>
      </c>
      <c r="G5691" s="12">
        <v>-87.5</v>
      </c>
      <c r="H5691" s="12">
        <v>1.5</v>
      </c>
    </row>
    <row r="5692" spans="2:8" x14ac:dyDescent="0.25">
      <c r="B5692" t="s">
        <v>13146</v>
      </c>
      <c r="C5692" t="s">
        <v>13147</v>
      </c>
      <c r="D5692" s="24" t="s">
        <v>2443</v>
      </c>
      <c r="E5692" s="24" t="s">
        <v>648</v>
      </c>
      <c r="F5692" s="12">
        <v>41.7</v>
      </c>
      <c r="G5692" s="12">
        <v>-88</v>
      </c>
      <c r="H5692" s="12">
        <v>1.5</v>
      </c>
    </row>
    <row r="5693" spans="2:8" x14ac:dyDescent="0.25">
      <c r="B5693" t="s">
        <v>13148</v>
      </c>
      <c r="C5693" t="s">
        <v>13149</v>
      </c>
      <c r="D5693" s="24" t="s">
        <v>2443</v>
      </c>
      <c r="E5693" s="24" t="s">
        <v>648</v>
      </c>
      <c r="F5693" s="12">
        <v>39</v>
      </c>
      <c r="G5693" s="12">
        <v>-88.7</v>
      </c>
      <c r="H5693" s="12">
        <v>1.5</v>
      </c>
    </row>
    <row r="5694" spans="2:8" x14ac:dyDescent="0.25">
      <c r="B5694" t="s">
        <v>13150</v>
      </c>
      <c r="C5694" t="s">
        <v>13151</v>
      </c>
      <c r="D5694" s="24" t="s">
        <v>2443</v>
      </c>
      <c r="E5694" s="24" t="s">
        <v>648</v>
      </c>
      <c r="F5694" s="12">
        <v>38.4</v>
      </c>
      <c r="G5694" s="12">
        <v>-89</v>
      </c>
      <c r="H5694" s="12">
        <v>1.5</v>
      </c>
    </row>
    <row r="5695" spans="2:8" x14ac:dyDescent="0.25">
      <c r="B5695" t="s">
        <v>13152</v>
      </c>
      <c r="C5695" t="s">
        <v>13153</v>
      </c>
      <c r="D5695" s="24" t="s">
        <v>2443</v>
      </c>
      <c r="E5695" s="24" t="s">
        <v>648</v>
      </c>
      <c r="F5695" s="12">
        <v>37.799999999999997</v>
      </c>
      <c r="G5695" s="12">
        <v>-89.3</v>
      </c>
      <c r="H5695" s="12">
        <v>1.5</v>
      </c>
    </row>
    <row r="5696" spans="2:8" x14ac:dyDescent="0.25">
      <c r="B5696" t="s">
        <v>13154</v>
      </c>
      <c r="C5696" t="s">
        <v>13155</v>
      </c>
      <c r="D5696" s="24" t="s">
        <v>2443</v>
      </c>
      <c r="E5696" s="24" t="s">
        <v>648</v>
      </c>
      <c r="F5696" s="12">
        <v>41.6</v>
      </c>
      <c r="G5696" s="12">
        <v>-88.2</v>
      </c>
      <c r="H5696" s="12">
        <v>1.5</v>
      </c>
    </row>
    <row r="5697" spans="2:8" x14ac:dyDescent="0.25">
      <c r="B5697" t="s">
        <v>13156</v>
      </c>
      <c r="C5697" t="s">
        <v>13157</v>
      </c>
      <c r="D5697" s="24" t="s">
        <v>2443</v>
      </c>
      <c r="E5697" s="24" t="s">
        <v>648</v>
      </c>
      <c r="F5697" s="12">
        <v>40.200000000000003</v>
      </c>
      <c r="G5697" s="12">
        <v>-88.8</v>
      </c>
      <c r="H5697" s="12">
        <v>1.5</v>
      </c>
    </row>
    <row r="5698" spans="2:8" x14ac:dyDescent="0.25">
      <c r="B5698" t="s">
        <v>13158</v>
      </c>
      <c r="C5698" t="s">
        <v>13159</v>
      </c>
      <c r="D5698" s="24" t="s">
        <v>2443</v>
      </c>
      <c r="E5698" s="24" t="s">
        <v>648</v>
      </c>
      <c r="F5698" s="12">
        <v>40.299999999999997</v>
      </c>
      <c r="G5698" s="12">
        <v>-88.4</v>
      </c>
      <c r="H5698" s="12">
        <v>1.5</v>
      </c>
    </row>
    <row r="5699" spans="2:8" x14ac:dyDescent="0.25">
      <c r="B5699" t="s">
        <v>13160</v>
      </c>
      <c r="C5699" t="s">
        <v>13161</v>
      </c>
      <c r="D5699" s="24" t="s">
        <v>2443</v>
      </c>
      <c r="E5699" s="24" t="s">
        <v>648</v>
      </c>
      <c r="F5699" s="12">
        <v>39.700000000000003</v>
      </c>
      <c r="G5699" s="12">
        <v>-90.1</v>
      </c>
      <c r="H5699" s="12">
        <v>1.5</v>
      </c>
    </row>
    <row r="5700" spans="2:8" x14ac:dyDescent="0.25">
      <c r="B5700" t="s">
        <v>13162</v>
      </c>
      <c r="C5700" t="s">
        <v>13163</v>
      </c>
      <c r="D5700" s="24" t="s">
        <v>2443</v>
      </c>
      <c r="E5700" s="24" t="s">
        <v>709</v>
      </c>
      <c r="F5700" s="12">
        <v>38.4</v>
      </c>
      <c r="G5700" s="12">
        <v>-85.6</v>
      </c>
      <c r="H5700" s="12">
        <v>1.5</v>
      </c>
    </row>
    <row r="5701" spans="2:8" x14ac:dyDescent="0.25">
      <c r="B5701" t="s">
        <v>13164</v>
      </c>
      <c r="C5701" t="s">
        <v>13165</v>
      </c>
      <c r="D5701" s="24" t="s">
        <v>2443</v>
      </c>
      <c r="E5701" s="24" t="s">
        <v>709</v>
      </c>
      <c r="F5701" s="12">
        <v>38.299999999999997</v>
      </c>
      <c r="G5701" s="12">
        <v>-85.7</v>
      </c>
      <c r="H5701" s="12">
        <v>1.5</v>
      </c>
    </row>
    <row r="5702" spans="2:8" x14ac:dyDescent="0.25">
      <c r="B5702" t="s">
        <v>13166</v>
      </c>
      <c r="C5702" t="s">
        <v>13167</v>
      </c>
      <c r="D5702" s="24" t="s">
        <v>2443</v>
      </c>
      <c r="E5702" s="24" t="s">
        <v>709</v>
      </c>
      <c r="F5702" s="12">
        <v>38.299999999999997</v>
      </c>
      <c r="G5702" s="12">
        <v>-87.4</v>
      </c>
      <c r="H5702" s="12">
        <v>1.5</v>
      </c>
    </row>
    <row r="5703" spans="2:8" x14ac:dyDescent="0.25">
      <c r="B5703" t="s">
        <v>13168</v>
      </c>
      <c r="C5703" t="s">
        <v>13169</v>
      </c>
      <c r="D5703" s="24" t="s">
        <v>2443</v>
      </c>
      <c r="E5703" s="24" t="s">
        <v>709</v>
      </c>
      <c r="F5703" s="12">
        <v>38.299999999999997</v>
      </c>
      <c r="G5703" s="12">
        <v>-87.5</v>
      </c>
      <c r="H5703" s="12">
        <v>1.5</v>
      </c>
    </row>
    <row r="5704" spans="2:8" x14ac:dyDescent="0.25">
      <c r="B5704" t="s">
        <v>13170</v>
      </c>
      <c r="C5704" t="s">
        <v>13171</v>
      </c>
      <c r="D5704" s="24" t="s">
        <v>2443</v>
      </c>
      <c r="E5704" s="24" t="s">
        <v>709</v>
      </c>
      <c r="F5704" s="12">
        <v>38.299999999999997</v>
      </c>
      <c r="G5704" s="12">
        <v>-86.1</v>
      </c>
      <c r="H5704" s="12">
        <v>1.5</v>
      </c>
    </row>
    <row r="5705" spans="2:8" x14ac:dyDescent="0.25">
      <c r="B5705" t="s">
        <v>13172</v>
      </c>
      <c r="C5705" t="s">
        <v>13173</v>
      </c>
      <c r="D5705" s="24" t="s">
        <v>2443</v>
      </c>
      <c r="E5705" s="24" t="s">
        <v>709</v>
      </c>
      <c r="F5705" s="12">
        <v>39.799999999999997</v>
      </c>
      <c r="G5705" s="12">
        <v>-85.3</v>
      </c>
      <c r="H5705" s="12">
        <v>1.5</v>
      </c>
    </row>
    <row r="5706" spans="2:8" x14ac:dyDescent="0.25">
      <c r="B5706" t="s">
        <v>13174</v>
      </c>
      <c r="C5706" t="s">
        <v>13175</v>
      </c>
      <c r="D5706" s="24" t="s">
        <v>2443</v>
      </c>
      <c r="E5706" s="24" t="s">
        <v>709</v>
      </c>
      <c r="F5706" s="12">
        <v>39.5</v>
      </c>
      <c r="G5706" s="12">
        <v>-86</v>
      </c>
      <c r="H5706" s="12">
        <v>1.5</v>
      </c>
    </row>
    <row r="5707" spans="2:8" x14ac:dyDescent="0.25">
      <c r="B5707" t="s">
        <v>13176</v>
      </c>
      <c r="C5707" t="s">
        <v>13177</v>
      </c>
      <c r="D5707" s="24" t="s">
        <v>2443</v>
      </c>
      <c r="E5707" s="24" t="s">
        <v>709</v>
      </c>
      <c r="F5707" s="12">
        <v>41.4</v>
      </c>
      <c r="G5707" s="12">
        <v>-85.3</v>
      </c>
      <c r="H5707" s="12">
        <v>1.5</v>
      </c>
    </row>
    <row r="5708" spans="2:8" x14ac:dyDescent="0.25">
      <c r="B5708" t="s">
        <v>13178</v>
      </c>
      <c r="C5708" t="s">
        <v>13179</v>
      </c>
      <c r="D5708" s="24" t="s">
        <v>2443</v>
      </c>
      <c r="E5708" s="24" t="s">
        <v>709</v>
      </c>
      <c r="F5708" s="12">
        <v>39.6</v>
      </c>
      <c r="G5708" s="12">
        <v>-85.4</v>
      </c>
      <c r="H5708" s="12">
        <v>1.5</v>
      </c>
    </row>
    <row r="5709" spans="2:8" x14ac:dyDescent="0.25">
      <c r="B5709" t="s">
        <v>13180</v>
      </c>
      <c r="C5709" t="s">
        <v>13181</v>
      </c>
      <c r="D5709" s="24" t="s">
        <v>2443</v>
      </c>
      <c r="E5709" s="24" t="s">
        <v>709</v>
      </c>
      <c r="F5709" s="12">
        <v>39.4</v>
      </c>
      <c r="G5709" s="12">
        <v>-85.9</v>
      </c>
      <c r="H5709" s="12">
        <v>1.5</v>
      </c>
    </row>
    <row r="5710" spans="2:8" x14ac:dyDescent="0.25">
      <c r="B5710" t="s">
        <v>13182</v>
      </c>
      <c r="C5710" t="s">
        <v>13183</v>
      </c>
      <c r="D5710" s="24" t="s">
        <v>2443</v>
      </c>
      <c r="E5710" s="24" t="s">
        <v>709</v>
      </c>
      <c r="F5710" s="12">
        <v>40.4</v>
      </c>
      <c r="G5710" s="12">
        <v>-87</v>
      </c>
      <c r="H5710" s="12">
        <v>1.5</v>
      </c>
    </row>
    <row r="5711" spans="2:8" x14ac:dyDescent="0.25">
      <c r="B5711" t="s">
        <v>13184</v>
      </c>
      <c r="C5711" t="s">
        <v>13185</v>
      </c>
      <c r="D5711" s="24" t="s">
        <v>2443</v>
      </c>
      <c r="E5711" s="24" t="s">
        <v>867</v>
      </c>
      <c r="F5711" s="12">
        <v>37.799999999999997</v>
      </c>
      <c r="G5711" s="12">
        <v>-100.8</v>
      </c>
      <c r="H5711" s="12">
        <v>1.5</v>
      </c>
    </row>
    <row r="5712" spans="2:8" x14ac:dyDescent="0.25">
      <c r="B5712" t="s">
        <v>13186</v>
      </c>
      <c r="C5712" t="s">
        <v>13187</v>
      </c>
      <c r="D5712" s="24" t="s">
        <v>2443</v>
      </c>
      <c r="E5712" s="24" t="s">
        <v>867</v>
      </c>
      <c r="F5712" s="12">
        <v>38.4</v>
      </c>
      <c r="G5712" s="12">
        <v>-99.3</v>
      </c>
      <c r="H5712" s="12">
        <v>1.5</v>
      </c>
    </row>
    <row r="5713" spans="2:8" x14ac:dyDescent="0.25">
      <c r="B5713" t="s">
        <v>13188</v>
      </c>
      <c r="C5713" t="s">
        <v>13189</v>
      </c>
      <c r="D5713" s="24" t="s">
        <v>2443</v>
      </c>
      <c r="E5713" s="24" t="s">
        <v>867</v>
      </c>
      <c r="F5713" s="12">
        <v>38.1</v>
      </c>
      <c r="G5713" s="12">
        <v>-97.8</v>
      </c>
      <c r="H5713" s="12">
        <v>1.5</v>
      </c>
    </row>
    <row r="5714" spans="2:8" x14ac:dyDescent="0.25">
      <c r="B5714" t="s">
        <v>13190</v>
      </c>
      <c r="C5714" t="s">
        <v>13191</v>
      </c>
      <c r="D5714" s="24" t="s">
        <v>2443</v>
      </c>
      <c r="E5714" s="24" t="s">
        <v>867</v>
      </c>
      <c r="F5714" s="12">
        <v>38</v>
      </c>
      <c r="G5714" s="12">
        <v>-98.3</v>
      </c>
      <c r="H5714" s="12">
        <v>1.5</v>
      </c>
    </row>
    <row r="5715" spans="2:8" x14ac:dyDescent="0.25">
      <c r="B5715" t="s">
        <v>13192</v>
      </c>
      <c r="C5715" t="s">
        <v>13193</v>
      </c>
      <c r="D5715" s="24" t="s">
        <v>2443</v>
      </c>
      <c r="E5715" s="24" t="s">
        <v>926</v>
      </c>
      <c r="F5715" s="12">
        <v>37.9</v>
      </c>
      <c r="G5715" s="12">
        <v>-84.8</v>
      </c>
      <c r="H5715" s="12">
        <v>1.5</v>
      </c>
    </row>
    <row r="5716" spans="2:8" x14ac:dyDescent="0.25">
      <c r="B5716" t="s">
        <v>13194</v>
      </c>
      <c r="C5716" t="s">
        <v>13195</v>
      </c>
      <c r="D5716" s="24" t="s">
        <v>2443</v>
      </c>
      <c r="E5716" s="24" t="s">
        <v>926</v>
      </c>
      <c r="F5716" s="12">
        <v>36.700000000000003</v>
      </c>
      <c r="G5716" s="12">
        <v>-87.4</v>
      </c>
      <c r="H5716" s="12">
        <v>1.5</v>
      </c>
    </row>
    <row r="5717" spans="2:8" x14ac:dyDescent="0.25">
      <c r="B5717" t="s">
        <v>13196</v>
      </c>
      <c r="C5717" t="s">
        <v>13197</v>
      </c>
      <c r="D5717" s="24" t="s">
        <v>2443</v>
      </c>
      <c r="E5717" s="24" t="s">
        <v>926</v>
      </c>
      <c r="F5717" s="12">
        <v>38.1</v>
      </c>
      <c r="G5717" s="12">
        <v>-83</v>
      </c>
      <c r="H5717" s="12">
        <v>1.5</v>
      </c>
    </row>
    <row r="5718" spans="2:8" x14ac:dyDescent="0.25">
      <c r="B5718" t="s">
        <v>13198</v>
      </c>
      <c r="C5718" t="s">
        <v>13199</v>
      </c>
      <c r="D5718" s="24" t="s">
        <v>2443</v>
      </c>
      <c r="E5718" s="24" t="s">
        <v>926</v>
      </c>
      <c r="F5718" s="12">
        <v>38.200000000000003</v>
      </c>
      <c r="G5718" s="12">
        <v>-84.8</v>
      </c>
      <c r="H5718" s="12">
        <v>1.5</v>
      </c>
    </row>
    <row r="5719" spans="2:8" x14ac:dyDescent="0.25">
      <c r="B5719" t="s">
        <v>13200</v>
      </c>
      <c r="C5719" t="s">
        <v>13201</v>
      </c>
      <c r="D5719" s="24" t="s">
        <v>2443</v>
      </c>
      <c r="E5719" s="24" t="s">
        <v>926</v>
      </c>
      <c r="F5719" s="12">
        <v>38.299999999999997</v>
      </c>
      <c r="G5719" s="12">
        <v>-84.8</v>
      </c>
      <c r="H5719" s="12">
        <v>1.5</v>
      </c>
    </row>
    <row r="5720" spans="2:8" x14ac:dyDescent="0.25">
      <c r="B5720" t="s">
        <v>13202</v>
      </c>
      <c r="C5720" t="s">
        <v>13203</v>
      </c>
      <c r="D5720" s="24" t="s">
        <v>2443</v>
      </c>
      <c r="E5720" s="24" t="s">
        <v>926</v>
      </c>
      <c r="F5720" s="12">
        <v>37.4</v>
      </c>
      <c r="G5720" s="12">
        <v>-87.4</v>
      </c>
      <c r="H5720" s="12">
        <v>1.5</v>
      </c>
    </row>
    <row r="5721" spans="2:8" x14ac:dyDescent="0.25">
      <c r="B5721" t="s">
        <v>13204</v>
      </c>
      <c r="C5721" t="s">
        <v>13205</v>
      </c>
      <c r="D5721" s="24" t="s">
        <v>2443</v>
      </c>
      <c r="E5721" s="24" t="s">
        <v>926</v>
      </c>
      <c r="F5721" s="12">
        <v>37.799999999999997</v>
      </c>
      <c r="G5721" s="12">
        <v>-84.5</v>
      </c>
      <c r="H5721" s="12">
        <v>1.5</v>
      </c>
    </row>
    <row r="5722" spans="2:8" x14ac:dyDescent="0.25">
      <c r="B5722" t="s">
        <v>13206</v>
      </c>
      <c r="C5722" t="s">
        <v>13207</v>
      </c>
      <c r="D5722" s="24" t="s">
        <v>2443</v>
      </c>
      <c r="E5722" s="24" t="s">
        <v>926</v>
      </c>
      <c r="F5722" s="12">
        <v>36.799999999999997</v>
      </c>
      <c r="G5722" s="12">
        <v>-86.8</v>
      </c>
      <c r="H5722" s="12">
        <v>1.5</v>
      </c>
    </row>
    <row r="5723" spans="2:8" x14ac:dyDescent="0.25">
      <c r="B5723" t="s">
        <v>13208</v>
      </c>
      <c r="C5723" t="s">
        <v>13209</v>
      </c>
      <c r="D5723" s="24" t="s">
        <v>2443</v>
      </c>
      <c r="E5723" s="24" t="s">
        <v>926</v>
      </c>
      <c r="F5723" s="12">
        <v>37.1</v>
      </c>
      <c r="G5723" s="12">
        <v>-88</v>
      </c>
      <c r="H5723" s="12">
        <v>1.5</v>
      </c>
    </row>
    <row r="5724" spans="2:8" x14ac:dyDescent="0.25">
      <c r="B5724" t="s">
        <v>13210</v>
      </c>
      <c r="C5724" t="s">
        <v>13211</v>
      </c>
      <c r="D5724" s="24" t="s">
        <v>2443</v>
      </c>
      <c r="E5724" s="24" t="s">
        <v>926</v>
      </c>
      <c r="F5724" s="12">
        <v>38</v>
      </c>
      <c r="G5724" s="12">
        <v>-83.9</v>
      </c>
      <c r="H5724" s="12">
        <v>1.5</v>
      </c>
    </row>
    <row r="5725" spans="2:8" x14ac:dyDescent="0.25">
      <c r="B5725" t="s">
        <v>13212</v>
      </c>
      <c r="C5725" t="s">
        <v>13213</v>
      </c>
      <c r="D5725" s="24" t="s">
        <v>2443</v>
      </c>
      <c r="E5725" s="24" t="s">
        <v>926</v>
      </c>
      <c r="F5725" s="12">
        <v>37.6</v>
      </c>
      <c r="G5725" s="12">
        <v>-84.1</v>
      </c>
      <c r="H5725" s="12">
        <v>1.5</v>
      </c>
    </row>
    <row r="5726" spans="2:8" x14ac:dyDescent="0.25">
      <c r="B5726" t="s">
        <v>13214</v>
      </c>
      <c r="C5726" t="s">
        <v>13215</v>
      </c>
      <c r="D5726" s="24" t="s">
        <v>2443</v>
      </c>
      <c r="E5726" s="24" t="s">
        <v>926</v>
      </c>
      <c r="F5726" s="12">
        <v>37.6</v>
      </c>
      <c r="G5726" s="12">
        <v>-84.4</v>
      </c>
      <c r="H5726" s="12">
        <v>1.5</v>
      </c>
    </row>
    <row r="5727" spans="2:8" x14ac:dyDescent="0.25">
      <c r="B5727" t="s">
        <v>13216</v>
      </c>
      <c r="C5727" t="s">
        <v>13217</v>
      </c>
      <c r="D5727" s="24" t="s">
        <v>2443</v>
      </c>
      <c r="E5727" s="24" t="s">
        <v>926</v>
      </c>
      <c r="F5727" s="12">
        <v>37.9</v>
      </c>
      <c r="G5727" s="12">
        <v>-84.7</v>
      </c>
      <c r="H5727" s="12">
        <v>1.5</v>
      </c>
    </row>
    <row r="5728" spans="2:8" x14ac:dyDescent="0.25">
      <c r="B5728" t="s">
        <v>13218</v>
      </c>
      <c r="C5728" t="s">
        <v>13219</v>
      </c>
      <c r="D5728" s="24" t="s">
        <v>2443</v>
      </c>
      <c r="E5728" s="24" t="s">
        <v>937</v>
      </c>
      <c r="F5728" s="12">
        <v>43.8</v>
      </c>
      <c r="G5728" s="12">
        <v>-70.599999999999994</v>
      </c>
      <c r="H5728" s="12">
        <v>1.5</v>
      </c>
    </row>
    <row r="5729" spans="2:8" x14ac:dyDescent="0.25">
      <c r="B5729" t="s">
        <v>13220</v>
      </c>
      <c r="C5729" t="s">
        <v>13221</v>
      </c>
      <c r="D5729" s="24" t="s">
        <v>2443</v>
      </c>
      <c r="E5729" s="24" t="s">
        <v>937</v>
      </c>
      <c r="F5729" s="12">
        <v>44.3</v>
      </c>
      <c r="G5729" s="12">
        <v>-69.900000000000006</v>
      </c>
      <c r="H5729" s="12">
        <v>1.5</v>
      </c>
    </row>
    <row r="5730" spans="2:8" x14ac:dyDescent="0.25">
      <c r="B5730" t="s">
        <v>13222</v>
      </c>
      <c r="C5730" t="s">
        <v>13223</v>
      </c>
      <c r="D5730" s="24" t="s">
        <v>2443</v>
      </c>
      <c r="E5730" s="24" t="s">
        <v>1022</v>
      </c>
      <c r="F5730" s="12">
        <v>45.8</v>
      </c>
      <c r="G5730" s="12">
        <v>-95.3</v>
      </c>
      <c r="H5730" s="12">
        <v>1.5</v>
      </c>
    </row>
    <row r="5731" spans="2:8" x14ac:dyDescent="0.25">
      <c r="B5731" t="s">
        <v>13224</v>
      </c>
      <c r="C5731" t="s">
        <v>13225</v>
      </c>
      <c r="D5731" s="24" t="s">
        <v>2443</v>
      </c>
      <c r="E5731" s="24" t="s">
        <v>1081</v>
      </c>
      <c r="F5731" s="12">
        <v>38.9</v>
      </c>
      <c r="G5731" s="12">
        <v>-92.3</v>
      </c>
      <c r="H5731" s="12">
        <v>1.5</v>
      </c>
    </row>
    <row r="5732" spans="2:8" x14ac:dyDescent="0.25">
      <c r="B5732" t="s">
        <v>13226</v>
      </c>
      <c r="C5732" t="s">
        <v>13227</v>
      </c>
      <c r="D5732" s="24" t="s">
        <v>2443</v>
      </c>
      <c r="E5732" s="24" t="s">
        <v>1081</v>
      </c>
      <c r="F5732" s="12">
        <v>38.4</v>
      </c>
      <c r="G5732" s="12">
        <v>-91</v>
      </c>
      <c r="H5732" s="12">
        <v>1.5</v>
      </c>
    </row>
    <row r="5733" spans="2:8" x14ac:dyDescent="0.25">
      <c r="B5733" t="s">
        <v>13228</v>
      </c>
      <c r="C5733" t="s">
        <v>13229</v>
      </c>
      <c r="D5733" s="24" t="s">
        <v>2443</v>
      </c>
      <c r="E5733" s="24" t="s">
        <v>1081</v>
      </c>
      <c r="F5733" s="12">
        <v>38.299999999999997</v>
      </c>
      <c r="G5733" s="12">
        <v>-90.9</v>
      </c>
      <c r="H5733" s="12">
        <v>1.5</v>
      </c>
    </row>
    <row r="5734" spans="2:8" x14ac:dyDescent="0.25">
      <c r="B5734" t="s">
        <v>13230</v>
      </c>
      <c r="C5734" t="s">
        <v>13231</v>
      </c>
      <c r="D5734" s="24" t="s">
        <v>2443</v>
      </c>
      <c r="E5734" s="24" t="s">
        <v>1081</v>
      </c>
      <c r="F5734" s="12">
        <v>38.9</v>
      </c>
      <c r="G5734" s="12">
        <v>-92.6</v>
      </c>
      <c r="H5734" s="12">
        <v>1.5</v>
      </c>
    </row>
    <row r="5735" spans="2:8" x14ac:dyDescent="0.25">
      <c r="B5735" t="s">
        <v>13232</v>
      </c>
      <c r="C5735" t="s">
        <v>13233</v>
      </c>
      <c r="D5735" s="24" t="s">
        <v>2443</v>
      </c>
      <c r="E5735" s="24" t="s">
        <v>1081</v>
      </c>
      <c r="F5735" s="12">
        <v>38.700000000000003</v>
      </c>
      <c r="G5735" s="12">
        <v>-90.5</v>
      </c>
      <c r="H5735" s="12">
        <v>1.5</v>
      </c>
    </row>
    <row r="5736" spans="2:8" x14ac:dyDescent="0.25">
      <c r="B5736" t="s">
        <v>13234</v>
      </c>
      <c r="C5736" t="s">
        <v>13235</v>
      </c>
      <c r="D5736" s="24" t="s">
        <v>2443</v>
      </c>
      <c r="E5736" s="24" t="s">
        <v>1081</v>
      </c>
      <c r="F5736" s="12">
        <v>38.700000000000003</v>
      </c>
      <c r="G5736" s="12">
        <v>-90.3</v>
      </c>
      <c r="H5736" s="12">
        <v>1.5</v>
      </c>
    </row>
    <row r="5737" spans="2:8" x14ac:dyDescent="0.25">
      <c r="B5737" t="s">
        <v>13236</v>
      </c>
      <c r="C5737" t="s">
        <v>13237</v>
      </c>
      <c r="D5737" s="24" t="s">
        <v>2443</v>
      </c>
      <c r="E5737" s="24" t="s">
        <v>1081</v>
      </c>
      <c r="F5737" s="12">
        <v>40.1</v>
      </c>
      <c r="G5737" s="12">
        <v>-93.1</v>
      </c>
      <c r="H5737" s="12">
        <v>1.5</v>
      </c>
    </row>
    <row r="5738" spans="2:8" x14ac:dyDescent="0.25">
      <c r="B5738" t="s">
        <v>13238</v>
      </c>
      <c r="C5738" t="s">
        <v>13239</v>
      </c>
      <c r="D5738" s="24" t="s">
        <v>2443</v>
      </c>
      <c r="E5738" s="24" t="s">
        <v>1081</v>
      </c>
      <c r="F5738" s="12">
        <v>37.700000000000003</v>
      </c>
      <c r="G5738" s="12">
        <v>-90.6</v>
      </c>
      <c r="H5738" s="12">
        <v>1.5</v>
      </c>
    </row>
    <row r="5739" spans="2:8" x14ac:dyDescent="0.25">
      <c r="B5739" t="s">
        <v>13240</v>
      </c>
      <c r="C5739" t="s">
        <v>13241</v>
      </c>
      <c r="D5739" s="24" t="s">
        <v>2443</v>
      </c>
      <c r="E5739" s="24" t="s">
        <v>1081</v>
      </c>
      <c r="F5739" s="12">
        <v>38.6</v>
      </c>
      <c r="G5739" s="12">
        <v>-90.3</v>
      </c>
      <c r="H5739" s="12">
        <v>1.5</v>
      </c>
    </row>
    <row r="5740" spans="2:8" x14ac:dyDescent="0.25">
      <c r="B5740" t="s">
        <v>13242</v>
      </c>
      <c r="C5740" t="s">
        <v>13243</v>
      </c>
      <c r="D5740" s="24" t="s">
        <v>2443</v>
      </c>
      <c r="E5740" s="24" t="s">
        <v>1081</v>
      </c>
      <c r="F5740" s="12">
        <v>38.5</v>
      </c>
      <c r="G5740" s="12">
        <v>-90.5</v>
      </c>
      <c r="H5740" s="12">
        <v>1.5</v>
      </c>
    </row>
    <row r="5741" spans="2:8" x14ac:dyDescent="0.25">
      <c r="B5741" t="s">
        <v>13244</v>
      </c>
      <c r="C5741" t="s">
        <v>13245</v>
      </c>
      <c r="D5741" s="24" t="s">
        <v>2443</v>
      </c>
      <c r="E5741" s="24" t="s">
        <v>459</v>
      </c>
      <c r="F5741" s="12">
        <v>35.700000000000003</v>
      </c>
      <c r="G5741" s="12">
        <v>-82.8</v>
      </c>
      <c r="H5741" s="12">
        <v>1.5</v>
      </c>
    </row>
    <row r="5742" spans="2:8" x14ac:dyDescent="0.25">
      <c r="B5742" t="s">
        <v>13246</v>
      </c>
      <c r="C5742" t="s">
        <v>13247</v>
      </c>
      <c r="D5742" s="24" t="s">
        <v>2443</v>
      </c>
      <c r="E5742" s="24" t="s">
        <v>1194</v>
      </c>
      <c r="F5742" s="12">
        <v>40.9</v>
      </c>
      <c r="G5742" s="12">
        <v>-95.8</v>
      </c>
      <c r="H5742" s="12">
        <v>1.5</v>
      </c>
    </row>
    <row r="5743" spans="2:8" x14ac:dyDescent="0.25">
      <c r="B5743" t="s">
        <v>13248</v>
      </c>
      <c r="C5743" t="s">
        <v>13249</v>
      </c>
      <c r="D5743" s="24" t="s">
        <v>2443</v>
      </c>
      <c r="E5743" s="24" t="s">
        <v>1194</v>
      </c>
      <c r="F5743" s="12">
        <v>41.3</v>
      </c>
      <c r="G5743" s="12">
        <v>-96.5</v>
      </c>
      <c r="H5743" s="12">
        <v>1.5</v>
      </c>
    </row>
    <row r="5744" spans="2:8" x14ac:dyDescent="0.25">
      <c r="B5744" t="s">
        <v>13250</v>
      </c>
      <c r="C5744" t="s">
        <v>13251</v>
      </c>
      <c r="D5744" s="24" t="s">
        <v>2443</v>
      </c>
      <c r="E5744" s="24" t="s">
        <v>1277</v>
      </c>
      <c r="F5744" s="12">
        <v>32.700000000000003</v>
      </c>
      <c r="G5744" s="12">
        <v>-108.3</v>
      </c>
      <c r="H5744" s="12">
        <v>1.5</v>
      </c>
    </row>
    <row r="5745" spans="2:8" x14ac:dyDescent="0.25">
      <c r="B5745" t="s">
        <v>13252</v>
      </c>
      <c r="C5745" t="s">
        <v>13253</v>
      </c>
      <c r="D5745" s="24" t="s">
        <v>2443</v>
      </c>
      <c r="E5745" s="24" t="s">
        <v>1277</v>
      </c>
      <c r="F5745" s="12">
        <v>35.299999999999997</v>
      </c>
      <c r="G5745" s="12">
        <v>-103.4</v>
      </c>
      <c r="H5745" s="12">
        <v>1.5</v>
      </c>
    </row>
    <row r="5746" spans="2:8" x14ac:dyDescent="0.25">
      <c r="B5746" t="s">
        <v>13254</v>
      </c>
      <c r="C5746" t="s">
        <v>13255</v>
      </c>
      <c r="D5746" s="24" t="s">
        <v>2443</v>
      </c>
      <c r="E5746" s="24" t="s">
        <v>1277</v>
      </c>
      <c r="F5746" s="12">
        <v>36.9</v>
      </c>
      <c r="G5746" s="12">
        <v>-107.8</v>
      </c>
      <c r="H5746" s="12">
        <v>1.5</v>
      </c>
    </row>
    <row r="5747" spans="2:8" x14ac:dyDescent="0.25">
      <c r="B5747" t="s">
        <v>13256</v>
      </c>
      <c r="C5747" t="s">
        <v>13257</v>
      </c>
      <c r="D5747" s="24" t="s">
        <v>2443</v>
      </c>
      <c r="E5747" s="24" t="s">
        <v>1301</v>
      </c>
      <c r="F5747" s="12">
        <v>42.7</v>
      </c>
      <c r="G5747" s="12">
        <v>-73.900000000000006</v>
      </c>
      <c r="H5747" s="12">
        <v>1.5</v>
      </c>
    </row>
    <row r="5748" spans="2:8" x14ac:dyDescent="0.25">
      <c r="B5748" t="s">
        <v>13258</v>
      </c>
      <c r="C5748" t="s">
        <v>13259</v>
      </c>
      <c r="D5748" s="24" t="s">
        <v>2443</v>
      </c>
      <c r="E5748" s="24" t="s">
        <v>1363</v>
      </c>
      <c r="F5748" s="12">
        <v>39.1</v>
      </c>
      <c r="G5748" s="12">
        <v>-83.9</v>
      </c>
      <c r="H5748" s="12">
        <v>1.5</v>
      </c>
    </row>
    <row r="5749" spans="2:8" x14ac:dyDescent="0.25">
      <c r="B5749" t="s">
        <v>13260</v>
      </c>
      <c r="C5749" t="s">
        <v>13261</v>
      </c>
      <c r="D5749" s="24" t="s">
        <v>2443</v>
      </c>
      <c r="E5749" s="24" t="s">
        <v>1363</v>
      </c>
      <c r="F5749" s="12">
        <v>39.700000000000003</v>
      </c>
      <c r="G5749" s="12">
        <v>-82.7</v>
      </c>
      <c r="H5749" s="12">
        <v>1.5</v>
      </c>
    </row>
    <row r="5750" spans="2:8" x14ac:dyDescent="0.25">
      <c r="B5750" t="s">
        <v>13262</v>
      </c>
      <c r="C5750" t="s">
        <v>13263</v>
      </c>
      <c r="D5750" s="24" t="s">
        <v>2443</v>
      </c>
      <c r="E5750" s="24" t="s">
        <v>1363</v>
      </c>
      <c r="F5750" s="12">
        <v>40</v>
      </c>
      <c r="G5750" s="12">
        <v>-83</v>
      </c>
      <c r="H5750" s="12">
        <v>1.5</v>
      </c>
    </row>
    <row r="5751" spans="2:8" x14ac:dyDescent="0.25">
      <c r="B5751" t="s">
        <v>13264</v>
      </c>
      <c r="C5751" t="s">
        <v>13265</v>
      </c>
      <c r="D5751" s="24" t="s">
        <v>2443</v>
      </c>
      <c r="E5751" s="24" t="s">
        <v>1363</v>
      </c>
      <c r="F5751" s="12">
        <v>39.9</v>
      </c>
      <c r="G5751" s="12">
        <v>-83.1</v>
      </c>
      <c r="H5751" s="12">
        <v>1.5</v>
      </c>
    </row>
    <row r="5752" spans="2:8" x14ac:dyDescent="0.25">
      <c r="B5752" t="s">
        <v>13266</v>
      </c>
      <c r="C5752" t="s">
        <v>13267</v>
      </c>
      <c r="D5752" s="24" t="s">
        <v>2443</v>
      </c>
      <c r="E5752" s="24" t="s">
        <v>1363</v>
      </c>
      <c r="F5752" s="12">
        <v>39.1</v>
      </c>
      <c r="G5752" s="12">
        <v>-84.4</v>
      </c>
      <c r="H5752" s="12">
        <v>1.5</v>
      </c>
    </row>
    <row r="5753" spans="2:8" x14ac:dyDescent="0.25">
      <c r="B5753" t="s">
        <v>13268</v>
      </c>
      <c r="C5753" t="s">
        <v>13269</v>
      </c>
      <c r="D5753" s="24" t="s">
        <v>2443</v>
      </c>
      <c r="E5753" s="24" t="s">
        <v>363</v>
      </c>
      <c r="F5753" s="12">
        <v>36.5</v>
      </c>
      <c r="G5753" s="12">
        <v>-102.7</v>
      </c>
      <c r="H5753" s="12">
        <v>1.5</v>
      </c>
    </row>
    <row r="5754" spans="2:8" x14ac:dyDescent="0.25">
      <c r="B5754" t="s">
        <v>13270</v>
      </c>
      <c r="C5754" t="s">
        <v>13271</v>
      </c>
      <c r="D5754" s="24" t="s">
        <v>2443</v>
      </c>
      <c r="E5754" s="24" t="s">
        <v>1396</v>
      </c>
      <c r="F5754" s="12">
        <v>42.2</v>
      </c>
      <c r="G5754" s="12">
        <v>-122.8</v>
      </c>
      <c r="H5754" s="12">
        <v>1.5</v>
      </c>
    </row>
    <row r="5755" spans="2:8" x14ac:dyDescent="0.25">
      <c r="B5755" t="s">
        <v>13272</v>
      </c>
      <c r="C5755" t="s">
        <v>13273</v>
      </c>
      <c r="D5755" s="24" t="s">
        <v>2443</v>
      </c>
      <c r="E5755" s="24" t="s">
        <v>1396</v>
      </c>
      <c r="F5755" s="12">
        <v>45.7</v>
      </c>
      <c r="G5755" s="12">
        <v>-117.9</v>
      </c>
      <c r="H5755" s="12">
        <v>1.5</v>
      </c>
    </row>
    <row r="5756" spans="2:8" x14ac:dyDescent="0.25">
      <c r="B5756" t="s">
        <v>13274</v>
      </c>
      <c r="C5756" t="s">
        <v>13275</v>
      </c>
      <c r="D5756" s="24" t="s">
        <v>2443</v>
      </c>
      <c r="E5756" s="24" t="s">
        <v>1421</v>
      </c>
      <c r="F5756" s="12">
        <v>40.299999999999997</v>
      </c>
      <c r="G5756" s="12">
        <v>-79.900000000000006</v>
      </c>
      <c r="H5756" s="12">
        <v>1.5</v>
      </c>
    </row>
    <row r="5757" spans="2:8" x14ac:dyDescent="0.25">
      <c r="B5757" t="s">
        <v>13276</v>
      </c>
      <c r="C5757" t="s">
        <v>13277</v>
      </c>
      <c r="D5757" s="24" t="s">
        <v>2443</v>
      </c>
      <c r="E5757" s="24" t="s">
        <v>1421</v>
      </c>
      <c r="F5757" s="12">
        <v>41.6</v>
      </c>
      <c r="G5757" s="12">
        <v>-75.2</v>
      </c>
      <c r="H5757" s="12">
        <v>1.5</v>
      </c>
    </row>
    <row r="5758" spans="2:8" x14ac:dyDescent="0.25">
      <c r="B5758" t="s">
        <v>13278</v>
      </c>
      <c r="C5758" t="s">
        <v>13279</v>
      </c>
      <c r="D5758" s="24" t="s">
        <v>2443</v>
      </c>
      <c r="E5758" s="24" t="s">
        <v>1457</v>
      </c>
      <c r="F5758" s="12">
        <v>44.4</v>
      </c>
      <c r="G5758" s="12">
        <v>-96.9</v>
      </c>
      <c r="H5758" s="12">
        <v>1.5</v>
      </c>
    </row>
    <row r="5759" spans="2:8" x14ac:dyDescent="0.25">
      <c r="B5759" t="s">
        <v>13280</v>
      </c>
      <c r="C5759" t="s">
        <v>13281</v>
      </c>
      <c r="D5759" s="24" t="s">
        <v>2443</v>
      </c>
      <c r="E5759" s="24" t="s">
        <v>1457</v>
      </c>
      <c r="F5759" s="12">
        <v>42.6</v>
      </c>
      <c r="G5759" s="12">
        <v>-96.5</v>
      </c>
      <c r="H5759" s="12">
        <v>1.5</v>
      </c>
    </row>
    <row r="5760" spans="2:8" x14ac:dyDescent="0.25">
      <c r="B5760" t="s">
        <v>13282</v>
      </c>
      <c r="C5760" t="s">
        <v>13283</v>
      </c>
      <c r="D5760" s="24" t="s">
        <v>2443</v>
      </c>
      <c r="E5760" s="24" t="s">
        <v>434</v>
      </c>
      <c r="F5760" s="12">
        <v>35.6</v>
      </c>
      <c r="G5760" s="12">
        <v>-84</v>
      </c>
      <c r="H5760" s="12">
        <v>1.5</v>
      </c>
    </row>
    <row r="5761" spans="2:8" x14ac:dyDescent="0.25">
      <c r="B5761" t="s">
        <v>13284</v>
      </c>
      <c r="C5761" t="s">
        <v>13285</v>
      </c>
      <c r="D5761" s="24" t="s">
        <v>2443</v>
      </c>
      <c r="E5761" s="24" t="s">
        <v>434</v>
      </c>
      <c r="F5761" s="12">
        <v>36.6</v>
      </c>
      <c r="G5761" s="12">
        <v>-87.3</v>
      </c>
      <c r="H5761" s="12">
        <v>1.5</v>
      </c>
    </row>
    <row r="5762" spans="2:8" x14ac:dyDescent="0.25">
      <c r="B5762" t="s">
        <v>13286</v>
      </c>
      <c r="C5762" t="s">
        <v>13287</v>
      </c>
      <c r="D5762" s="24" t="s">
        <v>2443</v>
      </c>
      <c r="E5762" s="24" t="s">
        <v>434</v>
      </c>
      <c r="F5762" s="12">
        <v>35.9</v>
      </c>
      <c r="G5762" s="12">
        <v>-83.4</v>
      </c>
      <c r="H5762" s="12">
        <v>1.5</v>
      </c>
    </row>
    <row r="5763" spans="2:8" x14ac:dyDescent="0.25">
      <c r="B5763" t="s">
        <v>13288</v>
      </c>
      <c r="C5763" t="s">
        <v>13289</v>
      </c>
      <c r="D5763" s="24" t="s">
        <v>2443</v>
      </c>
      <c r="E5763" s="24" t="s">
        <v>1545</v>
      </c>
      <c r="F5763" s="12">
        <v>37.799999999999997</v>
      </c>
      <c r="G5763" s="12">
        <v>-109.3</v>
      </c>
      <c r="H5763" s="12">
        <v>1.5</v>
      </c>
    </row>
    <row r="5764" spans="2:8" x14ac:dyDescent="0.25">
      <c r="B5764" t="s">
        <v>13290</v>
      </c>
      <c r="C5764" t="s">
        <v>13291</v>
      </c>
      <c r="D5764" s="24" t="s">
        <v>2443</v>
      </c>
      <c r="E5764" s="24" t="s">
        <v>1580</v>
      </c>
      <c r="F5764" s="12">
        <v>42.9</v>
      </c>
      <c r="G5764" s="12">
        <v>-72.5</v>
      </c>
      <c r="H5764" s="12">
        <v>1.5</v>
      </c>
    </row>
    <row r="5765" spans="2:8" x14ac:dyDescent="0.25">
      <c r="B5765" t="s">
        <v>13292</v>
      </c>
      <c r="C5765" t="s">
        <v>13293</v>
      </c>
      <c r="D5765" s="24" t="s">
        <v>2443</v>
      </c>
      <c r="E5765" s="24" t="s">
        <v>1580</v>
      </c>
      <c r="F5765" s="12">
        <v>43.3</v>
      </c>
      <c r="G5765" s="12">
        <v>-72.599999999999994</v>
      </c>
      <c r="H5765" s="12">
        <v>1.5</v>
      </c>
    </row>
    <row r="5766" spans="2:8" x14ac:dyDescent="0.25">
      <c r="B5766" t="s">
        <v>13294</v>
      </c>
      <c r="C5766" t="s">
        <v>13295</v>
      </c>
      <c r="D5766" s="24" t="s">
        <v>2443</v>
      </c>
      <c r="E5766" s="24" t="s">
        <v>1611</v>
      </c>
      <c r="F5766" s="12">
        <v>46.4</v>
      </c>
      <c r="G5766" s="12">
        <v>-117.8</v>
      </c>
      <c r="H5766" s="12">
        <v>1.5</v>
      </c>
    </row>
    <row r="5767" spans="2:8" x14ac:dyDescent="0.25">
      <c r="B5767" t="s">
        <v>13296</v>
      </c>
      <c r="C5767" t="s">
        <v>13297</v>
      </c>
      <c r="D5767" s="24" t="s">
        <v>2443</v>
      </c>
      <c r="E5767" s="24" t="s">
        <v>1611</v>
      </c>
      <c r="F5767" s="12">
        <v>45.8</v>
      </c>
      <c r="G5767" s="12">
        <v>-120.8</v>
      </c>
      <c r="H5767" s="12">
        <v>1.5</v>
      </c>
    </row>
    <row r="5768" spans="2:8" x14ac:dyDescent="0.25">
      <c r="B5768" t="s">
        <v>13298</v>
      </c>
      <c r="C5768" t="s">
        <v>13299</v>
      </c>
      <c r="D5768" s="24" t="s">
        <v>2443</v>
      </c>
      <c r="E5768" s="24" t="s">
        <v>1611</v>
      </c>
      <c r="F5768" s="12">
        <v>45.9</v>
      </c>
      <c r="G5768" s="12">
        <v>-121.5</v>
      </c>
      <c r="H5768" s="12">
        <v>1.5</v>
      </c>
    </row>
    <row r="5769" spans="2:8" x14ac:dyDescent="0.25">
      <c r="B5769" t="s">
        <v>13300</v>
      </c>
      <c r="C5769" t="s">
        <v>13301</v>
      </c>
      <c r="D5769" s="24" t="s">
        <v>2443</v>
      </c>
      <c r="E5769" s="24" t="s">
        <v>1675</v>
      </c>
      <c r="F5769" s="12">
        <v>45.2</v>
      </c>
      <c r="G5769" s="12">
        <v>-87.1</v>
      </c>
      <c r="H5769" s="12">
        <v>1.5</v>
      </c>
    </row>
    <row r="5770" spans="2:8" x14ac:dyDescent="0.25">
      <c r="B5770" t="s">
        <v>13302</v>
      </c>
      <c r="C5770" t="s">
        <v>13303</v>
      </c>
      <c r="D5770" s="24" t="s">
        <v>2443</v>
      </c>
      <c r="E5770" s="24" t="s">
        <v>1650</v>
      </c>
      <c r="F5770" s="12">
        <v>38.4</v>
      </c>
      <c r="G5770" s="12">
        <v>-82.3</v>
      </c>
      <c r="H5770" s="12">
        <v>1.5</v>
      </c>
    </row>
    <row r="5771" spans="2:8" x14ac:dyDescent="0.25">
      <c r="B5771" t="s">
        <v>13304</v>
      </c>
      <c r="C5771" t="s">
        <v>13305</v>
      </c>
      <c r="D5771" s="24" t="s">
        <v>2443</v>
      </c>
      <c r="E5771" s="24" t="s">
        <v>1650</v>
      </c>
      <c r="F5771" s="12">
        <v>39.200000000000003</v>
      </c>
      <c r="G5771" s="12">
        <v>-80.900000000000006</v>
      </c>
      <c r="H5771" s="12">
        <v>1.5</v>
      </c>
    </row>
    <row r="5772" spans="2:8" x14ac:dyDescent="0.25">
      <c r="B5772" t="s">
        <v>13306</v>
      </c>
      <c r="C5772" t="s">
        <v>13307</v>
      </c>
      <c r="D5772" s="24" t="s">
        <v>2443</v>
      </c>
      <c r="E5772" s="24" t="s">
        <v>1775</v>
      </c>
      <c r="F5772" s="12">
        <v>44.6</v>
      </c>
      <c r="G5772" s="12">
        <v>-104.5</v>
      </c>
      <c r="H5772" s="12">
        <v>1.5</v>
      </c>
    </row>
    <row r="5773" spans="2:8" x14ac:dyDescent="0.25">
      <c r="B5773" t="s">
        <v>13308</v>
      </c>
      <c r="C5773" t="s">
        <v>13309</v>
      </c>
      <c r="D5773" s="24" t="s">
        <v>2443</v>
      </c>
      <c r="E5773" s="24" t="s">
        <v>1775</v>
      </c>
      <c r="F5773" s="12">
        <v>44.2</v>
      </c>
      <c r="G5773" s="12">
        <v>-105.5</v>
      </c>
      <c r="H5773" s="12">
        <v>1.5</v>
      </c>
    </row>
    <row r="5774" spans="2:8" x14ac:dyDescent="0.25">
      <c r="B5774" t="s">
        <v>2497</v>
      </c>
      <c r="C5774" t="s">
        <v>2498</v>
      </c>
      <c r="D5774" s="24" t="s">
        <v>2443</v>
      </c>
      <c r="E5774" s="24" t="s">
        <v>629</v>
      </c>
      <c r="F5774" s="12">
        <v>48.2</v>
      </c>
      <c r="G5774" s="12">
        <v>-116.5</v>
      </c>
      <c r="H5774" s="12">
        <v>1.5</v>
      </c>
    </row>
    <row r="5775" spans="2:8" x14ac:dyDescent="0.25">
      <c r="B5775" t="s">
        <v>13310</v>
      </c>
      <c r="C5775" t="s">
        <v>13311</v>
      </c>
      <c r="D5775" s="24" t="s">
        <v>2443</v>
      </c>
      <c r="E5775" s="24" t="s">
        <v>648</v>
      </c>
      <c r="F5775" s="12">
        <v>41.7</v>
      </c>
      <c r="G5775" s="12">
        <v>-89.3</v>
      </c>
      <c r="H5775" s="12">
        <v>1.5</v>
      </c>
    </row>
    <row r="5776" spans="2:8" x14ac:dyDescent="0.25">
      <c r="B5776" t="s">
        <v>649</v>
      </c>
      <c r="C5776" t="s">
        <v>650</v>
      </c>
      <c r="D5776" s="24" t="s">
        <v>2443</v>
      </c>
      <c r="E5776" s="24" t="s">
        <v>648</v>
      </c>
      <c r="F5776" s="12">
        <v>41.7</v>
      </c>
      <c r="G5776" s="12">
        <v>-88.3</v>
      </c>
      <c r="H5776" s="12">
        <v>1.5</v>
      </c>
    </row>
    <row r="5777" spans="2:8" x14ac:dyDescent="0.25">
      <c r="B5777" t="s">
        <v>13312</v>
      </c>
      <c r="C5777" t="s">
        <v>13313</v>
      </c>
      <c r="D5777" s="24" t="s">
        <v>2443</v>
      </c>
      <c r="E5777" s="24" t="s">
        <v>648</v>
      </c>
      <c r="F5777" s="12">
        <v>38.6</v>
      </c>
      <c r="G5777" s="12">
        <v>-88.3</v>
      </c>
      <c r="H5777" s="12">
        <v>1.5</v>
      </c>
    </row>
    <row r="5778" spans="2:8" x14ac:dyDescent="0.25">
      <c r="B5778" t="s">
        <v>655</v>
      </c>
      <c r="C5778" t="s">
        <v>656</v>
      </c>
      <c r="D5778" s="24" t="s">
        <v>2443</v>
      </c>
      <c r="E5778" s="24" t="s">
        <v>648</v>
      </c>
      <c r="F5778" s="12">
        <v>40.1</v>
      </c>
      <c r="G5778" s="12">
        <v>-87.6</v>
      </c>
      <c r="H5778" s="12">
        <v>1.5</v>
      </c>
    </row>
    <row r="5779" spans="2:8" x14ac:dyDescent="0.25">
      <c r="B5779" t="s">
        <v>667</v>
      </c>
      <c r="C5779" t="s">
        <v>668</v>
      </c>
      <c r="D5779" s="24" t="s">
        <v>2443</v>
      </c>
      <c r="E5779" s="24" t="s">
        <v>648</v>
      </c>
      <c r="F5779" s="12">
        <v>39.1</v>
      </c>
      <c r="G5779" s="12">
        <v>-90.3</v>
      </c>
      <c r="H5779" s="12">
        <v>1.5</v>
      </c>
    </row>
    <row r="5780" spans="2:8" x14ac:dyDescent="0.25">
      <c r="B5780" t="s">
        <v>13314</v>
      </c>
      <c r="C5780" t="s">
        <v>13315</v>
      </c>
      <c r="D5780" s="24" t="s">
        <v>2443</v>
      </c>
      <c r="E5780" s="24" t="s">
        <v>648</v>
      </c>
      <c r="F5780" s="12">
        <v>39.700000000000003</v>
      </c>
      <c r="G5780" s="12">
        <v>-89.6</v>
      </c>
      <c r="H5780" s="12">
        <v>1.5</v>
      </c>
    </row>
    <row r="5781" spans="2:8" x14ac:dyDescent="0.25">
      <c r="B5781" t="s">
        <v>13316</v>
      </c>
      <c r="C5781" t="s">
        <v>13317</v>
      </c>
      <c r="D5781" s="24" t="s">
        <v>2443</v>
      </c>
      <c r="E5781" s="24" t="s">
        <v>648</v>
      </c>
      <c r="F5781" s="12">
        <v>37.799999999999997</v>
      </c>
      <c r="G5781" s="12">
        <v>-89</v>
      </c>
      <c r="H5781" s="12">
        <v>1.5</v>
      </c>
    </row>
    <row r="5782" spans="2:8" x14ac:dyDescent="0.25">
      <c r="B5782" t="s">
        <v>3755</v>
      </c>
      <c r="C5782" t="s">
        <v>3756</v>
      </c>
      <c r="D5782" s="24" t="s">
        <v>2443</v>
      </c>
      <c r="E5782" s="24" t="s">
        <v>648</v>
      </c>
      <c r="F5782" s="12">
        <v>39.1</v>
      </c>
      <c r="G5782" s="12">
        <v>-89.1</v>
      </c>
      <c r="H5782" s="12">
        <v>1.5</v>
      </c>
    </row>
    <row r="5783" spans="2:8" x14ac:dyDescent="0.25">
      <c r="B5783" t="s">
        <v>3998</v>
      </c>
      <c r="C5783" t="s">
        <v>3999</v>
      </c>
      <c r="D5783" s="24" t="s">
        <v>2443</v>
      </c>
      <c r="E5783" s="24" t="s">
        <v>648</v>
      </c>
      <c r="F5783" s="12">
        <v>39</v>
      </c>
      <c r="G5783" s="12">
        <v>-87.7</v>
      </c>
      <c r="H5783" s="12">
        <v>1.5</v>
      </c>
    </row>
    <row r="5784" spans="2:8" x14ac:dyDescent="0.25">
      <c r="B5784" t="s">
        <v>13318</v>
      </c>
      <c r="C5784" t="s">
        <v>13319</v>
      </c>
      <c r="D5784" s="24" t="s">
        <v>2443</v>
      </c>
      <c r="E5784" s="24" t="s">
        <v>648</v>
      </c>
      <c r="F5784" s="12">
        <v>39.9</v>
      </c>
      <c r="G5784" s="12">
        <v>-90.2</v>
      </c>
      <c r="H5784" s="12">
        <v>1.5</v>
      </c>
    </row>
    <row r="5785" spans="2:8" x14ac:dyDescent="0.25">
      <c r="B5785" t="s">
        <v>13320</v>
      </c>
      <c r="C5785" t="s">
        <v>13321</v>
      </c>
      <c r="D5785" s="24" t="s">
        <v>2443</v>
      </c>
      <c r="E5785" s="24" t="s">
        <v>709</v>
      </c>
      <c r="F5785" s="12">
        <v>39.299999999999997</v>
      </c>
      <c r="G5785" s="12">
        <v>-87</v>
      </c>
      <c r="H5785" s="12">
        <v>1.5</v>
      </c>
    </row>
    <row r="5786" spans="2:8" x14ac:dyDescent="0.25">
      <c r="B5786" t="s">
        <v>367</v>
      </c>
      <c r="C5786" t="s">
        <v>712</v>
      </c>
      <c r="D5786" s="24" t="s">
        <v>2443</v>
      </c>
      <c r="E5786" s="24" t="s">
        <v>709</v>
      </c>
      <c r="F5786" s="12">
        <v>39.1</v>
      </c>
      <c r="G5786" s="12">
        <v>-85.9</v>
      </c>
      <c r="H5786" s="12">
        <v>1.5</v>
      </c>
    </row>
    <row r="5787" spans="2:8" x14ac:dyDescent="0.25">
      <c r="B5787" t="s">
        <v>747</v>
      </c>
      <c r="C5787" t="s">
        <v>748</v>
      </c>
      <c r="D5787" s="24" t="s">
        <v>2443</v>
      </c>
      <c r="E5787" s="24" t="s">
        <v>749</v>
      </c>
      <c r="F5787" s="12">
        <v>41</v>
      </c>
      <c r="G5787" s="12">
        <v>-92.7</v>
      </c>
      <c r="H5787" s="12">
        <v>1.5</v>
      </c>
    </row>
    <row r="5788" spans="2:8" x14ac:dyDescent="0.25">
      <c r="B5788" t="s">
        <v>830</v>
      </c>
      <c r="C5788" t="s">
        <v>831</v>
      </c>
      <c r="D5788" s="24" t="s">
        <v>2443</v>
      </c>
      <c r="E5788" s="24" t="s">
        <v>749</v>
      </c>
      <c r="F5788" s="12">
        <v>41.4</v>
      </c>
      <c r="G5788" s="12">
        <v>-91</v>
      </c>
      <c r="H5788" s="12">
        <v>1.5</v>
      </c>
    </row>
    <row r="5789" spans="2:8" x14ac:dyDescent="0.25">
      <c r="B5789" t="s">
        <v>13322</v>
      </c>
      <c r="C5789" t="s">
        <v>13323</v>
      </c>
      <c r="D5789" s="24" t="s">
        <v>2443</v>
      </c>
      <c r="E5789" s="24" t="s">
        <v>749</v>
      </c>
      <c r="F5789" s="12">
        <v>41.5</v>
      </c>
      <c r="G5789" s="12">
        <v>-92</v>
      </c>
      <c r="H5789" s="12">
        <v>1.5</v>
      </c>
    </row>
    <row r="5790" spans="2:8" x14ac:dyDescent="0.25">
      <c r="B5790" t="s">
        <v>13324</v>
      </c>
      <c r="C5790" t="s">
        <v>13325</v>
      </c>
      <c r="D5790" s="24" t="s">
        <v>2443</v>
      </c>
      <c r="E5790" s="24" t="s">
        <v>867</v>
      </c>
      <c r="F5790" s="12">
        <v>39.6</v>
      </c>
      <c r="G5790" s="12">
        <v>-96.6</v>
      </c>
      <c r="H5790" s="12">
        <v>1.5</v>
      </c>
    </row>
    <row r="5791" spans="2:8" x14ac:dyDescent="0.25">
      <c r="B5791" t="s">
        <v>881</v>
      </c>
      <c r="C5791" t="s">
        <v>882</v>
      </c>
      <c r="D5791" s="24" t="s">
        <v>2443</v>
      </c>
      <c r="E5791" s="24" t="s">
        <v>867</v>
      </c>
      <c r="F5791" s="12">
        <v>37</v>
      </c>
      <c r="G5791" s="12">
        <v>-101.8</v>
      </c>
      <c r="H5791" s="12">
        <v>1.5</v>
      </c>
    </row>
    <row r="5792" spans="2:8" x14ac:dyDescent="0.25">
      <c r="B5792" t="s">
        <v>13326</v>
      </c>
      <c r="C5792" t="s">
        <v>13327</v>
      </c>
      <c r="D5792" s="24" t="s">
        <v>2443</v>
      </c>
      <c r="E5792" s="24" t="s">
        <v>867</v>
      </c>
      <c r="F5792" s="12">
        <v>39.5</v>
      </c>
      <c r="G5792" s="12">
        <v>-96.5</v>
      </c>
      <c r="H5792" s="12">
        <v>1.5</v>
      </c>
    </row>
    <row r="5793" spans="2:8" x14ac:dyDescent="0.25">
      <c r="B5793" t="s">
        <v>13328</v>
      </c>
      <c r="C5793" t="s">
        <v>13329</v>
      </c>
      <c r="D5793" s="24" t="s">
        <v>2443</v>
      </c>
      <c r="E5793" s="24" t="s">
        <v>926</v>
      </c>
      <c r="F5793" s="12">
        <v>36.799999999999997</v>
      </c>
      <c r="G5793" s="12">
        <v>-87.8</v>
      </c>
      <c r="H5793" s="12">
        <v>1.5</v>
      </c>
    </row>
    <row r="5794" spans="2:8" x14ac:dyDescent="0.25">
      <c r="B5794" t="s">
        <v>13330</v>
      </c>
      <c r="C5794" t="s">
        <v>13331</v>
      </c>
      <c r="D5794" s="24" t="s">
        <v>2443</v>
      </c>
      <c r="E5794" s="24" t="s">
        <v>926</v>
      </c>
      <c r="F5794" s="12">
        <v>38</v>
      </c>
      <c r="G5794" s="12">
        <v>-85.3</v>
      </c>
      <c r="H5794" s="12">
        <v>1.5</v>
      </c>
    </row>
    <row r="5795" spans="2:8" x14ac:dyDescent="0.25">
      <c r="B5795" t="s">
        <v>1066</v>
      </c>
      <c r="C5795" t="s">
        <v>1067</v>
      </c>
      <c r="D5795" s="24" t="s">
        <v>2443</v>
      </c>
      <c r="E5795" s="24" t="s">
        <v>1022</v>
      </c>
      <c r="F5795" s="12">
        <v>44.7</v>
      </c>
      <c r="G5795" s="12">
        <v>-93</v>
      </c>
      <c r="H5795" s="12">
        <v>1.5</v>
      </c>
    </row>
    <row r="5796" spans="2:8" x14ac:dyDescent="0.25">
      <c r="B5796" t="s">
        <v>627</v>
      </c>
      <c r="C5796" t="s">
        <v>1092</v>
      </c>
      <c r="D5796" s="24" t="s">
        <v>2443</v>
      </c>
      <c r="E5796" s="24" t="s">
        <v>1081</v>
      </c>
      <c r="F5796" s="12">
        <v>39.299999999999997</v>
      </c>
      <c r="G5796" s="12">
        <v>-93.4</v>
      </c>
      <c r="H5796" s="12">
        <v>1.5</v>
      </c>
    </row>
    <row r="5797" spans="2:8" x14ac:dyDescent="0.25">
      <c r="B5797" t="s">
        <v>2293</v>
      </c>
      <c r="C5797" t="s">
        <v>2294</v>
      </c>
      <c r="D5797" s="24" t="s">
        <v>2443</v>
      </c>
      <c r="E5797" s="24" t="s">
        <v>1081</v>
      </c>
      <c r="F5797" s="12">
        <v>37.9</v>
      </c>
      <c r="G5797" s="12">
        <v>-91.7</v>
      </c>
      <c r="H5797" s="12">
        <v>1.5</v>
      </c>
    </row>
    <row r="5798" spans="2:8" x14ac:dyDescent="0.25">
      <c r="B5798" t="s">
        <v>3743</v>
      </c>
      <c r="C5798" t="s">
        <v>3744</v>
      </c>
      <c r="D5798" s="24" t="s">
        <v>2443</v>
      </c>
      <c r="E5798" s="24" t="s">
        <v>1081</v>
      </c>
      <c r="F5798" s="12">
        <v>38.6</v>
      </c>
      <c r="G5798" s="12">
        <v>-90.5</v>
      </c>
      <c r="H5798" s="12">
        <v>1.5</v>
      </c>
    </row>
    <row r="5799" spans="2:8" x14ac:dyDescent="0.25">
      <c r="B5799" t="s">
        <v>1120</v>
      </c>
      <c r="C5799" t="s">
        <v>1121</v>
      </c>
      <c r="D5799" s="24" t="s">
        <v>2443</v>
      </c>
      <c r="E5799" s="24" t="s">
        <v>1081</v>
      </c>
      <c r="F5799" s="12">
        <v>39.4</v>
      </c>
      <c r="G5799" s="12">
        <v>-92.8</v>
      </c>
      <c r="H5799" s="12">
        <v>1.5</v>
      </c>
    </row>
    <row r="5800" spans="2:8" x14ac:dyDescent="0.25">
      <c r="B5800" t="s">
        <v>1122</v>
      </c>
      <c r="C5800" t="s">
        <v>1123</v>
      </c>
      <c r="D5800" s="24" t="s">
        <v>2443</v>
      </c>
      <c r="E5800" s="24" t="s">
        <v>1081</v>
      </c>
      <c r="F5800" s="12">
        <v>39.6</v>
      </c>
      <c r="G5800" s="12">
        <v>-91.2</v>
      </c>
      <c r="H5800" s="12">
        <v>1.5</v>
      </c>
    </row>
    <row r="5801" spans="2:8" x14ac:dyDescent="0.25">
      <c r="B5801" t="s">
        <v>1124</v>
      </c>
      <c r="C5801" t="s">
        <v>1125</v>
      </c>
      <c r="D5801" s="24" t="s">
        <v>2443</v>
      </c>
      <c r="E5801" s="24" t="s">
        <v>1081</v>
      </c>
      <c r="F5801" s="12">
        <v>38.6</v>
      </c>
      <c r="G5801" s="12">
        <v>-93.2</v>
      </c>
      <c r="H5801" s="12">
        <v>1.5</v>
      </c>
    </row>
    <row r="5802" spans="2:8" x14ac:dyDescent="0.25">
      <c r="B5802" t="s">
        <v>3699</v>
      </c>
      <c r="C5802" t="s">
        <v>3700</v>
      </c>
      <c r="D5802" s="24" t="s">
        <v>2443</v>
      </c>
      <c r="E5802" s="24" t="s">
        <v>1081</v>
      </c>
      <c r="F5802" s="12">
        <v>37.799999999999997</v>
      </c>
      <c r="G5802" s="12">
        <v>-92.2</v>
      </c>
      <c r="H5802" s="12">
        <v>1.5</v>
      </c>
    </row>
    <row r="5803" spans="2:8" x14ac:dyDescent="0.25">
      <c r="B5803" t="s">
        <v>568</v>
      </c>
      <c r="C5803" t="s">
        <v>2746</v>
      </c>
      <c r="D5803" s="24" t="s">
        <v>2443</v>
      </c>
      <c r="E5803" s="24" t="s">
        <v>1134</v>
      </c>
      <c r="F5803" s="12">
        <v>46.2</v>
      </c>
      <c r="G5803" s="12">
        <v>-112.1</v>
      </c>
      <c r="H5803" s="12">
        <v>1.5</v>
      </c>
    </row>
    <row r="5804" spans="2:8" x14ac:dyDescent="0.25">
      <c r="B5804" t="s">
        <v>3089</v>
      </c>
      <c r="C5804" t="s">
        <v>3090</v>
      </c>
      <c r="D5804" s="24" t="s">
        <v>2443</v>
      </c>
      <c r="E5804" s="24" t="s">
        <v>1194</v>
      </c>
      <c r="F5804" s="12">
        <v>41.6</v>
      </c>
      <c r="G5804" s="12">
        <v>-98</v>
      </c>
      <c r="H5804" s="12">
        <v>1.5</v>
      </c>
    </row>
    <row r="5805" spans="2:8" x14ac:dyDescent="0.25">
      <c r="B5805" t="s">
        <v>13332</v>
      </c>
      <c r="C5805" t="s">
        <v>13333</v>
      </c>
      <c r="D5805" s="24" t="s">
        <v>2443</v>
      </c>
      <c r="E5805" s="24" t="s">
        <v>1194</v>
      </c>
      <c r="F5805" s="12">
        <v>41.4</v>
      </c>
      <c r="G5805" s="12">
        <v>-98</v>
      </c>
      <c r="H5805" s="12">
        <v>1.5</v>
      </c>
    </row>
    <row r="5806" spans="2:8" x14ac:dyDescent="0.25">
      <c r="B5806" t="s">
        <v>13334</v>
      </c>
      <c r="C5806" t="s">
        <v>13335</v>
      </c>
      <c r="D5806" s="24" t="s">
        <v>2443</v>
      </c>
      <c r="E5806" s="24" t="s">
        <v>1194</v>
      </c>
      <c r="F5806" s="12">
        <v>40.6</v>
      </c>
      <c r="G5806" s="12">
        <v>-97.2</v>
      </c>
      <c r="H5806" s="12">
        <v>1.5</v>
      </c>
    </row>
    <row r="5807" spans="2:8" x14ac:dyDescent="0.25">
      <c r="B5807" t="s">
        <v>13336</v>
      </c>
      <c r="C5807" t="s">
        <v>13337</v>
      </c>
      <c r="D5807" s="24" t="s">
        <v>2443</v>
      </c>
      <c r="E5807" s="24" t="s">
        <v>1194</v>
      </c>
      <c r="F5807" s="12">
        <v>42.6</v>
      </c>
      <c r="G5807" s="12">
        <v>-96.8</v>
      </c>
      <c r="H5807" s="12">
        <v>1.5</v>
      </c>
    </row>
    <row r="5808" spans="2:8" x14ac:dyDescent="0.25">
      <c r="B5808" t="s">
        <v>2696</v>
      </c>
      <c r="C5808" t="s">
        <v>2697</v>
      </c>
      <c r="D5808" s="24" t="s">
        <v>2443</v>
      </c>
      <c r="E5808" s="24" t="s">
        <v>1253</v>
      </c>
      <c r="F5808" s="12">
        <v>40.6</v>
      </c>
      <c r="G5808" s="12">
        <v>-115.7</v>
      </c>
      <c r="H5808" s="12">
        <v>1.5</v>
      </c>
    </row>
    <row r="5809" spans="2:8" x14ac:dyDescent="0.25">
      <c r="B5809" t="s">
        <v>4309</v>
      </c>
      <c r="C5809" t="s">
        <v>4310</v>
      </c>
      <c r="D5809" s="24" t="s">
        <v>2443</v>
      </c>
      <c r="E5809" s="24" t="s">
        <v>1259</v>
      </c>
      <c r="F5809" s="12">
        <v>42.8</v>
      </c>
      <c r="G5809" s="12">
        <v>-72</v>
      </c>
      <c r="H5809" s="12">
        <v>1.5</v>
      </c>
    </row>
    <row r="5810" spans="2:8" x14ac:dyDescent="0.25">
      <c r="B5810" t="s">
        <v>3425</v>
      </c>
      <c r="C5810" t="s">
        <v>13338</v>
      </c>
      <c r="D5810" s="24" t="s">
        <v>2443</v>
      </c>
      <c r="E5810" s="24" t="s">
        <v>1301</v>
      </c>
      <c r="F5810" s="12">
        <v>42.9</v>
      </c>
      <c r="G5810" s="12">
        <v>-76.8</v>
      </c>
      <c r="H5810" s="12">
        <v>1.5</v>
      </c>
    </row>
    <row r="5811" spans="2:8" x14ac:dyDescent="0.25">
      <c r="B5811" t="s">
        <v>380</v>
      </c>
      <c r="C5811" t="s">
        <v>1333</v>
      </c>
      <c r="D5811" s="24" t="s">
        <v>2443</v>
      </c>
      <c r="E5811" s="24" t="s">
        <v>459</v>
      </c>
      <c r="F5811" s="12">
        <v>35.799999999999997</v>
      </c>
      <c r="G5811" s="12">
        <v>-82.6</v>
      </c>
      <c r="H5811" s="12">
        <v>1.5</v>
      </c>
    </row>
    <row r="5812" spans="2:8" x14ac:dyDescent="0.25">
      <c r="B5812" t="s">
        <v>13339</v>
      </c>
      <c r="C5812" t="s">
        <v>13340</v>
      </c>
      <c r="D5812" s="24" t="s">
        <v>2443</v>
      </c>
      <c r="E5812" s="24" t="s">
        <v>1363</v>
      </c>
      <c r="F5812" s="12">
        <v>39.4</v>
      </c>
      <c r="G5812" s="12">
        <v>-82.7</v>
      </c>
      <c r="H5812" s="12">
        <v>1.5</v>
      </c>
    </row>
    <row r="5813" spans="2:8" x14ac:dyDescent="0.25">
      <c r="B5813" t="s">
        <v>13341</v>
      </c>
      <c r="C5813" t="s">
        <v>13342</v>
      </c>
      <c r="D5813" s="24" t="s">
        <v>2443</v>
      </c>
      <c r="E5813" s="24" t="s">
        <v>1421</v>
      </c>
      <c r="F5813" s="12">
        <v>41.7</v>
      </c>
      <c r="G5813" s="12">
        <v>-77.599999999999994</v>
      </c>
      <c r="H5813" s="12">
        <v>1.5</v>
      </c>
    </row>
    <row r="5814" spans="2:8" x14ac:dyDescent="0.25">
      <c r="B5814" t="s">
        <v>2371</v>
      </c>
      <c r="C5814" t="s">
        <v>2372</v>
      </c>
      <c r="D5814" s="24" t="s">
        <v>2443</v>
      </c>
      <c r="E5814" s="24" t="s">
        <v>1457</v>
      </c>
      <c r="F5814" s="12">
        <v>45.4</v>
      </c>
      <c r="G5814" s="12">
        <v>-99</v>
      </c>
      <c r="H5814" s="12">
        <v>1.5</v>
      </c>
    </row>
    <row r="5815" spans="2:8" x14ac:dyDescent="0.25">
      <c r="B5815" t="s">
        <v>13343</v>
      </c>
      <c r="C5815" t="s">
        <v>13344</v>
      </c>
      <c r="D5815" s="24" t="s">
        <v>2443</v>
      </c>
      <c r="E5815" s="24" t="s">
        <v>434</v>
      </c>
      <c r="F5815" s="12">
        <v>35.6</v>
      </c>
      <c r="G5815" s="12">
        <v>-83.7</v>
      </c>
      <c r="H5815" s="12">
        <v>1.5</v>
      </c>
    </row>
    <row r="5816" spans="2:8" x14ac:dyDescent="0.25">
      <c r="B5816" t="s">
        <v>13345</v>
      </c>
      <c r="C5816" t="s">
        <v>13346</v>
      </c>
      <c r="D5816" s="24" t="s">
        <v>2443</v>
      </c>
      <c r="E5816" s="24" t="s">
        <v>1545</v>
      </c>
      <c r="F5816" s="12">
        <v>38.1</v>
      </c>
      <c r="G5816" s="12">
        <v>-109.7</v>
      </c>
      <c r="H5816" s="12">
        <v>1.5</v>
      </c>
    </row>
    <row r="5817" spans="2:8" x14ac:dyDescent="0.25">
      <c r="B5817" t="s">
        <v>1552</v>
      </c>
      <c r="C5817" t="s">
        <v>1553</v>
      </c>
      <c r="D5817" s="24" t="s">
        <v>2443</v>
      </c>
      <c r="E5817" s="24" t="s">
        <v>1545</v>
      </c>
      <c r="F5817" s="12">
        <v>37.700000000000003</v>
      </c>
      <c r="G5817" s="12">
        <v>-111.5</v>
      </c>
      <c r="H5817" s="12">
        <v>1.5</v>
      </c>
    </row>
    <row r="5818" spans="2:8" x14ac:dyDescent="0.25">
      <c r="B5818" t="s">
        <v>2726</v>
      </c>
      <c r="C5818" t="s">
        <v>2727</v>
      </c>
      <c r="D5818" s="24" t="s">
        <v>2443</v>
      </c>
      <c r="E5818" s="24" t="s">
        <v>1545</v>
      </c>
      <c r="F5818" s="12">
        <v>37.799999999999997</v>
      </c>
      <c r="G5818" s="12">
        <v>-112.4</v>
      </c>
      <c r="H5818" s="12">
        <v>1.5</v>
      </c>
    </row>
    <row r="5819" spans="2:8" x14ac:dyDescent="0.25">
      <c r="B5819" t="s">
        <v>3789</v>
      </c>
      <c r="C5819" t="s">
        <v>3790</v>
      </c>
      <c r="D5819" s="24" t="s">
        <v>2443</v>
      </c>
      <c r="E5819" s="24" t="s">
        <v>1650</v>
      </c>
      <c r="F5819" s="12">
        <v>37.200000000000003</v>
      </c>
      <c r="G5819" s="12">
        <v>-81.2</v>
      </c>
      <c r="H5819" s="12">
        <v>1.5</v>
      </c>
    </row>
    <row r="5820" spans="2:8" x14ac:dyDescent="0.25">
      <c r="B5820" t="s">
        <v>13347</v>
      </c>
      <c r="C5820" t="s">
        <v>13348</v>
      </c>
      <c r="D5820" s="24" t="s">
        <v>2443</v>
      </c>
      <c r="E5820" s="24" t="s">
        <v>1650</v>
      </c>
      <c r="F5820" s="12">
        <v>38.299999999999997</v>
      </c>
      <c r="G5820" s="12">
        <v>-81.8</v>
      </c>
      <c r="H5820" s="12">
        <v>1.5</v>
      </c>
    </row>
    <row r="5821" spans="2:8" x14ac:dyDescent="0.25">
      <c r="B5821" t="s">
        <v>4210</v>
      </c>
      <c r="C5821" t="s">
        <v>13349</v>
      </c>
      <c r="D5821" s="24" t="s">
        <v>2443</v>
      </c>
      <c r="E5821" s="24" t="s">
        <v>1675</v>
      </c>
      <c r="F5821" s="12">
        <v>43.6</v>
      </c>
      <c r="G5821" s="12">
        <v>-87.9</v>
      </c>
      <c r="H5821" s="12">
        <v>1.5</v>
      </c>
    </row>
    <row r="5822" spans="2:8" x14ac:dyDescent="0.25">
      <c r="B5822" t="s">
        <v>1789</v>
      </c>
      <c r="C5822" t="s">
        <v>1790</v>
      </c>
      <c r="D5822" s="24" t="s">
        <v>2443</v>
      </c>
      <c r="E5822" s="24" t="s">
        <v>1775</v>
      </c>
      <c r="F5822" s="12">
        <v>43.6</v>
      </c>
      <c r="G5822" s="12">
        <v>-110.7</v>
      </c>
      <c r="H5822" s="12">
        <v>1.5</v>
      </c>
    </row>
    <row r="5823" spans="2:8" x14ac:dyDescent="0.25">
      <c r="B5823" t="s">
        <v>1831</v>
      </c>
      <c r="C5823" t="s">
        <v>1832</v>
      </c>
      <c r="D5823" s="24" t="s">
        <v>2443</v>
      </c>
      <c r="E5823" s="24" t="s">
        <v>1650</v>
      </c>
      <c r="F5823" s="12">
        <v>38.299999999999997</v>
      </c>
      <c r="G5823" s="12">
        <v>-81.5</v>
      </c>
      <c r="H5823" s="12">
        <v>1.5</v>
      </c>
    </row>
    <row r="5824" spans="2:8" x14ac:dyDescent="0.25">
      <c r="B5824" t="s">
        <v>1854</v>
      </c>
      <c r="C5824" t="s">
        <v>1855</v>
      </c>
      <c r="D5824" s="24" t="s">
        <v>2443</v>
      </c>
      <c r="E5824" s="24" t="s">
        <v>1081</v>
      </c>
      <c r="F5824" s="12">
        <v>38.700000000000003</v>
      </c>
      <c r="G5824" s="12">
        <v>-90.3</v>
      </c>
      <c r="H5824" s="12">
        <v>1.5</v>
      </c>
    </row>
    <row r="5825" spans="2:8" x14ac:dyDescent="0.25">
      <c r="B5825" t="s">
        <v>13350</v>
      </c>
      <c r="C5825" t="s">
        <v>13351</v>
      </c>
      <c r="D5825" s="24" t="s">
        <v>2443</v>
      </c>
      <c r="E5825" s="24" t="s">
        <v>1194</v>
      </c>
      <c r="F5825" s="12">
        <v>40.299999999999997</v>
      </c>
      <c r="G5825" s="12">
        <v>-97.3</v>
      </c>
      <c r="H5825" s="12">
        <v>1.46</v>
      </c>
    </row>
    <row r="5826" spans="2:8" x14ac:dyDescent="0.25">
      <c r="B5826" t="s">
        <v>4289</v>
      </c>
      <c r="C5826" t="s">
        <v>4290</v>
      </c>
      <c r="D5826" s="24" t="s">
        <v>2443</v>
      </c>
      <c r="E5826" s="24" t="s">
        <v>953</v>
      </c>
      <c r="F5826" s="12">
        <v>42.3</v>
      </c>
      <c r="G5826" s="12">
        <v>-72.900000000000006</v>
      </c>
      <c r="H5826" s="12">
        <v>1.46</v>
      </c>
    </row>
    <row r="5827" spans="2:8" x14ac:dyDescent="0.25">
      <c r="B5827" t="s">
        <v>3117</v>
      </c>
      <c r="C5827" t="s">
        <v>3118</v>
      </c>
      <c r="D5827" s="24" t="s">
        <v>548</v>
      </c>
      <c r="E5827" s="24" t="s">
        <v>465</v>
      </c>
      <c r="F5827" s="12">
        <v>52.5</v>
      </c>
      <c r="G5827" s="12">
        <v>-122.2</v>
      </c>
      <c r="H5827" s="12">
        <v>1.42</v>
      </c>
    </row>
    <row r="5828" spans="2:8" x14ac:dyDescent="0.25">
      <c r="B5828" t="s">
        <v>13352</v>
      </c>
      <c r="C5828" t="s">
        <v>13353</v>
      </c>
      <c r="D5828" s="24" t="s">
        <v>548</v>
      </c>
      <c r="E5828" s="24" t="s">
        <v>465</v>
      </c>
      <c r="F5828" s="12">
        <v>52.1</v>
      </c>
      <c r="G5828" s="12">
        <v>-122</v>
      </c>
      <c r="H5828" s="12">
        <v>1.42</v>
      </c>
    </row>
    <row r="5829" spans="2:8" x14ac:dyDescent="0.25">
      <c r="B5829" t="s">
        <v>13354</v>
      </c>
      <c r="C5829" t="s">
        <v>13355</v>
      </c>
      <c r="D5829" s="24" t="s">
        <v>548</v>
      </c>
      <c r="E5829" s="24" t="s">
        <v>497</v>
      </c>
      <c r="F5829" s="12">
        <v>52.6</v>
      </c>
      <c r="G5829" s="12">
        <v>-108.9</v>
      </c>
      <c r="H5829" s="12">
        <v>1.42</v>
      </c>
    </row>
    <row r="5830" spans="2:8" x14ac:dyDescent="0.25">
      <c r="B5830" t="s">
        <v>13356</v>
      </c>
      <c r="C5830" t="s">
        <v>13357</v>
      </c>
      <c r="D5830" s="24" t="s">
        <v>2443</v>
      </c>
      <c r="E5830" s="24" t="s">
        <v>563</v>
      </c>
      <c r="F5830" s="12">
        <v>39.6</v>
      </c>
      <c r="G5830" s="12">
        <v>-104.7</v>
      </c>
      <c r="H5830" s="12">
        <v>1.42</v>
      </c>
    </row>
    <row r="5831" spans="2:8" x14ac:dyDescent="0.25">
      <c r="B5831" t="s">
        <v>13358</v>
      </c>
      <c r="C5831" t="s">
        <v>13359</v>
      </c>
      <c r="D5831" s="24" t="s">
        <v>2443</v>
      </c>
      <c r="E5831" s="24" t="s">
        <v>749</v>
      </c>
      <c r="F5831" s="12">
        <v>40.799999999999997</v>
      </c>
      <c r="G5831" s="12">
        <v>-94.9</v>
      </c>
      <c r="H5831" s="12">
        <v>1.42</v>
      </c>
    </row>
    <row r="5832" spans="2:8" x14ac:dyDescent="0.25">
      <c r="B5832" t="s">
        <v>13360</v>
      </c>
      <c r="C5832" t="s">
        <v>13361</v>
      </c>
      <c r="D5832" s="24" t="s">
        <v>2443</v>
      </c>
      <c r="E5832" s="24" t="s">
        <v>749</v>
      </c>
      <c r="F5832" s="12">
        <v>41</v>
      </c>
      <c r="G5832" s="12">
        <v>-92.5</v>
      </c>
      <c r="H5832" s="12">
        <v>1.42</v>
      </c>
    </row>
    <row r="5833" spans="2:8" x14ac:dyDescent="0.25">
      <c r="B5833" t="s">
        <v>13362</v>
      </c>
      <c r="C5833" t="s">
        <v>13363</v>
      </c>
      <c r="D5833" s="24" t="s">
        <v>2443</v>
      </c>
      <c r="E5833" s="24" t="s">
        <v>629</v>
      </c>
      <c r="F5833" s="12">
        <v>48.2</v>
      </c>
      <c r="G5833" s="12">
        <v>-116.3</v>
      </c>
      <c r="H5833" s="12">
        <v>1.42</v>
      </c>
    </row>
    <row r="5834" spans="2:8" x14ac:dyDescent="0.25">
      <c r="B5834" t="s">
        <v>13364</v>
      </c>
      <c r="C5834" t="s">
        <v>13365</v>
      </c>
      <c r="D5834" s="24" t="s">
        <v>2443</v>
      </c>
      <c r="E5834" s="24" t="s">
        <v>867</v>
      </c>
      <c r="F5834" s="12">
        <v>39.200000000000003</v>
      </c>
      <c r="G5834" s="12">
        <v>-96.5</v>
      </c>
      <c r="H5834" s="12">
        <v>1.42</v>
      </c>
    </row>
    <row r="5835" spans="2:8" x14ac:dyDescent="0.25">
      <c r="B5835" t="s">
        <v>13366</v>
      </c>
      <c r="C5835" t="s">
        <v>13367</v>
      </c>
      <c r="D5835" s="24" t="s">
        <v>2443</v>
      </c>
      <c r="E5835" s="24" t="s">
        <v>867</v>
      </c>
      <c r="F5835" s="12">
        <v>38.799999999999997</v>
      </c>
      <c r="G5835" s="12">
        <v>-97.6</v>
      </c>
      <c r="H5835" s="12">
        <v>1.42</v>
      </c>
    </row>
    <row r="5836" spans="2:8" x14ac:dyDescent="0.25">
      <c r="B5836" t="s">
        <v>13368</v>
      </c>
      <c r="C5836" t="s">
        <v>13369</v>
      </c>
      <c r="D5836" s="24" t="s">
        <v>2443</v>
      </c>
      <c r="E5836" s="24" t="s">
        <v>926</v>
      </c>
      <c r="F5836" s="12">
        <v>39</v>
      </c>
      <c r="G5836" s="12">
        <v>-84.4</v>
      </c>
      <c r="H5836" s="12">
        <v>1.42</v>
      </c>
    </row>
    <row r="5837" spans="2:8" x14ac:dyDescent="0.25">
      <c r="B5837" t="s">
        <v>13370</v>
      </c>
      <c r="C5837" t="s">
        <v>13371</v>
      </c>
      <c r="D5837" s="24" t="s">
        <v>2443</v>
      </c>
      <c r="E5837" s="24" t="s">
        <v>926</v>
      </c>
      <c r="F5837" s="12">
        <v>37.700000000000003</v>
      </c>
      <c r="G5837" s="12">
        <v>-85.5</v>
      </c>
      <c r="H5837" s="12">
        <v>1.42</v>
      </c>
    </row>
    <row r="5838" spans="2:8" x14ac:dyDescent="0.25">
      <c r="B5838" t="s">
        <v>13372</v>
      </c>
      <c r="C5838" t="s">
        <v>13373</v>
      </c>
      <c r="D5838" s="24" t="s">
        <v>2443</v>
      </c>
      <c r="E5838" s="24" t="s">
        <v>926</v>
      </c>
      <c r="F5838" s="12">
        <v>38.200000000000003</v>
      </c>
      <c r="G5838" s="12">
        <v>-84.5</v>
      </c>
      <c r="H5838" s="12">
        <v>1.42</v>
      </c>
    </row>
    <row r="5839" spans="2:8" x14ac:dyDescent="0.25">
      <c r="B5839" t="s">
        <v>13374</v>
      </c>
      <c r="C5839" t="s">
        <v>13375</v>
      </c>
      <c r="D5839" s="24" t="s">
        <v>2443</v>
      </c>
      <c r="E5839" s="24" t="s">
        <v>953</v>
      </c>
      <c r="F5839" s="12">
        <v>42.5</v>
      </c>
      <c r="G5839" s="12">
        <v>-72.7</v>
      </c>
      <c r="H5839" s="12">
        <v>1.42</v>
      </c>
    </row>
    <row r="5840" spans="2:8" x14ac:dyDescent="0.25">
      <c r="B5840" t="s">
        <v>13376</v>
      </c>
      <c r="C5840" t="s">
        <v>13377</v>
      </c>
      <c r="D5840" s="24" t="s">
        <v>2443</v>
      </c>
      <c r="E5840" s="24" t="s">
        <v>937</v>
      </c>
      <c r="F5840" s="12">
        <v>44.1</v>
      </c>
      <c r="G5840" s="12">
        <v>-70.2</v>
      </c>
      <c r="H5840" s="12">
        <v>1.42</v>
      </c>
    </row>
    <row r="5841" spans="2:8" x14ac:dyDescent="0.25">
      <c r="B5841" t="s">
        <v>13378</v>
      </c>
      <c r="C5841" t="s">
        <v>13379</v>
      </c>
      <c r="D5841" s="24" t="s">
        <v>2443</v>
      </c>
      <c r="E5841" s="24" t="s">
        <v>937</v>
      </c>
      <c r="F5841" s="12">
        <v>44.5</v>
      </c>
      <c r="G5841" s="12">
        <v>-68.400000000000006</v>
      </c>
      <c r="H5841" s="12">
        <v>1.42</v>
      </c>
    </row>
    <row r="5842" spans="2:8" x14ac:dyDescent="0.25">
      <c r="B5842" t="s">
        <v>13380</v>
      </c>
      <c r="C5842" t="s">
        <v>13381</v>
      </c>
      <c r="D5842" s="24" t="s">
        <v>2443</v>
      </c>
      <c r="E5842" s="24" t="s">
        <v>937</v>
      </c>
      <c r="F5842" s="12">
        <v>44.1</v>
      </c>
      <c r="G5842" s="12">
        <v>-69.099999999999994</v>
      </c>
      <c r="H5842" s="12">
        <v>1.42</v>
      </c>
    </row>
    <row r="5843" spans="2:8" x14ac:dyDescent="0.25">
      <c r="B5843" t="s">
        <v>13382</v>
      </c>
      <c r="C5843" t="s">
        <v>13383</v>
      </c>
      <c r="D5843" s="24" t="s">
        <v>2443</v>
      </c>
      <c r="E5843" s="24" t="s">
        <v>1259</v>
      </c>
      <c r="F5843" s="12">
        <v>43.4</v>
      </c>
      <c r="G5843" s="12">
        <v>-71.599999999999994</v>
      </c>
      <c r="H5843" s="12">
        <v>1.42</v>
      </c>
    </row>
    <row r="5844" spans="2:8" x14ac:dyDescent="0.25">
      <c r="B5844" t="s">
        <v>13384</v>
      </c>
      <c r="C5844" t="s">
        <v>13385</v>
      </c>
      <c r="D5844" s="24" t="s">
        <v>2443</v>
      </c>
      <c r="E5844" s="24" t="s">
        <v>1301</v>
      </c>
      <c r="F5844" s="12">
        <v>42.8</v>
      </c>
      <c r="G5844" s="12">
        <v>-73.7</v>
      </c>
      <c r="H5844" s="12">
        <v>1.42</v>
      </c>
    </row>
    <row r="5845" spans="2:8" x14ac:dyDescent="0.25">
      <c r="B5845" t="s">
        <v>13386</v>
      </c>
      <c r="C5845" t="s">
        <v>13387</v>
      </c>
      <c r="D5845" s="24" t="s">
        <v>2443</v>
      </c>
      <c r="E5845" s="24" t="s">
        <v>1363</v>
      </c>
      <c r="F5845" s="12">
        <v>39.299999999999997</v>
      </c>
      <c r="G5845" s="12">
        <v>-81.900000000000006</v>
      </c>
      <c r="H5845" s="12">
        <v>1.42</v>
      </c>
    </row>
    <row r="5846" spans="2:8" x14ac:dyDescent="0.25">
      <c r="B5846" t="s">
        <v>13388</v>
      </c>
      <c r="C5846" t="s">
        <v>13389</v>
      </c>
      <c r="D5846" s="24" t="s">
        <v>2443</v>
      </c>
      <c r="E5846" s="24" t="s">
        <v>1363</v>
      </c>
      <c r="F5846" s="12">
        <v>40.200000000000003</v>
      </c>
      <c r="G5846" s="12">
        <v>-81.900000000000006</v>
      </c>
      <c r="H5846" s="12">
        <v>1.42</v>
      </c>
    </row>
    <row r="5847" spans="2:8" x14ac:dyDescent="0.25">
      <c r="B5847" t="s">
        <v>13390</v>
      </c>
      <c r="C5847" t="s">
        <v>13391</v>
      </c>
      <c r="D5847" s="24" t="s">
        <v>2443</v>
      </c>
      <c r="E5847" s="24" t="s">
        <v>1586</v>
      </c>
      <c r="F5847" s="12">
        <v>36.9</v>
      </c>
      <c r="G5847" s="12">
        <v>-80.3</v>
      </c>
      <c r="H5847" s="12">
        <v>1.42</v>
      </c>
    </row>
    <row r="5848" spans="2:8" x14ac:dyDescent="0.25">
      <c r="B5848" t="s">
        <v>13392</v>
      </c>
      <c r="C5848" t="s">
        <v>13393</v>
      </c>
      <c r="D5848" s="24" t="s">
        <v>2443</v>
      </c>
      <c r="E5848" s="24" t="s">
        <v>1650</v>
      </c>
      <c r="F5848" s="12">
        <v>38.299999999999997</v>
      </c>
      <c r="G5848" s="12">
        <v>-82.4</v>
      </c>
      <c r="H5848" s="12">
        <v>1.42</v>
      </c>
    </row>
    <row r="5849" spans="2:8" x14ac:dyDescent="0.25">
      <c r="B5849" t="s">
        <v>13394</v>
      </c>
      <c r="C5849" t="s">
        <v>13395</v>
      </c>
      <c r="D5849" s="24" t="s">
        <v>2443</v>
      </c>
      <c r="E5849" s="24" t="s">
        <v>1650</v>
      </c>
      <c r="F5849" s="12">
        <v>38.200000000000003</v>
      </c>
      <c r="G5849" s="12">
        <v>-81.7</v>
      </c>
      <c r="H5849" s="12">
        <v>1.42</v>
      </c>
    </row>
    <row r="5850" spans="2:8" x14ac:dyDescent="0.25">
      <c r="B5850" t="s">
        <v>605</v>
      </c>
      <c r="C5850" t="s">
        <v>606</v>
      </c>
      <c r="D5850" s="24" t="s">
        <v>2443</v>
      </c>
      <c r="E5850" s="24" t="s">
        <v>563</v>
      </c>
      <c r="F5850" s="12">
        <v>38</v>
      </c>
      <c r="G5850" s="12">
        <v>-103.2</v>
      </c>
      <c r="H5850" s="12">
        <v>1.42</v>
      </c>
    </row>
    <row r="5851" spans="2:8" x14ac:dyDescent="0.25">
      <c r="B5851" t="s">
        <v>13396</v>
      </c>
      <c r="C5851" t="s">
        <v>13397</v>
      </c>
      <c r="D5851" s="24" t="s">
        <v>2443</v>
      </c>
      <c r="E5851" s="24" t="s">
        <v>563</v>
      </c>
      <c r="F5851" s="12">
        <v>38</v>
      </c>
      <c r="G5851" s="12">
        <v>-105.3</v>
      </c>
      <c r="H5851" s="12">
        <v>1.42</v>
      </c>
    </row>
    <row r="5852" spans="2:8" x14ac:dyDescent="0.25">
      <c r="B5852" t="s">
        <v>13398</v>
      </c>
      <c r="C5852" t="s">
        <v>13399</v>
      </c>
      <c r="D5852" s="24" t="s">
        <v>2443</v>
      </c>
      <c r="E5852" s="24" t="s">
        <v>709</v>
      </c>
      <c r="F5852" s="12">
        <v>39</v>
      </c>
      <c r="G5852" s="12">
        <v>-86.9</v>
      </c>
      <c r="H5852" s="12">
        <v>1.42</v>
      </c>
    </row>
    <row r="5853" spans="2:8" x14ac:dyDescent="0.25">
      <c r="B5853" t="s">
        <v>13400</v>
      </c>
      <c r="C5853" t="s">
        <v>13401</v>
      </c>
      <c r="D5853" s="24" t="s">
        <v>2443</v>
      </c>
      <c r="E5853" s="24" t="s">
        <v>709</v>
      </c>
      <c r="F5853" s="12">
        <v>38.200000000000003</v>
      </c>
      <c r="G5853" s="12">
        <v>-86.3</v>
      </c>
      <c r="H5853" s="12">
        <v>1.42</v>
      </c>
    </row>
    <row r="5854" spans="2:8" x14ac:dyDescent="0.25">
      <c r="B5854" t="s">
        <v>447</v>
      </c>
      <c r="C5854" t="s">
        <v>13402</v>
      </c>
      <c r="D5854" s="24" t="s">
        <v>2443</v>
      </c>
      <c r="E5854" s="24" t="s">
        <v>867</v>
      </c>
      <c r="F5854" s="12">
        <v>39.799999999999997</v>
      </c>
      <c r="G5854" s="12">
        <v>-98.5</v>
      </c>
      <c r="H5854" s="12">
        <v>1.42</v>
      </c>
    </row>
    <row r="5855" spans="2:8" x14ac:dyDescent="0.25">
      <c r="B5855" t="s">
        <v>919</v>
      </c>
      <c r="C5855" t="s">
        <v>920</v>
      </c>
      <c r="D5855" s="24" t="s">
        <v>2443</v>
      </c>
      <c r="E5855" s="24" t="s">
        <v>867</v>
      </c>
      <c r="F5855" s="12">
        <v>38.200000000000003</v>
      </c>
      <c r="G5855" s="12">
        <v>-98.2</v>
      </c>
      <c r="H5855" s="12">
        <v>1.42</v>
      </c>
    </row>
    <row r="5856" spans="2:8" x14ac:dyDescent="0.25">
      <c r="B5856" t="s">
        <v>13403</v>
      </c>
      <c r="C5856" t="s">
        <v>13404</v>
      </c>
      <c r="D5856" s="24" t="s">
        <v>2443</v>
      </c>
      <c r="E5856" s="24" t="s">
        <v>926</v>
      </c>
      <c r="F5856" s="12">
        <v>37.799999999999997</v>
      </c>
      <c r="G5856" s="12">
        <v>-83.8</v>
      </c>
      <c r="H5856" s="12">
        <v>1.42</v>
      </c>
    </row>
    <row r="5857" spans="2:8" x14ac:dyDescent="0.25">
      <c r="B5857" t="s">
        <v>4248</v>
      </c>
      <c r="C5857" t="s">
        <v>4249</v>
      </c>
      <c r="D5857" s="24" t="s">
        <v>2443</v>
      </c>
      <c r="E5857" s="24" t="s">
        <v>937</v>
      </c>
      <c r="F5857" s="12">
        <v>43.9</v>
      </c>
      <c r="G5857" s="12">
        <v>-70</v>
      </c>
      <c r="H5857" s="12">
        <v>1.42</v>
      </c>
    </row>
    <row r="5858" spans="2:8" x14ac:dyDescent="0.25">
      <c r="B5858" t="s">
        <v>13405</v>
      </c>
      <c r="C5858" t="s">
        <v>13406</v>
      </c>
      <c r="D5858" s="24" t="s">
        <v>2443</v>
      </c>
      <c r="E5858" s="24" t="s">
        <v>969</v>
      </c>
      <c r="F5858" s="12">
        <v>43.2</v>
      </c>
      <c r="G5858" s="12">
        <v>-83.4</v>
      </c>
      <c r="H5858" s="12">
        <v>1.42</v>
      </c>
    </row>
    <row r="5859" spans="2:8" x14ac:dyDescent="0.25">
      <c r="B5859" t="s">
        <v>2778</v>
      </c>
      <c r="C5859" t="s">
        <v>2779</v>
      </c>
      <c r="D5859" s="24" t="s">
        <v>2443</v>
      </c>
      <c r="E5859" s="24" t="s">
        <v>1134</v>
      </c>
      <c r="F5859" s="12">
        <v>48.9</v>
      </c>
      <c r="G5859" s="12">
        <v>-115.6</v>
      </c>
      <c r="H5859" s="12">
        <v>1.42</v>
      </c>
    </row>
    <row r="5860" spans="2:8" x14ac:dyDescent="0.25">
      <c r="B5860" t="s">
        <v>3425</v>
      </c>
      <c r="C5860" t="s">
        <v>3854</v>
      </c>
      <c r="D5860" s="24" t="s">
        <v>2443</v>
      </c>
      <c r="E5860" s="24" t="s">
        <v>1363</v>
      </c>
      <c r="F5860" s="12">
        <v>38.700000000000003</v>
      </c>
      <c r="G5860" s="12">
        <v>-82.4</v>
      </c>
      <c r="H5860" s="12">
        <v>1.42</v>
      </c>
    </row>
    <row r="5861" spans="2:8" x14ac:dyDescent="0.25">
      <c r="B5861" t="s">
        <v>1390</v>
      </c>
      <c r="C5861" t="s">
        <v>1391</v>
      </c>
      <c r="D5861" s="24" t="s">
        <v>2443</v>
      </c>
      <c r="E5861" s="24" t="s">
        <v>1363</v>
      </c>
      <c r="F5861" s="12">
        <v>40.1</v>
      </c>
      <c r="G5861" s="12">
        <v>-82.9</v>
      </c>
      <c r="H5861" s="12">
        <v>1.42</v>
      </c>
    </row>
    <row r="5862" spans="2:8" x14ac:dyDescent="0.25">
      <c r="B5862" t="s">
        <v>13407</v>
      </c>
      <c r="C5862" t="s">
        <v>13408</v>
      </c>
      <c r="D5862" s="24" t="s">
        <v>2443</v>
      </c>
      <c r="E5862" s="24" t="s">
        <v>1457</v>
      </c>
      <c r="F5862" s="12">
        <v>43.7</v>
      </c>
      <c r="G5862" s="12">
        <v>-99.3</v>
      </c>
      <c r="H5862" s="12">
        <v>1.42</v>
      </c>
    </row>
    <row r="5863" spans="2:8" x14ac:dyDescent="0.25">
      <c r="B5863" t="s">
        <v>2797</v>
      </c>
      <c r="C5863" t="s">
        <v>2798</v>
      </c>
      <c r="D5863" s="24" t="s">
        <v>2443</v>
      </c>
      <c r="E5863" s="24" t="s">
        <v>1545</v>
      </c>
      <c r="F5863" s="12">
        <v>40.200000000000003</v>
      </c>
      <c r="G5863" s="12">
        <v>-109.8</v>
      </c>
      <c r="H5863" s="12">
        <v>1.42</v>
      </c>
    </row>
    <row r="5864" spans="2:8" x14ac:dyDescent="0.25">
      <c r="B5864" t="s">
        <v>3850</v>
      </c>
      <c r="C5864" t="s">
        <v>13409</v>
      </c>
      <c r="D5864" s="24" t="s">
        <v>2443</v>
      </c>
      <c r="E5864" s="24" t="s">
        <v>1675</v>
      </c>
      <c r="F5864" s="12">
        <v>43.7</v>
      </c>
      <c r="G5864" s="12">
        <v>-87.9</v>
      </c>
      <c r="H5864" s="12">
        <v>1.42</v>
      </c>
    </row>
    <row r="5865" spans="2:8" x14ac:dyDescent="0.25">
      <c r="B5865" t="s">
        <v>13410</v>
      </c>
      <c r="C5865" t="s">
        <v>13411</v>
      </c>
      <c r="D5865" s="24" t="s">
        <v>2443</v>
      </c>
      <c r="E5865" s="24" t="s">
        <v>563</v>
      </c>
      <c r="F5865" s="12">
        <v>38.4</v>
      </c>
      <c r="G5865" s="12">
        <v>-102.7</v>
      </c>
      <c r="H5865" s="12">
        <v>1.38</v>
      </c>
    </row>
    <row r="5866" spans="2:8" x14ac:dyDescent="0.25">
      <c r="B5866" t="s">
        <v>13412</v>
      </c>
      <c r="C5866" t="s">
        <v>13413</v>
      </c>
      <c r="D5866" s="24" t="s">
        <v>2443</v>
      </c>
      <c r="E5866" s="24" t="s">
        <v>1194</v>
      </c>
      <c r="F5866" s="12">
        <v>40.9</v>
      </c>
      <c r="G5866" s="12">
        <v>-97</v>
      </c>
      <c r="H5866" s="12">
        <v>1.38</v>
      </c>
    </row>
    <row r="5867" spans="2:8" x14ac:dyDescent="0.25">
      <c r="B5867" t="s">
        <v>13414</v>
      </c>
      <c r="C5867" t="s">
        <v>13415</v>
      </c>
      <c r="D5867" s="24" t="s">
        <v>2443</v>
      </c>
      <c r="E5867" s="24" t="s">
        <v>1253</v>
      </c>
      <c r="F5867" s="12">
        <v>39.200000000000003</v>
      </c>
      <c r="G5867" s="12">
        <v>-119.2</v>
      </c>
      <c r="H5867" s="12">
        <v>1.38</v>
      </c>
    </row>
    <row r="5868" spans="2:8" x14ac:dyDescent="0.25">
      <c r="B5868" t="s">
        <v>861</v>
      </c>
      <c r="C5868" t="s">
        <v>925</v>
      </c>
      <c r="D5868" s="24" t="s">
        <v>2443</v>
      </c>
      <c r="E5868" s="24" t="s">
        <v>867</v>
      </c>
      <c r="F5868" s="12">
        <v>39.799999999999997</v>
      </c>
      <c r="G5868" s="12">
        <v>-97</v>
      </c>
      <c r="H5868" s="12">
        <v>1.38</v>
      </c>
    </row>
    <row r="5869" spans="2:8" x14ac:dyDescent="0.25">
      <c r="B5869" t="s">
        <v>1388</v>
      </c>
      <c r="C5869" t="s">
        <v>3503</v>
      </c>
      <c r="D5869" s="24" t="s">
        <v>2443</v>
      </c>
      <c r="E5869" s="24" t="s">
        <v>1081</v>
      </c>
      <c r="F5869" s="12">
        <v>39.200000000000003</v>
      </c>
      <c r="G5869" s="12">
        <v>-93.5</v>
      </c>
      <c r="H5869" s="12">
        <v>1.38</v>
      </c>
    </row>
    <row r="5870" spans="2:8" x14ac:dyDescent="0.25">
      <c r="B5870" t="s">
        <v>4192</v>
      </c>
      <c r="C5870" t="s">
        <v>4193</v>
      </c>
      <c r="D5870" s="24" t="s">
        <v>2443</v>
      </c>
      <c r="E5870" s="24" t="s">
        <v>1259</v>
      </c>
      <c r="F5870" s="12">
        <v>43.6</v>
      </c>
      <c r="G5870" s="12">
        <v>-71.400000000000006</v>
      </c>
      <c r="H5870" s="12">
        <v>1.38</v>
      </c>
    </row>
    <row r="5871" spans="2:8" x14ac:dyDescent="0.25">
      <c r="B5871" t="s">
        <v>4156</v>
      </c>
      <c r="C5871" t="s">
        <v>4157</v>
      </c>
      <c r="D5871" s="24" t="s">
        <v>2443</v>
      </c>
      <c r="E5871" s="24" t="s">
        <v>1421</v>
      </c>
      <c r="F5871" s="12">
        <v>40.9</v>
      </c>
      <c r="G5871" s="12">
        <v>-78.5</v>
      </c>
      <c r="H5871" s="12">
        <v>1.38</v>
      </c>
    </row>
    <row r="5872" spans="2:8" x14ac:dyDescent="0.25">
      <c r="B5872" t="s">
        <v>1438</v>
      </c>
      <c r="C5872" t="s">
        <v>1439</v>
      </c>
      <c r="D5872" s="24" t="s">
        <v>2443</v>
      </c>
      <c r="E5872" s="24" t="s">
        <v>1421</v>
      </c>
      <c r="F5872" s="12">
        <v>41</v>
      </c>
      <c r="G5872" s="12">
        <v>-80</v>
      </c>
      <c r="H5872" s="12">
        <v>1.38</v>
      </c>
    </row>
    <row r="5873" spans="2:8" x14ac:dyDescent="0.25">
      <c r="B5873" t="s">
        <v>13416</v>
      </c>
      <c r="C5873" t="s">
        <v>13417</v>
      </c>
      <c r="D5873" s="24" t="s">
        <v>2443</v>
      </c>
      <c r="E5873" s="24" t="s">
        <v>969</v>
      </c>
      <c r="F5873" s="12">
        <v>45.7</v>
      </c>
      <c r="G5873" s="12">
        <v>-87</v>
      </c>
      <c r="H5873" s="12">
        <v>1.38</v>
      </c>
    </row>
    <row r="5874" spans="2:8" x14ac:dyDescent="0.25">
      <c r="B5874" t="s">
        <v>3271</v>
      </c>
      <c r="C5874" t="s">
        <v>3272</v>
      </c>
      <c r="D5874" s="24" t="s">
        <v>548</v>
      </c>
      <c r="E5874" s="24" t="s">
        <v>497</v>
      </c>
      <c r="F5874" s="12">
        <v>51.1</v>
      </c>
      <c r="G5874" s="12">
        <v>-103.8</v>
      </c>
      <c r="H5874" s="12">
        <v>1.34</v>
      </c>
    </row>
    <row r="5875" spans="2:8" x14ac:dyDescent="0.25">
      <c r="B5875" t="s">
        <v>13418</v>
      </c>
      <c r="C5875" t="s">
        <v>13419</v>
      </c>
      <c r="D5875" s="24" t="s">
        <v>2443</v>
      </c>
      <c r="E5875" s="24" t="s">
        <v>1338</v>
      </c>
      <c r="F5875" s="12">
        <v>46.3</v>
      </c>
      <c r="G5875" s="12">
        <v>-98.2</v>
      </c>
      <c r="H5875" s="12">
        <v>1.34</v>
      </c>
    </row>
    <row r="5876" spans="2:8" x14ac:dyDescent="0.25">
      <c r="B5876" t="s">
        <v>13420</v>
      </c>
      <c r="C5876" t="s">
        <v>13421</v>
      </c>
      <c r="D5876" s="24" t="s">
        <v>2443</v>
      </c>
      <c r="E5876" s="24" t="s">
        <v>1421</v>
      </c>
      <c r="F5876" s="12">
        <v>40.299999999999997</v>
      </c>
      <c r="G5876" s="12">
        <v>-80.2</v>
      </c>
      <c r="H5876" s="12">
        <v>1.34</v>
      </c>
    </row>
    <row r="5877" spans="2:8" x14ac:dyDescent="0.25">
      <c r="B5877" t="s">
        <v>13422</v>
      </c>
      <c r="C5877" t="s">
        <v>13423</v>
      </c>
      <c r="D5877" s="24" t="s">
        <v>548</v>
      </c>
      <c r="E5877" s="24" t="s">
        <v>465</v>
      </c>
      <c r="F5877" s="12">
        <v>53.8</v>
      </c>
      <c r="G5877" s="12">
        <v>-122.8</v>
      </c>
      <c r="H5877" s="12">
        <v>1.3</v>
      </c>
    </row>
    <row r="5878" spans="2:8" x14ac:dyDescent="0.25">
      <c r="B5878" t="s">
        <v>13424</v>
      </c>
      <c r="C5878" t="s">
        <v>13425</v>
      </c>
      <c r="D5878" s="24" t="s">
        <v>548</v>
      </c>
      <c r="E5878" s="24" t="s">
        <v>522</v>
      </c>
      <c r="F5878" s="12">
        <v>44.4</v>
      </c>
      <c r="G5878" s="12">
        <v>-63.5</v>
      </c>
      <c r="H5878" s="12">
        <v>1.3</v>
      </c>
    </row>
    <row r="5879" spans="2:8" x14ac:dyDescent="0.25">
      <c r="B5879" t="s">
        <v>13426</v>
      </c>
      <c r="C5879" t="s">
        <v>13427</v>
      </c>
      <c r="D5879" s="24" t="s">
        <v>548</v>
      </c>
      <c r="E5879" s="24" t="s">
        <v>522</v>
      </c>
      <c r="F5879" s="12">
        <v>44.6</v>
      </c>
      <c r="G5879" s="12">
        <v>-63.4</v>
      </c>
      <c r="H5879" s="12">
        <v>1.3</v>
      </c>
    </row>
    <row r="5880" spans="2:8" x14ac:dyDescent="0.25">
      <c r="B5880" t="s">
        <v>13428</v>
      </c>
      <c r="C5880" t="s">
        <v>13429</v>
      </c>
      <c r="D5880" s="24" t="s">
        <v>548</v>
      </c>
      <c r="E5880" s="24" t="s">
        <v>497</v>
      </c>
      <c r="F5880" s="12">
        <v>50.4</v>
      </c>
      <c r="G5880" s="12">
        <v>-104.6</v>
      </c>
      <c r="H5880" s="12">
        <v>1.3</v>
      </c>
    </row>
    <row r="5881" spans="2:8" x14ac:dyDescent="0.25">
      <c r="B5881" t="s">
        <v>13430</v>
      </c>
      <c r="C5881" t="s">
        <v>13431</v>
      </c>
      <c r="D5881" s="24" t="s">
        <v>2443</v>
      </c>
      <c r="E5881" s="24" t="s">
        <v>1194</v>
      </c>
      <c r="F5881" s="12">
        <v>41.2</v>
      </c>
      <c r="G5881" s="12">
        <v>-95.9</v>
      </c>
      <c r="H5881" s="12">
        <v>1.3</v>
      </c>
    </row>
    <row r="5882" spans="2:8" x14ac:dyDescent="0.25">
      <c r="B5882" t="s">
        <v>13432</v>
      </c>
      <c r="C5882" t="s">
        <v>13433</v>
      </c>
      <c r="D5882" s="24" t="s">
        <v>2443</v>
      </c>
      <c r="E5882" s="24" t="s">
        <v>1194</v>
      </c>
      <c r="F5882" s="12">
        <v>40</v>
      </c>
      <c r="G5882" s="12">
        <v>-96.5</v>
      </c>
      <c r="H5882" s="12">
        <v>1.3</v>
      </c>
    </row>
    <row r="5883" spans="2:8" x14ac:dyDescent="0.25">
      <c r="B5883" t="s">
        <v>13434</v>
      </c>
      <c r="C5883" t="s">
        <v>13435</v>
      </c>
      <c r="D5883" s="24" t="s">
        <v>2443</v>
      </c>
      <c r="E5883" s="24" t="s">
        <v>1194</v>
      </c>
      <c r="F5883" s="12">
        <v>40.200000000000003</v>
      </c>
      <c r="G5883" s="12">
        <v>-97.3</v>
      </c>
      <c r="H5883" s="12">
        <v>1.3</v>
      </c>
    </row>
    <row r="5884" spans="2:8" x14ac:dyDescent="0.25">
      <c r="B5884" t="s">
        <v>13436</v>
      </c>
      <c r="C5884" t="s">
        <v>13437</v>
      </c>
      <c r="D5884" s="24" t="s">
        <v>2443</v>
      </c>
      <c r="E5884" s="24" t="s">
        <v>1194</v>
      </c>
      <c r="F5884" s="12">
        <v>41.1</v>
      </c>
      <c r="G5884" s="12">
        <v>-95.9</v>
      </c>
      <c r="H5884" s="12">
        <v>1.3</v>
      </c>
    </row>
    <row r="5885" spans="2:8" x14ac:dyDescent="0.25">
      <c r="B5885" t="s">
        <v>13438</v>
      </c>
      <c r="C5885" t="s">
        <v>13439</v>
      </c>
      <c r="D5885" s="24" t="s">
        <v>2443</v>
      </c>
      <c r="E5885" s="24" t="s">
        <v>1194</v>
      </c>
      <c r="F5885" s="12">
        <v>40.799999999999997</v>
      </c>
      <c r="G5885" s="12">
        <v>-97.3</v>
      </c>
      <c r="H5885" s="12">
        <v>1.3</v>
      </c>
    </row>
    <row r="5886" spans="2:8" x14ac:dyDescent="0.25">
      <c r="B5886" t="s">
        <v>13440</v>
      </c>
      <c r="C5886" t="s">
        <v>13441</v>
      </c>
      <c r="D5886" s="24" t="s">
        <v>2443</v>
      </c>
      <c r="E5886" s="24" t="s">
        <v>548</v>
      </c>
      <c r="F5886" s="12">
        <v>37.299999999999997</v>
      </c>
      <c r="G5886" s="12">
        <v>-119.7</v>
      </c>
      <c r="H5886" s="12">
        <v>1.3</v>
      </c>
    </row>
    <row r="5887" spans="2:8" x14ac:dyDescent="0.25">
      <c r="B5887" t="s">
        <v>13442</v>
      </c>
      <c r="C5887" t="s">
        <v>13443</v>
      </c>
      <c r="D5887" s="24" t="s">
        <v>2443</v>
      </c>
      <c r="E5887" s="24" t="s">
        <v>563</v>
      </c>
      <c r="F5887" s="12">
        <v>39.6</v>
      </c>
      <c r="G5887" s="12">
        <v>-104.9</v>
      </c>
      <c r="H5887" s="12">
        <v>1.3</v>
      </c>
    </row>
    <row r="5888" spans="2:8" x14ac:dyDescent="0.25">
      <c r="B5888" t="s">
        <v>13444</v>
      </c>
      <c r="C5888" t="s">
        <v>13445</v>
      </c>
      <c r="D5888" s="24" t="s">
        <v>2443</v>
      </c>
      <c r="E5888" s="24" t="s">
        <v>563</v>
      </c>
      <c r="F5888" s="12">
        <v>37.200000000000003</v>
      </c>
      <c r="G5888" s="12">
        <v>-107.8</v>
      </c>
      <c r="H5888" s="12">
        <v>1.3</v>
      </c>
    </row>
    <row r="5889" spans="2:8" x14ac:dyDescent="0.25">
      <c r="B5889" t="s">
        <v>13446</v>
      </c>
      <c r="C5889" t="s">
        <v>13447</v>
      </c>
      <c r="D5889" s="24" t="s">
        <v>2443</v>
      </c>
      <c r="E5889" s="24" t="s">
        <v>563</v>
      </c>
      <c r="F5889" s="12">
        <v>40.5</v>
      </c>
      <c r="G5889" s="12">
        <v>-102.3</v>
      </c>
      <c r="H5889" s="12">
        <v>1.3</v>
      </c>
    </row>
    <row r="5890" spans="2:8" x14ac:dyDescent="0.25">
      <c r="B5890" t="s">
        <v>13448</v>
      </c>
      <c r="C5890" t="s">
        <v>13449</v>
      </c>
      <c r="D5890" s="24" t="s">
        <v>2443</v>
      </c>
      <c r="E5890" s="24" t="s">
        <v>563</v>
      </c>
      <c r="F5890" s="12">
        <v>37.6</v>
      </c>
      <c r="G5890" s="12">
        <v>-106</v>
      </c>
      <c r="H5890" s="12">
        <v>1.3</v>
      </c>
    </row>
    <row r="5891" spans="2:8" x14ac:dyDescent="0.25">
      <c r="B5891" t="s">
        <v>13450</v>
      </c>
      <c r="C5891" t="s">
        <v>13451</v>
      </c>
      <c r="D5891" s="24" t="s">
        <v>2443</v>
      </c>
      <c r="E5891" s="24" t="s">
        <v>749</v>
      </c>
      <c r="F5891" s="12">
        <v>40.700000000000003</v>
      </c>
      <c r="G5891" s="12">
        <v>-92.4</v>
      </c>
      <c r="H5891" s="12">
        <v>1.3</v>
      </c>
    </row>
    <row r="5892" spans="2:8" x14ac:dyDescent="0.25">
      <c r="B5892" t="s">
        <v>13452</v>
      </c>
      <c r="C5892" t="s">
        <v>13453</v>
      </c>
      <c r="D5892" s="24" t="s">
        <v>2443</v>
      </c>
      <c r="E5892" s="24" t="s">
        <v>749</v>
      </c>
      <c r="F5892" s="12">
        <v>41.6</v>
      </c>
      <c r="G5892" s="12">
        <v>-91.5</v>
      </c>
      <c r="H5892" s="12">
        <v>1.3</v>
      </c>
    </row>
    <row r="5893" spans="2:8" x14ac:dyDescent="0.25">
      <c r="B5893" t="s">
        <v>13454</v>
      </c>
      <c r="C5893" t="s">
        <v>13455</v>
      </c>
      <c r="D5893" s="24" t="s">
        <v>2443</v>
      </c>
      <c r="E5893" s="24" t="s">
        <v>648</v>
      </c>
      <c r="F5893" s="12">
        <v>40.1</v>
      </c>
      <c r="G5893" s="12">
        <v>-88.2</v>
      </c>
      <c r="H5893" s="12">
        <v>1.3</v>
      </c>
    </row>
    <row r="5894" spans="2:8" x14ac:dyDescent="0.25">
      <c r="B5894" t="s">
        <v>13456</v>
      </c>
      <c r="C5894" t="s">
        <v>13457</v>
      </c>
      <c r="D5894" s="24" t="s">
        <v>2443</v>
      </c>
      <c r="E5894" s="24" t="s">
        <v>648</v>
      </c>
      <c r="F5894" s="12">
        <v>40.799999999999997</v>
      </c>
      <c r="G5894" s="12">
        <v>-87.8</v>
      </c>
      <c r="H5894" s="12">
        <v>1.3</v>
      </c>
    </row>
    <row r="5895" spans="2:8" x14ac:dyDescent="0.25">
      <c r="B5895" t="s">
        <v>13458</v>
      </c>
      <c r="C5895" t="s">
        <v>13459</v>
      </c>
      <c r="D5895" s="24" t="s">
        <v>2443</v>
      </c>
      <c r="E5895" s="24" t="s">
        <v>648</v>
      </c>
      <c r="F5895" s="12">
        <v>41.7</v>
      </c>
      <c r="G5895" s="12">
        <v>-88.3</v>
      </c>
      <c r="H5895" s="12">
        <v>1.3</v>
      </c>
    </row>
    <row r="5896" spans="2:8" x14ac:dyDescent="0.25">
      <c r="B5896" t="s">
        <v>13460</v>
      </c>
      <c r="C5896" t="s">
        <v>13461</v>
      </c>
      <c r="D5896" s="24" t="s">
        <v>2443</v>
      </c>
      <c r="E5896" s="24" t="s">
        <v>648</v>
      </c>
      <c r="F5896" s="12">
        <v>38.6</v>
      </c>
      <c r="G5896" s="12">
        <v>-89.9</v>
      </c>
      <c r="H5896" s="12">
        <v>1.3</v>
      </c>
    </row>
    <row r="5897" spans="2:8" x14ac:dyDescent="0.25">
      <c r="B5897" t="s">
        <v>13462</v>
      </c>
      <c r="C5897" t="s">
        <v>13463</v>
      </c>
      <c r="D5897" s="24" t="s">
        <v>2443</v>
      </c>
      <c r="E5897" s="24" t="s">
        <v>709</v>
      </c>
      <c r="F5897" s="12">
        <v>38.299999999999997</v>
      </c>
      <c r="G5897" s="12">
        <v>-85.8</v>
      </c>
      <c r="H5897" s="12">
        <v>1.3</v>
      </c>
    </row>
    <row r="5898" spans="2:8" x14ac:dyDescent="0.25">
      <c r="B5898" t="s">
        <v>13464</v>
      </c>
      <c r="C5898" t="s">
        <v>13465</v>
      </c>
      <c r="D5898" s="24" t="s">
        <v>2443</v>
      </c>
      <c r="E5898" s="24" t="s">
        <v>709</v>
      </c>
      <c r="F5898" s="12">
        <v>38.299999999999997</v>
      </c>
      <c r="G5898" s="12">
        <v>-85.8</v>
      </c>
      <c r="H5898" s="12">
        <v>1.3</v>
      </c>
    </row>
    <row r="5899" spans="2:8" x14ac:dyDescent="0.25">
      <c r="B5899" t="s">
        <v>13466</v>
      </c>
      <c r="C5899" t="s">
        <v>13467</v>
      </c>
      <c r="D5899" s="24" t="s">
        <v>2443</v>
      </c>
      <c r="E5899" s="24" t="s">
        <v>709</v>
      </c>
      <c r="F5899" s="12">
        <v>39.700000000000003</v>
      </c>
      <c r="G5899" s="12">
        <v>-86.2</v>
      </c>
      <c r="H5899" s="12">
        <v>1.3</v>
      </c>
    </row>
    <row r="5900" spans="2:8" x14ac:dyDescent="0.25">
      <c r="B5900" t="s">
        <v>13468</v>
      </c>
      <c r="C5900" t="s">
        <v>13469</v>
      </c>
      <c r="D5900" s="24" t="s">
        <v>2443</v>
      </c>
      <c r="E5900" s="24" t="s">
        <v>709</v>
      </c>
      <c r="F5900" s="12">
        <v>37.9</v>
      </c>
      <c r="G5900" s="12">
        <v>-87.3</v>
      </c>
      <c r="H5900" s="12">
        <v>1.3</v>
      </c>
    </row>
    <row r="5901" spans="2:8" x14ac:dyDescent="0.25">
      <c r="B5901" t="s">
        <v>13470</v>
      </c>
      <c r="C5901" t="s">
        <v>13471</v>
      </c>
      <c r="D5901" s="24" t="s">
        <v>2443</v>
      </c>
      <c r="E5901" s="24" t="s">
        <v>709</v>
      </c>
      <c r="F5901" s="12">
        <v>38</v>
      </c>
      <c r="G5901" s="12">
        <v>-87.2</v>
      </c>
      <c r="H5901" s="12">
        <v>1.3</v>
      </c>
    </row>
    <row r="5902" spans="2:8" x14ac:dyDescent="0.25">
      <c r="B5902" t="s">
        <v>13472</v>
      </c>
      <c r="C5902" t="s">
        <v>13473</v>
      </c>
      <c r="D5902" s="24" t="s">
        <v>2443</v>
      </c>
      <c r="E5902" s="24" t="s">
        <v>709</v>
      </c>
      <c r="F5902" s="12">
        <v>38</v>
      </c>
      <c r="G5902" s="12">
        <v>-87.2</v>
      </c>
      <c r="H5902" s="12">
        <v>1.3</v>
      </c>
    </row>
    <row r="5903" spans="2:8" x14ac:dyDescent="0.25">
      <c r="B5903" t="s">
        <v>13474</v>
      </c>
      <c r="C5903" t="s">
        <v>13475</v>
      </c>
      <c r="D5903" s="24" t="s">
        <v>2443</v>
      </c>
      <c r="E5903" s="24" t="s">
        <v>867</v>
      </c>
      <c r="F5903" s="12">
        <v>37.4</v>
      </c>
      <c r="G5903" s="12">
        <v>-100</v>
      </c>
      <c r="H5903" s="12">
        <v>1.3</v>
      </c>
    </row>
    <row r="5904" spans="2:8" x14ac:dyDescent="0.25">
      <c r="B5904" t="s">
        <v>13476</v>
      </c>
      <c r="C5904" t="s">
        <v>13477</v>
      </c>
      <c r="D5904" s="24" t="s">
        <v>2443</v>
      </c>
      <c r="E5904" s="24" t="s">
        <v>867</v>
      </c>
      <c r="F5904" s="12">
        <v>37.700000000000003</v>
      </c>
      <c r="G5904" s="12">
        <v>-100</v>
      </c>
      <c r="H5904" s="12">
        <v>1.3</v>
      </c>
    </row>
    <row r="5905" spans="2:8" x14ac:dyDescent="0.25">
      <c r="B5905" t="s">
        <v>13478</v>
      </c>
      <c r="C5905" t="s">
        <v>13479</v>
      </c>
      <c r="D5905" s="24" t="s">
        <v>2443</v>
      </c>
      <c r="E5905" s="24" t="s">
        <v>867</v>
      </c>
      <c r="F5905" s="12">
        <v>38</v>
      </c>
      <c r="G5905" s="12">
        <v>-100.1</v>
      </c>
      <c r="H5905" s="12">
        <v>1.3</v>
      </c>
    </row>
    <row r="5906" spans="2:8" x14ac:dyDescent="0.25">
      <c r="B5906" t="s">
        <v>13480</v>
      </c>
      <c r="C5906" t="s">
        <v>13481</v>
      </c>
      <c r="D5906" s="24" t="s">
        <v>2443</v>
      </c>
      <c r="E5906" s="24" t="s">
        <v>867</v>
      </c>
      <c r="F5906" s="12">
        <v>39.700000000000003</v>
      </c>
      <c r="G5906" s="12">
        <v>-96.8</v>
      </c>
      <c r="H5906" s="12">
        <v>1.3</v>
      </c>
    </row>
    <row r="5907" spans="2:8" x14ac:dyDescent="0.25">
      <c r="B5907" t="s">
        <v>13482</v>
      </c>
      <c r="C5907" t="s">
        <v>13483</v>
      </c>
      <c r="D5907" s="24" t="s">
        <v>2443</v>
      </c>
      <c r="E5907" s="24" t="s">
        <v>926</v>
      </c>
      <c r="F5907" s="12">
        <v>37.299999999999997</v>
      </c>
      <c r="G5907" s="12">
        <v>-84.9</v>
      </c>
      <c r="H5907" s="12">
        <v>1.3</v>
      </c>
    </row>
    <row r="5908" spans="2:8" x14ac:dyDescent="0.25">
      <c r="B5908" t="s">
        <v>13484</v>
      </c>
      <c r="C5908" t="s">
        <v>13485</v>
      </c>
      <c r="D5908" s="24" t="s">
        <v>2443</v>
      </c>
      <c r="E5908" s="24" t="s">
        <v>926</v>
      </c>
      <c r="F5908" s="12">
        <v>38.299999999999997</v>
      </c>
      <c r="G5908" s="12">
        <v>-85.1</v>
      </c>
      <c r="H5908" s="12">
        <v>1.3</v>
      </c>
    </row>
    <row r="5909" spans="2:8" x14ac:dyDescent="0.25">
      <c r="B5909" t="s">
        <v>13486</v>
      </c>
      <c r="C5909" t="s">
        <v>13487</v>
      </c>
      <c r="D5909" s="24" t="s">
        <v>2443</v>
      </c>
      <c r="E5909" s="24" t="s">
        <v>926</v>
      </c>
      <c r="F5909" s="12">
        <v>38.200000000000003</v>
      </c>
      <c r="G5909" s="12">
        <v>-85.6</v>
      </c>
      <c r="H5909" s="12">
        <v>1.3</v>
      </c>
    </row>
    <row r="5910" spans="2:8" x14ac:dyDescent="0.25">
      <c r="B5910" t="s">
        <v>13488</v>
      </c>
      <c r="C5910" t="s">
        <v>13489</v>
      </c>
      <c r="D5910" s="24" t="s">
        <v>2443</v>
      </c>
      <c r="E5910" s="24" t="s">
        <v>926</v>
      </c>
      <c r="F5910" s="12">
        <v>37.9</v>
      </c>
      <c r="G5910" s="12">
        <v>-86.1</v>
      </c>
      <c r="H5910" s="12">
        <v>1.3</v>
      </c>
    </row>
    <row r="5911" spans="2:8" x14ac:dyDescent="0.25">
      <c r="B5911" t="s">
        <v>13490</v>
      </c>
      <c r="C5911" t="s">
        <v>13491</v>
      </c>
      <c r="D5911" s="24" t="s">
        <v>2443</v>
      </c>
      <c r="E5911" s="24" t="s">
        <v>926</v>
      </c>
      <c r="F5911" s="12">
        <v>37</v>
      </c>
      <c r="G5911" s="12">
        <v>-88.6</v>
      </c>
      <c r="H5911" s="12">
        <v>1.3</v>
      </c>
    </row>
    <row r="5912" spans="2:8" x14ac:dyDescent="0.25">
      <c r="B5912" t="s">
        <v>13492</v>
      </c>
      <c r="C5912" t="s">
        <v>13493</v>
      </c>
      <c r="D5912" s="24" t="s">
        <v>2443</v>
      </c>
      <c r="E5912" s="24" t="s">
        <v>926</v>
      </c>
      <c r="F5912" s="12">
        <v>37</v>
      </c>
      <c r="G5912" s="12">
        <v>-88.5</v>
      </c>
      <c r="H5912" s="12">
        <v>1.3</v>
      </c>
    </row>
    <row r="5913" spans="2:8" x14ac:dyDescent="0.25">
      <c r="B5913" t="s">
        <v>13494</v>
      </c>
      <c r="C5913" t="s">
        <v>13495</v>
      </c>
      <c r="D5913" s="24" t="s">
        <v>2443</v>
      </c>
      <c r="E5913" s="24" t="s">
        <v>926</v>
      </c>
      <c r="F5913" s="12">
        <v>37.5</v>
      </c>
      <c r="G5913" s="12">
        <v>-86.9</v>
      </c>
      <c r="H5913" s="12">
        <v>1.3</v>
      </c>
    </row>
    <row r="5914" spans="2:8" x14ac:dyDescent="0.25">
      <c r="B5914" t="s">
        <v>13496</v>
      </c>
      <c r="C5914" t="s">
        <v>13497</v>
      </c>
      <c r="D5914" s="24" t="s">
        <v>2443</v>
      </c>
      <c r="E5914" s="24" t="s">
        <v>926</v>
      </c>
      <c r="F5914" s="12">
        <v>38.200000000000003</v>
      </c>
      <c r="G5914" s="12">
        <v>-83.3</v>
      </c>
      <c r="H5914" s="12">
        <v>1.3</v>
      </c>
    </row>
    <row r="5915" spans="2:8" x14ac:dyDescent="0.25">
      <c r="B5915" t="s">
        <v>13498</v>
      </c>
      <c r="C5915" t="s">
        <v>13499</v>
      </c>
      <c r="D5915" s="24" t="s">
        <v>2443</v>
      </c>
      <c r="E5915" s="24" t="s">
        <v>937</v>
      </c>
      <c r="F5915" s="12">
        <v>44.7</v>
      </c>
      <c r="G5915" s="12">
        <v>-68.3</v>
      </c>
      <c r="H5915" s="12">
        <v>1.3</v>
      </c>
    </row>
    <row r="5916" spans="2:8" x14ac:dyDescent="0.25">
      <c r="B5916" t="s">
        <v>13500</v>
      </c>
      <c r="C5916" t="s">
        <v>13501</v>
      </c>
      <c r="D5916" s="24" t="s">
        <v>2443</v>
      </c>
      <c r="E5916" s="24" t="s">
        <v>937</v>
      </c>
      <c r="F5916" s="12">
        <v>44.6</v>
      </c>
      <c r="G5916" s="12">
        <v>-68.400000000000006</v>
      </c>
      <c r="H5916" s="12">
        <v>1.3</v>
      </c>
    </row>
    <row r="5917" spans="2:8" x14ac:dyDescent="0.25">
      <c r="B5917" t="s">
        <v>13502</v>
      </c>
      <c r="C5917" t="s">
        <v>13503</v>
      </c>
      <c r="D5917" s="24" t="s">
        <v>2443</v>
      </c>
      <c r="E5917" s="24" t="s">
        <v>937</v>
      </c>
      <c r="F5917" s="12">
        <v>44.6</v>
      </c>
      <c r="G5917" s="12">
        <v>-68.5</v>
      </c>
      <c r="H5917" s="12">
        <v>1.3</v>
      </c>
    </row>
    <row r="5918" spans="2:8" x14ac:dyDescent="0.25">
      <c r="B5918" t="s">
        <v>13504</v>
      </c>
      <c r="C5918" t="s">
        <v>13505</v>
      </c>
      <c r="D5918" s="24" t="s">
        <v>2443</v>
      </c>
      <c r="E5918" s="24" t="s">
        <v>1081</v>
      </c>
      <c r="F5918" s="12">
        <v>38.6</v>
      </c>
      <c r="G5918" s="12">
        <v>-92.1</v>
      </c>
      <c r="H5918" s="12">
        <v>1.3</v>
      </c>
    </row>
    <row r="5919" spans="2:8" x14ac:dyDescent="0.25">
      <c r="B5919" t="s">
        <v>13506</v>
      </c>
      <c r="C5919" t="s">
        <v>13507</v>
      </c>
      <c r="D5919" s="24" t="s">
        <v>2443</v>
      </c>
      <c r="E5919" s="24" t="s">
        <v>1081</v>
      </c>
      <c r="F5919" s="12">
        <v>38.4</v>
      </c>
      <c r="G5919" s="12">
        <v>-90.9</v>
      </c>
      <c r="H5919" s="12">
        <v>1.3</v>
      </c>
    </row>
    <row r="5920" spans="2:8" x14ac:dyDescent="0.25">
      <c r="B5920" t="s">
        <v>13508</v>
      </c>
      <c r="C5920" t="s">
        <v>13509</v>
      </c>
      <c r="D5920" s="24" t="s">
        <v>2443</v>
      </c>
      <c r="E5920" s="24" t="s">
        <v>1081</v>
      </c>
      <c r="F5920" s="12">
        <v>38.9</v>
      </c>
      <c r="G5920" s="12">
        <v>-94.4</v>
      </c>
      <c r="H5920" s="12">
        <v>1.3</v>
      </c>
    </row>
    <row r="5921" spans="2:8" x14ac:dyDescent="0.25">
      <c r="B5921" t="s">
        <v>13510</v>
      </c>
      <c r="C5921" t="s">
        <v>13511</v>
      </c>
      <c r="D5921" s="24" t="s">
        <v>2443</v>
      </c>
      <c r="E5921" s="24" t="s">
        <v>459</v>
      </c>
      <c r="F5921" s="12">
        <v>35.9</v>
      </c>
      <c r="G5921" s="12">
        <v>-82.2</v>
      </c>
      <c r="H5921" s="12">
        <v>1.3</v>
      </c>
    </row>
    <row r="5922" spans="2:8" x14ac:dyDescent="0.25">
      <c r="B5922" t="s">
        <v>13512</v>
      </c>
      <c r="C5922" t="s">
        <v>13513</v>
      </c>
      <c r="D5922" s="24" t="s">
        <v>2443</v>
      </c>
      <c r="E5922" s="24" t="s">
        <v>1301</v>
      </c>
      <c r="F5922" s="12">
        <v>42</v>
      </c>
      <c r="G5922" s="12">
        <v>-73.8</v>
      </c>
      <c r="H5922" s="12">
        <v>1.3</v>
      </c>
    </row>
    <row r="5923" spans="2:8" x14ac:dyDescent="0.25">
      <c r="B5923" t="s">
        <v>13514</v>
      </c>
      <c r="C5923" t="s">
        <v>13515</v>
      </c>
      <c r="D5923" s="24" t="s">
        <v>2443</v>
      </c>
      <c r="E5923" s="24" t="s">
        <v>1363</v>
      </c>
      <c r="F5923" s="12">
        <v>39.299999999999997</v>
      </c>
      <c r="G5923" s="12">
        <v>-82.2</v>
      </c>
      <c r="H5923" s="12">
        <v>1.3</v>
      </c>
    </row>
    <row r="5924" spans="2:8" x14ac:dyDescent="0.25">
      <c r="B5924" t="s">
        <v>13516</v>
      </c>
      <c r="C5924" t="s">
        <v>13517</v>
      </c>
      <c r="D5924" s="24" t="s">
        <v>2443</v>
      </c>
      <c r="E5924" s="24" t="s">
        <v>1363</v>
      </c>
      <c r="F5924" s="12">
        <v>39</v>
      </c>
      <c r="G5924" s="12">
        <v>-84.3</v>
      </c>
      <c r="H5924" s="12">
        <v>1.3</v>
      </c>
    </row>
    <row r="5925" spans="2:8" x14ac:dyDescent="0.25">
      <c r="B5925" t="s">
        <v>13518</v>
      </c>
      <c r="C5925" t="s">
        <v>13519</v>
      </c>
      <c r="D5925" s="24" t="s">
        <v>2443</v>
      </c>
      <c r="E5925" s="24" t="s">
        <v>1363</v>
      </c>
      <c r="F5925" s="12">
        <v>39.1</v>
      </c>
      <c r="G5925" s="12">
        <v>-82.1</v>
      </c>
      <c r="H5925" s="12">
        <v>1.3</v>
      </c>
    </row>
    <row r="5926" spans="2:8" x14ac:dyDescent="0.25">
      <c r="B5926" t="s">
        <v>13520</v>
      </c>
      <c r="C5926" t="s">
        <v>13521</v>
      </c>
      <c r="D5926" s="24" t="s">
        <v>2443</v>
      </c>
      <c r="E5926" s="24" t="s">
        <v>1421</v>
      </c>
      <c r="F5926" s="12">
        <v>40.299999999999997</v>
      </c>
      <c r="G5926" s="12">
        <v>-80.099999999999994</v>
      </c>
      <c r="H5926" s="12">
        <v>1.3</v>
      </c>
    </row>
    <row r="5927" spans="2:8" x14ac:dyDescent="0.25">
      <c r="B5927" t="s">
        <v>13522</v>
      </c>
      <c r="C5927" t="s">
        <v>13523</v>
      </c>
      <c r="D5927" s="24" t="s">
        <v>2443</v>
      </c>
      <c r="E5927" s="24" t="s">
        <v>1421</v>
      </c>
      <c r="F5927" s="12">
        <v>40.5</v>
      </c>
      <c r="G5927" s="12">
        <v>-80.2</v>
      </c>
      <c r="H5927" s="12">
        <v>1.3</v>
      </c>
    </row>
    <row r="5928" spans="2:8" x14ac:dyDescent="0.25">
      <c r="B5928" t="s">
        <v>13524</v>
      </c>
      <c r="C5928" t="s">
        <v>13525</v>
      </c>
      <c r="D5928" s="24" t="s">
        <v>2443</v>
      </c>
      <c r="E5928" s="24" t="s">
        <v>1421</v>
      </c>
      <c r="F5928" s="12">
        <v>41.6</v>
      </c>
      <c r="G5928" s="12">
        <v>-75.400000000000006</v>
      </c>
      <c r="H5928" s="12">
        <v>1.3</v>
      </c>
    </row>
    <row r="5929" spans="2:8" x14ac:dyDescent="0.25">
      <c r="B5929" t="s">
        <v>13526</v>
      </c>
      <c r="C5929" t="s">
        <v>13527</v>
      </c>
      <c r="D5929" s="24" t="s">
        <v>2443</v>
      </c>
      <c r="E5929" s="24" t="s">
        <v>434</v>
      </c>
      <c r="F5929" s="12">
        <v>35.9</v>
      </c>
      <c r="G5929" s="12">
        <v>-84</v>
      </c>
      <c r="H5929" s="12">
        <v>1.3</v>
      </c>
    </row>
    <row r="5930" spans="2:8" x14ac:dyDescent="0.25">
      <c r="B5930" t="s">
        <v>13528</v>
      </c>
      <c r="C5930" t="s">
        <v>13529</v>
      </c>
      <c r="D5930" s="24" t="s">
        <v>2443</v>
      </c>
      <c r="E5930" s="24" t="s">
        <v>1580</v>
      </c>
      <c r="F5930" s="12">
        <v>43.6</v>
      </c>
      <c r="G5930" s="12">
        <v>-72.400000000000006</v>
      </c>
      <c r="H5930" s="12">
        <v>1.3</v>
      </c>
    </row>
    <row r="5931" spans="2:8" x14ac:dyDescent="0.25">
      <c r="B5931" t="s">
        <v>13530</v>
      </c>
      <c r="C5931" t="s">
        <v>13531</v>
      </c>
      <c r="D5931" s="24" t="s">
        <v>2443</v>
      </c>
      <c r="E5931" s="24" t="s">
        <v>563</v>
      </c>
      <c r="F5931" s="12">
        <v>40.6</v>
      </c>
      <c r="G5931" s="12">
        <v>-102.8</v>
      </c>
      <c r="H5931" s="12">
        <v>1.3</v>
      </c>
    </row>
    <row r="5932" spans="2:8" x14ac:dyDescent="0.25">
      <c r="B5932" t="s">
        <v>679</v>
      </c>
      <c r="C5932" t="s">
        <v>680</v>
      </c>
      <c r="D5932" s="24" t="s">
        <v>2443</v>
      </c>
      <c r="E5932" s="24" t="s">
        <v>648</v>
      </c>
      <c r="F5932" s="12">
        <v>38.299999999999997</v>
      </c>
      <c r="G5932" s="12">
        <v>-88.8</v>
      </c>
      <c r="H5932" s="12">
        <v>1.3</v>
      </c>
    </row>
    <row r="5933" spans="2:8" x14ac:dyDescent="0.25">
      <c r="B5933" t="s">
        <v>13532</v>
      </c>
      <c r="C5933" t="s">
        <v>13533</v>
      </c>
      <c r="D5933" s="24" t="s">
        <v>2443</v>
      </c>
      <c r="E5933" s="24" t="s">
        <v>749</v>
      </c>
      <c r="F5933" s="12">
        <v>42.3</v>
      </c>
      <c r="G5933" s="12">
        <v>-95.5</v>
      </c>
      <c r="H5933" s="12">
        <v>1.3</v>
      </c>
    </row>
    <row r="5934" spans="2:8" x14ac:dyDescent="0.25">
      <c r="B5934" t="s">
        <v>1357</v>
      </c>
      <c r="C5934" t="s">
        <v>13534</v>
      </c>
      <c r="D5934" s="24" t="s">
        <v>2443</v>
      </c>
      <c r="E5934" s="24" t="s">
        <v>749</v>
      </c>
      <c r="F5934" s="12">
        <v>41.3</v>
      </c>
      <c r="G5934" s="12">
        <v>-95.6</v>
      </c>
      <c r="H5934" s="12">
        <v>1.3</v>
      </c>
    </row>
    <row r="5935" spans="2:8" x14ac:dyDescent="0.25">
      <c r="B5935" t="s">
        <v>13535</v>
      </c>
      <c r="C5935" t="s">
        <v>13536</v>
      </c>
      <c r="D5935" s="24" t="s">
        <v>2443</v>
      </c>
      <c r="E5935" s="24" t="s">
        <v>867</v>
      </c>
      <c r="F5935" s="12">
        <v>39.299999999999997</v>
      </c>
      <c r="G5935" s="12">
        <v>-97.4</v>
      </c>
      <c r="H5935" s="12">
        <v>1.3</v>
      </c>
    </row>
    <row r="5936" spans="2:8" x14ac:dyDescent="0.25">
      <c r="B5936" t="s">
        <v>931</v>
      </c>
      <c r="C5936" t="s">
        <v>932</v>
      </c>
      <c r="D5936" s="24" t="s">
        <v>2443</v>
      </c>
      <c r="E5936" s="24" t="s">
        <v>926</v>
      </c>
      <c r="F5936" s="12">
        <v>36.6</v>
      </c>
      <c r="G5936" s="12">
        <v>-88.3</v>
      </c>
      <c r="H5936" s="12">
        <v>1.3</v>
      </c>
    </row>
    <row r="5937" spans="2:8" x14ac:dyDescent="0.25">
      <c r="B5937" t="s">
        <v>3960</v>
      </c>
      <c r="C5937" t="s">
        <v>3961</v>
      </c>
      <c r="D5937" s="24" t="s">
        <v>2443</v>
      </c>
      <c r="E5937" s="24" t="s">
        <v>926</v>
      </c>
      <c r="F5937" s="12">
        <v>38.4</v>
      </c>
      <c r="G5937" s="12">
        <v>-83</v>
      </c>
      <c r="H5937" s="12">
        <v>1.3</v>
      </c>
    </row>
    <row r="5938" spans="2:8" x14ac:dyDescent="0.25">
      <c r="B5938" t="s">
        <v>3281</v>
      </c>
      <c r="C5938" t="s">
        <v>3282</v>
      </c>
      <c r="D5938" s="24" t="s">
        <v>2443</v>
      </c>
      <c r="E5938" s="24" t="s">
        <v>1338</v>
      </c>
      <c r="F5938" s="12">
        <v>46</v>
      </c>
      <c r="G5938" s="12">
        <v>-97.1</v>
      </c>
      <c r="H5938" s="12">
        <v>1.3</v>
      </c>
    </row>
    <row r="5939" spans="2:8" x14ac:dyDescent="0.25">
      <c r="B5939" t="s">
        <v>13537</v>
      </c>
      <c r="C5939" t="s">
        <v>13538</v>
      </c>
      <c r="D5939" s="24" t="s">
        <v>2443</v>
      </c>
      <c r="E5939" s="24" t="s">
        <v>1338</v>
      </c>
      <c r="F5939" s="12">
        <v>48.1</v>
      </c>
      <c r="G5939" s="12">
        <v>-103.6</v>
      </c>
      <c r="H5939" s="12">
        <v>1.3</v>
      </c>
    </row>
    <row r="5940" spans="2:8" x14ac:dyDescent="0.25">
      <c r="B5940" t="s">
        <v>4151</v>
      </c>
      <c r="C5940" t="s">
        <v>4152</v>
      </c>
      <c r="D5940" s="24" t="s">
        <v>2443</v>
      </c>
      <c r="E5940" s="24" t="s">
        <v>434</v>
      </c>
      <c r="F5940" s="12">
        <v>36.1</v>
      </c>
      <c r="G5940" s="12">
        <v>-83.4</v>
      </c>
      <c r="H5940" s="12">
        <v>1.3</v>
      </c>
    </row>
    <row r="5941" spans="2:8" x14ac:dyDescent="0.25">
      <c r="B5941" t="s">
        <v>1808</v>
      </c>
      <c r="C5941" t="s">
        <v>1809</v>
      </c>
      <c r="D5941" s="24" t="s">
        <v>2443</v>
      </c>
      <c r="E5941" s="24" t="s">
        <v>1650</v>
      </c>
      <c r="F5941" s="12">
        <v>38.299999999999997</v>
      </c>
      <c r="G5941" s="12">
        <v>-82.5</v>
      </c>
      <c r="H5941" s="12">
        <v>1.3</v>
      </c>
    </row>
    <row r="5942" spans="2:8" x14ac:dyDescent="0.25">
      <c r="B5942" t="s">
        <v>4220</v>
      </c>
      <c r="C5942" t="s">
        <v>4221</v>
      </c>
      <c r="D5942" s="24" t="s">
        <v>2443</v>
      </c>
      <c r="E5942" s="24" t="s">
        <v>1800</v>
      </c>
      <c r="F5942" s="12">
        <v>71.3</v>
      </c>
      <c r="G5942" s="12">
        <v>-156.6</v>
      </c>
      <c r="H5942" s="12">
        <v>1.3</v>
      </c>
    </row>
    <row r="5943" spans="2:8" x14ac:dyDescent="0.25">
      <c r="B5943" t="s">
        <v>2127</v>
      </c>
      <c r="C5943" t="s">
        <v>2128</v>
      </c>
      <c r="D5943" s="24" t="s">
        <v>2443</v>
      </c>
      <c r="E5943" s="24" t="s">
        <v>926</v>
      </c>
      <c r="F5943" s="12">
        <v>36.9</v>
      </c>
      <c r="G5943" s="12">
        <v>-86.4</v>
      </c>
      <c r="H5943" s="12">
        <v>1.3</v>
      </c>
    </row>
    <row r="5944" spans="2:8" x14ac:dyDescent="0.25">
      <c r="B5944" t="s">
        <v>2754</v>
      </c>
      <c r="C5944" t="s">
        <v>2755</v>
      </c>
      <c r="D5944" s="24" t="s">
        <v>548</v>
      </c>
      <c r="E5944" s="24" t="s">
        <v>465</v>
      </c>
      <c r="F5944" s="12">
        <v>50.5</v>
      </c>
      <c r="G5944" s="12">
        <v>-119.3</v>
      </c>
      <c r="H5944" s="12">
        <v>1.26</v>
      </c>
    </row>
    <row r="5945" spans="2:8" x14ac:dyDescent="0.25">
      <c r="B5945" t="s">
        <v>13539</v>
      </c>
      <c r="C5945" t="s">
        <v>13540</v>
      </c>
      <c r="D5945" s="24" t="s">
        <v>2443</v>
      </c>
      <c r="E5945" s="24" t="s">
        <v>1022</v>
      </c>
      <c r="F5945" s="12">
        <v>47.2</v>
      </c>
      <c r="G5945" s="12">
        <v>-96.2</v>
      </c>
      <c r="H5945" s="12">
        <v>1.26</v>
      </c>
    </row>
    <row r="5946" spans="2:8" x14ac:dyDescent="0.25">
      <c r="B5946" t="s">
        <v>13541</v>
      </c>
      <c r="C5946" t="s">
        <v>13542</v>
      </c>
      <c r="D5946" s="24" t="s">
        <v>2443</v>
      </c>
      <c r="E5946" s="24" t="s">
        <v>1421</v>
      </c>
      <c r="F5946" s="12">
        <v>41.5</v>
      </c>
      <c r="G5946" s="12">
        <v>-75.3</v>
      </c>
      <c r="H5946" s="12">
        <v>1.26</v>
      </c>
    </row>
    <row r="5947" spans="2:8" x14ac:dyDescent="0.25">
      <c r="B5947" t="s">
        <v>13543</v>
      </c>
      <c r="C5947" t="s">
        <v>13544</v>
      </c>
      <c r="D5947" s="24" t="s">
        <v>2443</v>
      </c>
      <c r="E5947" s="24" t="s">
        <v>1194</v>
      </c>
      <c r="F5947" s="12">
        <v>40.9</v>
      </c>
      <c r="G5947" s="12">
        <v>-95.8</v>
      </c>
      <c r="H5947" s="12">
        <v>1.22</v>
      </c>
    </row>
    <row r="5948" spans="2:8" x14ac:dyDescent="0.25">
      <c r="B5948" t="s">
        <v>13545</v>
      </c>
      <c r="C5948" t="s">
        <v>13546</v>
      </c>
      <c r="D5948" s="24" t="s">
        <v>2443</v>
      </c>
      <c r="E5948" s="24" t="s">
        <v>749</v>
      </c>
      <c r="F5948" s="12">
        <v>41.2</v>
      </c>
      <c r="G5948" s="12">
        <v>-95.8</v>
      </c>
      <c r="H5948" s="12">
        <v>1.22</v>
      </c>
    </row>
    <row r="5949" spans="2:8" x14ac:dyDescent="0.25">
      <c r="B5949" t="s">
        <v>13547</v>
      </c>
      <c r="C5949" t="s">
        <v>13548</v>
      </c>
      <c r="D5949" s="24" t="s">
        <v>2443</v>
      </c>
      <c r="E5949" s="24" t="s">
        <v>648</v>
      </c>
      <c r="F5949" s="12">
        <v>39.799999999999997</v>
      </c>
      <c r="G5949" s="12">
        <v>-89.5</v>
      </c>
      <c r="H5949" s="12">
        <v>1.22</v>
      </c>
    </row>
    <row r="5950" spans="2:8" x14ac:dyDescent="0.25">
      <c r="B5950" t="s">
        <v>13549</v>
      </c>
      <c r="C5950" t="s">
        <v>13550</v>
      </c>
      <c r="D5950" s="24" t="s">
        <v>2443</v>
      </c>
      <c r="E5950" s="24" t="s">
        <v>867</v>
      </c>
      <c r="F5950" s="12">
        <v>37.700000000000003</v>
      </c>
      <c r="G5950" s="12">
        <v>-100.1</v>
      </c>
      <c r="H5950" s="12">
        <v>1.22</v>
      </c>
    </row>
    <row r="5951" spans="2:8" x14ac:dyDescent="0.25">
      <c r="B5951" t="s">
        <v>13551</v>
      </c>
      <c r="C5951" t="s">
        <v>13552</v>
      </c>
      <c r="D5951" s="24" t="s">
        <v>2443</v>
      </c>
      <c r="E5951" s="24" t="s">
        <v>969</v>
      </c>
      <c r="F5951" s="12">
        <v>42.6</v>
      </c>
      <c r="G5951" s="12">
        <v>-83</v>
      </c>
      <c r="H5951" s="12">
        <v>1.22</v>
      </c>
    </row>
    <row r="5952" spans="2:8" x14ac:dyDescent="0.25">
      <c r="B5952" t="s">
        <v>13553</v>
      </c>
      <c r="C5952" t="s">
        <v>13554</v>
      </c>
      <c r="D5952" s="24" t="s">
        <v>2443</v>
      </c>
      <c r="E5952" s="24" t="s">
        <v>1363</v>
      </c>
      <c r="F5952" s="12">
        <v>41.4</v>
      </c>
      <c r="G5952" s="12">
        <v>-81.8</v>
      </c>
      <c r="H5952" s="12">
        <v>1.22</v>
      </c>
    </row>
    <row r="5953" spans="2:8" x14ac:dyDescent="0.25">
      <c r="B5953" t="s">
        <v>13555</v>
      </c>
      <c r="C5953" t="s">
        <v>13556</v>
      </c>
      <c r="D5953" s="24" t="s">
        <v>2443</v>
      </c>
      <c r="E5953" s="24" t="s">
        <v>1396</v>
      </c>
      <c r="F5953" s="12">
        <v>44.3</v>
      </c>
      <c r="G5953" s="12">
        <v>-120.9</v>
      </c>
      <c r="H5953" s="12">
        <v>1.22</v>
      </c>
    </row>
    <row r="5954" spans="2:8" x14ac:dyDescent="0.25">
      <c r="B5954" t="s">
        <v>13557</v>
      </c>
      <c r="C5954" t="s">
        <v>13558</v>
      </c>
      <c r="D5954" s="24" t="s">
        <v>2443</v>
      </c>
      <c r="E5954" s="24" t="s">
        <v>1580</v>
      </c>
      <c r="F5954" s="12">
        <v>43.5</v>
      </c>
      <c r="G5954" s="12">
        <v>-72.400000000000006</v>
      </c>
      <c r="H5954" s="12">
        <v>1.22</v>
      </c>
    </row>
    <row r="5955" spans="2:8" x14ac:dyDescent="0.25">
      <c r="B5955" t="s">
        <v>13559</v>
      </c>
      <c r="C5955" t="s">
        <v>13560</v>
      </c>
      <c r="D5955" s="24" t="s">
        <v>2443</v>
      </c>
      <c r="E5955" s="24" t="s">
        <v>1611</v>
      </c>
      <c r="F5955" s="12">
        <v>47.4</v>
      </c>
      <c r="G5955" s="12">
        <v>-120.3</v>
      </c>
      <c r="H5955" s="12">
        <v>1.22</v>
      </c>
    </row>
    <row r="5956" spans="2:8" x14ac:dyDescent="0.25">
      <c r="B5956" t="s">
        <v>13561</v>
      </c>
      <c r="C5956" t="s">
        <v>13562</v>
      </c>
      <c r="D5956" s="24" t="s">
        <v>2443</v>
      </c>
      <c r="E5956" s="24" t="s">
        <v>1611</v>
      </c>
      <c r="F5956" s="12">
        <v>48.7</v>
      </c>
      <c r="G5956" s="12">
        <v>-118.2</v>
      </c>
      <c r="H5956" s="12">
        <v>1.22</v>
      </c>
    </row>
    <row r="5957" spans="2:8" x14ac:dyDescent="0.25">
      <c r="B5957" t="s">
        <v>13563</v>
      </c>
      <c r="C5957" t="s">
        <v>13564</v>
      </c>
      <c r="D5957" s="24" t="s">
        <v>2443</v>
      </c>
      <c r="E5957" s="24" t="s">
        <v>1775</v>
      </c>
      <c r="F5957" s="12">
        <v>41.1</v>
      </c>
      <c r="G5957" s="12">
        <v>-104.8</v>
      </c>
      <c r="H5957" s="12">
        <v>1.22</v>
      </c>
    </row>
    <row r="5958" spans="2:8" x14ac:dyDescent="0.25">
      <c r="B5958" t="s">
        <v>974</v>
      </c>
      <c r="C5958" t="s">
        <v>975</v>
      </c>
      <c r="D5958" s="24" t="s">
        <v>2443</v>
      </c>
      <c r="E5958" s="24" t="s">
        <v>969</v>
      </c>
      <c r="F5958" s="12">
        <v>43.7</v>
      </c>
      <c r="G5958" s="12">
        <v>-85.4</v>
      </c>
      <c r="H5958" s="12">
        <v>1.22</v>
      </c>
    </row>
    <row r="5959" spans="2:8" x14ac:dyDescent="0.25">
      <c r="B5959" t="s">
        <v>13565</v>
      </c>
      <c r="C5959" t="s">
        <v>13566</v>
      </c>
      <c r="D5959" s="24" t="s">
        <v>2443</v>
      </c>
      <c r="E5959" s="24" t="s">
        <v>1081</v>
      </c>
      <c r="F5959" s="12">
        <v>39</v>
      </c>
      <c r="G5959" s="12">
        <v>-92.7</v>
      </c>
      <c r="H5959" s="12">
        <v>1.22</v>
      </c>
    </row>
    <row r="5960" spans="2:8" x14ac:dyDescent="0.25">
      <c r="B5960" t="s">
        <v>13567</v>
      </c>
      <c r="C5960" t="s">
        <v>13568</v>
      </c>
      <c r="D5960" s="24" t="s">
        <v>2443</v>
      </c>
      <c r="E5960" s="24" t="s">
        <v>1081</v>
      </c>
      <c r="F5960" s="12">
        <v>40</v>
      </c>
      <c r="G5960" s="12">
        <v>-94.1</v>
      </c>
      <c r="H5960" s="12">
        <v>1.22</v>
      </c>
    </row>
    <row r="5961" spans="2:8" x14ac:dyDescent="0.25">
      <c r="B5961" t="s">
        <v>1126</v>
      </c>
      <c r="C5961" t="s">
        <v>1127</v>
      </c>
      <c r="D5961" s="24" t="s">
        <v>2443</v>
      </c>
      <c r="E5961" s="24" t="s">
        <v>1081</v>
      </c>
      <c r="F5961" s="12">
        <v>40.200000000000003</v>
      </c>
      <c r="G5961" s="12">
        <v>-93.7</v>
      </c>
      <c r="H5961" s="12">
        <v>1.22</v>
      </c>
    </row>
    <row r="5962" spans="2:8" x14ac:dyDescent="0.25">
      <c r="B5962" t="s">
        <v>13569</v>
      </c>
      <c r="C5962" t="s">
        <v>13570</v>
      </c>
      <c r="D5962" s="24" t="s">
        <v>2443</v>
      </c>
      <c r="E5962" s="24" t="s">
        <v>1194</v>
      </c>
      <c r="F5962" s="12">
        <v>40</v>
      </c>
      <c r="G5962" s="12">
        <v>-95.7</v>
      </c>
      <c r="H5962" s="12">
        <v>1.22</v>
      </c>
    </row>
    <row r="5963" spans="2:8" x14ac:dyDescent="0.25">
      <c r="B5963" t="s">
        <v>1570</v>
      </c>
      <c r="C5963" t="s">
        <v>1571</v>
      </c>
      <c r="D5963" s="24" t="s">
        <v>2443</v>
      </c>
      <c r="E5963" s="24" t="s">
        <v>1545</v>
      </c>
      <c r="F5963" s="12">
        <v>39.299999999999997</v>
      </c>
      <c r="G5963" s="12">
        <v>-112.3</v>
      </c>
      <c r="H5963" s="12">
        <v>1.22</v>
      </c>
    </row>
    <row r="5964" spans="2:8" x14ac:dyDescent="0.25">
      <c r="B5964" t="s">
        <v>3200</v>
      </c>
      <c r="C5964" t="s">
        <v>3201</v>
      </c>
      <c r="D5964" s="24" t="s">
        <v>548</v>
      </c>
      <c r="E5964" s="24" t="s">
        <v>465</v>
      </c>
      <c r="F5964" s="12">
        <v>54.5</v>
      </c>
      <c r="G5964" s="12">
        <v>-128.6</v>
      </c>
      <c r="H5964" s="12">
        <v>1.18</v>
      </c>
    </row>
    <row r="5965" spans="2:8" x14ac:dyDescent="0.25">
      <c r="B5965" t="s">
        <v>2950</v>
      </c>
      <c r="C5965" t="s">
        <v>2951</v>
      </c>
      <c r="D5965" s="24" t="s">
        <v>548</v>
      </c>
      <c r="E5965" s="24" t="s">
        <v>465</v>
      </c>
      <c r="F5965" s="12">
        <v>51.7</v>
      </c>
      <c r="G5965" s="12">
        <v>-121.4</v>
      </c>
      <c r="H5965" s="12">
        <v>1.18</v>
      </c>
    </row>
    <row r="5966" spans="2:8" x14ac:dyDescent="0.25">
      <c r="B5966" t="s">
        <v>2187</v>
      </c>
      <c r="C5966" t="s">
        <v>2188</v>
      </c>
      <c r="D5966" s="24" t="s">
        <v>548</v>
      </c>
      <c r="E5966" s="24" t="s">
        <v>465</v>
      </c>
      <c r="F5966" s="12">
        <v>50</v>
      </c>
      <c r="G5966" s="12">
        <v>-117.3</v>
      </c>
      <c r="H5966" s="12">
        <v>1.18</v>
      </c>
    </row>
    <row r="5967" spans="2:8" x14ac:dyDescent="0.25">
      <c r="B5967" t="s">
        <v>13571</v>
      </c>
      <c r="C5967" t="s">
        <v>13572</v>
      </c>
      <c r="D5967" s="24" t="s">
        <v>548</v>
      </c>
      <c r="E5967" s="24" t="s">
        <v>522</v>
      </c>
      <c r="F5967" s="12">
        <v>45</v>
      </c>
      <c r="G5967" s="12">
        <v>-64.3</v>
      </c>
      <c r="H5967" s="12">
        <v>1.18</v>
      </c>
    </row>
    <row r="5968" spans="2:8" x14ac:dyDescent="0.25">
      <c r="B5968" t="s">
        <v>13573</v>
      </c>
      <c r="C5968" t="s">
        <v>13574</v>
      </c>
      <c r="D5968" s="24" t="s">
        <v>548</v>
      </c>
      <c r="E5968" s="24" t="s">
        <v>465</v>
      </c>
      <c r="F5968" s="12">
        <v>49.2</v>
      </c>
      <c r="G5968" s="12">
        <v>-122.8</v>
      </c>
      <c r="H5968" s="12">
        <v>1.18</v>
      </c>
    </row>
    <row r="5969" spans="2:8" x14ac:dyDescent="0.25">
      <c r="B5969" t="s">
        <v>13575</v>
      </c>
      <c r="C5969" t="s">
        <v>13576</v>
      </c>
      <c r="D5969" s="24" t="s">
        <v>548</v>
      </c>
      <c r="E5969" s="24" t="s">
        <v>465</v>
      </c>
      <c r="F5969" s="12">
        <v>50.1</v>
      </c>
      <c r="G5969" s="12">
        <v>-120.9</v>
      </c>
      <c r="H5969" s="12">
        <v>1.18</v>
      </c>
    </row>
    <row r="5970" spans="2:8" x14ac:dyDescent="0.25">
      <c r="B5970" t="s">
        <v>13577</v>
      </c>
      <c r="C5970" t="s">
        <v>13578</v>
      </c>
      <c r="D5970" s="24" t="s">
        <v>548</v>
      </c>
      <c r="E5970" s="24" t="s">
        <v>525</v>
      </c>
      <c r="F5970" s="12">
        <v>47.4</v>
      </c>
      <c r="G5970" s="12">
        <v>-53.5</v>
      </c>
      <c r="H5970" s="12">
        <v>1.18</v>
      </c>
    </row>
    <row r="5971" spans="2:8" x14ac:dyDescent="0.25">
      <c r="B5971" t="s">
        <v>13579</v>
      </c>
      <c r="C5971" t="s">
        <v>13580</v>
      </c>
      <c r="D5971" s="24" t="s">
        <v>548</v>
      </c>
      <c r="E5971" s="24" t="s">
        <v>522</v>
      </c>
      <c r="F5971" s="12">
        <v>44.8</v>
      </c>
      <c r="G5971" s="12">
        <v>-63.5</v>
      </c>
      <c r="H5971" s="12">
        <v>1.18</v>
      </c>
    </row>
    <row r="5972" spans="2:8" x14ac:dyDescent="0.25">
      <c r="B5972" t="s">
        <v>13581</v>
      </c>
      <c r="C5972" t="s">
        <v>13582</v>
      </c>
      <c r="D5972" s="24" t="s">
        <v>548</v>
      </c>
      <c r="E5972" s="24" t="s">
        <v>522</v>
      </c>
      <c r="F5972" s="12">
        <v>45.7</v>
      </c>
      <c r="G5972" s="12">
        <v>-61.9</v>
      </c>
      <c r="H5972" s="12">
        <v>1.18</v>
      </c>
    </row>
    <row r="5973" spans="2:8" x14ac:dyDescent="0.25">
      <c r="B5973" t="s">
        <v>13583</v>
      </c>
      <c r="C5973" t="s">
        <v>13584</v>
      </c>
      <c r="D5973" s="24" t="s">
        <v>2443</v>
      </c>
      <c r="E5973" s="24" t="s">
        <v>1194</v>
      </c>
      <c r="F5973" s="12">
        <v>41.3</v>
      </c>
      <c r="G5973" s="12">
        <v>-98.1</v>
      </c>
      <c r="H5973" s="12">
        <v>1.18</v>
      </c>
    </row>
    <row r="5974" spans="2:8" x14ac:dyDescent="0.25">
      <c r="B5974" t="s">
        <v>13585</v>
      </c>
      <c r="C5974" t="s">
        <v>13586</v>
      </c>
      <c r="D5974" s="24" t="s">
        <v>2443</v>
      </c>
      <c r="E5974" s="24" t="s">
        <v>365</v>
      </c>
      <c r="F5974" s="12">
        <v>36.1</v>
      </c>
      <c r="G5974" s="12">
        <v>-93.2</v>
      </c>
      <c r="H5974" s="12">
        <v>1.18</v>
      </c>
    </row>
    <row r="5975" spans="2:8" x14ac:dyDescent="0.25">
      <c r="B5975" t="s">
        <v>13587</v>
      </c>
      <c r="C5975" t="s">
        <v>13588</v>
      </c>
      <c r="D5975" s="24" t="s">
        <v>2443</v>
      </c>
      <c r="E5975" s="24" t="s">
        <v>532</v>
      </c>
      <c r="F5975" s="12">
        <v>34.4</v>
      </c>
      <c r="G5975" s="12">
        <v>-109.2</v>
      </c>
      <c r="H5975" s="12">
        <v>1.18</v>
      </c>
    </row>
    <row r="5976" spans="2:8" x14ac:dyDescent="0.25">
      <c r="B5976" t="s">
        <v>13589</v>
      </c>
      <c r="C5976" t="s">
        <v>13590</v>
      </c>
      <c r="D5976" s="24" t="s">
        <v>2443</v>
      </c>
      <c r="E5976" s="24" t="s">
        <v>548</v>
      </c>
      <c r="F5976" s="12">
        <v>34</v>
      </c>
      <c r="G5976" s="12">
        <v>-117</v>
      </c>
      <c r="H5976" s="12">
        <v>1.18</v>
      </c>
    </row>
    <row r="5977" spans="2:8" x14ac:dyDescent="0.25">
      <c r="B5977" t="s">
        <v>13591</v>
      </c>
      <c r="C5977" t="s">
        <v>13592</v>
      </c>
      <c r="D5977" s="24" t="s">
        <v>2443</v>
      </c>
      <c r="E5977" s="24" t="s">
        <v>548</v>
      </c>
      <c r="F5977" s="12">
        <v>37.9</v>
      </c>
      <c r="G5977" s="12">
        <v>-120.3</v>
      </c>
      <c r="H5977" s="12">
        <v>1.18</v>
      </c>
    </row>
    <row r="5978" spans="2:8" x14ac:dyDescent="0.25">
      <c r="B5978" t="s">
        <v>13593</v>
      </c>
      <c r="C5978" t="s">
        <v>13594</v>
      </c>
      <c r="D5978" s="24" t="s">
        <v>2443</v>
      </c>
      <c r="E5978" s="24" t="s">
        <v>563</v>
      </c>
      <c r="F5978" s="12">
        <v>40.5</v>
      </c>
      <c r="G5978" s="12">
        <v>-105</v>
      </c>
      <c r="H5978" s="12">
        <v>1.18</v>
      </c>
    </row>
    <row r="5979" spans="2:8" x14ac:dyDescent="0.25">
      <c r="B5979" t="s">
        <v>13595</v>
      </c>
      <c r="C5979" t="s">
        <v>13596</v>
      </c>
      <c r="D5979" s="24" t="s">
        <v>2443</v>
      </c>
      <c r="E5979" s="24" t="s">
        <v>648</v>
      </c>
      <c r="F5979" s="12">
        <v>40</v>
      </c>
      <c r="G5979" s="12">
        <v>-88.2</v>
      </c>
      <c r="H5979" s="12">
        <v>1.18</v>
      </c>
    </row>
    <row r="5980" spans="2:8" x14ac:dyDescent="0.25">
      <c r="B5980" t="s">
        <v>13597</v>
      </c>
      <c r="C5980" t="s">
        <v>13598</v>
      </c>
      <c r="D5980" s="24" t="s">
        <v>2443</v>
      </c>
      <c r="E5980" s="24" t="s">
        <v>648</v>
      </c>
      <c r="F5980" s="12">
        <v>38.1</v>
      </c>
      <c r="G5980" s="12">
        <v>-89.7</v>
      </c>
      <c r="H5980" s="12">
        <v>1.18</v>
      </c>
    </row>
    <row r="5981" spans="2:8" x14ac:dyDescent="0.25">
      <c r="B5981" t="s">
        <v>13599</v>
      </c>
      <c r="C5981" t="s">
        <v>13600</v>
      </c>
      <c r="D5981" s="24" t="s">
        <v>2443</v>
      </c>
      <c r="E5981" s="24" t="s">
        <v>648</v>
      </c>
      <c r="F5981" s="12">
        <v>38.5</v>
      </c>
      <c r="G5981" s="12">
        <v>-89.9</v>
      </c>
      <c r="H5981" s="12">
        <v>1.18</v>
      </c>
    </row>
    <row r="5982" spans="2:8" x14ac:dyDescent="0.25">
      <c r="B5982" t="s">
        <v>13601</v>
      </c>
      <c r="C5982" t="s">
        <v>13602</v>
      </c>
      <c r="D5982" s="24" t="s">
        <v>2443</v>
      </c>
      <c r="E5982" s="24" t="s">
        <v>648</v>
      </c>
      <c r="F5982" s="12">
        <v>40.1</v>
      </c>
      <c r="G5982" s="12">
        <v>-87.6</v>
      </c>
      <c r="H5982" s="12">
        <v>1.18</v>
      </c>
    </row>
    <row r="5983" spans="2:8" x14ac:dyDescent="0.25">
      <c r="B5983" t="s">
        <v>13603</v>
      </c>
      <c r="C5983" t="s">
        <v>13604</v>
      </c>
      <c r="D5983" s="24" t="s">
        <v>2443</v>
      </c>
      <c r="E5983" s="24" t="s">
        <v>709</v>
      </c>
      <c r="F5983" s="12">
        <v>39.799999999999997</v>
      </c>
      <c r="G5983" s="12">
        <v>-86.1</v>
      </c>
      <c r="H5983" s="12">
        <v>1.18</v>
      </c>
    </row>
    <row r="5984" spans="2:8" x14ac:dyDescent="0.25">
      <c r="B5984" t="s">
        <v>13605</v>
      </c>
      <c r="C5984" t="s">
        <v>13606</v>
      </c>
      <c r="D5984" s="24" t="s">
        <v>2443</v>
      </c>
      <c r="E5984" s="24" t="s">
        <v>709</v>
      </c>
      <c r="F5984" s="12">
        <v>38.6</v>
      </c>
      <c r="G5984" s="12">
        <v>-85.8</v>
      </c>
      <c r="H5984" s="12">
        <v>1.18</v>
      </c>
    </row>
    <row r="5985" spans="2:8" x14ac:dyDescent="0.25">
      <c r="B5985" t="s">
        <v>13607</v>
      </c>
      <c r="C5985" t="s">
        <v>13608</v>
      </c>
      <c r="D5985" s="24" t="s">
        <v>2443</v>
      </c>
      <c r="E5985" s="24" t="s">
        <v>867</v>
      </c>
      <c r="F5985" s="12">
        <v>37.700000000000003</v>
      </c>
      <c r="G5985" s="12">
        <v>-100</v>
      </c>
      <c r="H5985" s="12">
        <v>1.18</v>
      </c>
    </row>
    <row r="5986" spans="2:8" x14ac:dyDescent="0.25">
      <c r="B5986" t="s">
        <v>13609</v>
      </c>
      <c r="C5986" t="s">
        <v>13610</v>
      </c>
      <c r="D5986" s="24" t="s">
        <v>2443</v>
      </c>
      <c r="E5986" s="24" t="s">
        <v>867</v>
      </c>
      <c r="F5986" s="12">
        <v>39.299999999999997</v>
      </c>
      <c r="G5986" s="12">
        <v>-96.3</v>
      </c>
      <c r="H5986" s="12">
        <v>1.18</v>
      </c>
    </row>
    <row r="5987" spans="2:8" x14ac:dyDescent="0.25">
      <c r="B5987" t="s">
        <v>13611</v>
      </c>
      <c r="C5987" t="s">
        <v>13612</v>
      </c>
      <c r="D5987" s="24" t="s">
        <v>2443</v>
      </c>
      <c r="E5987" s="24" t="s">
        <v>926</v>
      </c>
      <c r="F5987" s="12">
        <v>37.6</v>
      </c>
      <c r="G5987" s="12">
        <v>-85.8</v>
      </c>
      <c r="H5987" s="12">
        <v>1.18</v>
      </c>
    </row>
    <row r="5988" spans="2:8" x14ac:dyDescent="0.25">
      <c r="B5988" t="s">
        <v>13613</v>
      </c>
      <c r="C5988" t="s">
        <v>13614</v>
      </c>
      <c r="D5988" s="24" t="s">
        <v>2443</v>
      </c>
      <c r="E5988" s="24" t="s">
        <v>926</v>
      </c>
      <c r="F5988" s="12">
        <v>37.799999999999997</v>
      </c>
      <c r="G5988" s="12">
        <v>-87.5</v>
      </c>
      <c r="H5988" s="12">
        <v>1.18</v>
      </c>
    </row>
    <row r="5989" spans="2:8" x14ac:dyDescent="0.25">
      <c r="B5989" t="s">
        <v>13615</v>
      </c>
      <c r="C5989" t="s">
        <v>13616</v>
      </c>
      <c r="D5989" s="24" t="s">
        <v>2443</v>
      </c>
      <c r="E5989" s="24" t="s">
        <v>926</v>
      </c>
      <c r="F5989" s="12">
        <v>38.299999999999997</v>
      </c>
      <c r="G5989" s="12">
        <v>-85.4</v>
      </c>
      <c r="H5989" s="12">
        <v>1.18</v>
      </c>
    </row>
    <row r="5990" spans="2:8" x14ac:dyDescent="0.25">
      <c r="B5990" t="s">
        <v>13617</v>
      </c>
      <c r="C5990" t="s">
        <v>13618</v>
      </c>
      <c r="D5990" s="24" t="s">
        <v>2443</v>
      </c>
      <c r="E5990" s="24" t="s">
        <v>953</v>
      </c>
      <c r="F5990" s="12">
        <v>42.2</v>
      </c>
      <c r="G5990" s="12">
        <v>-73.099999999999994</v>
      </c>
      <c r="H5990" s="12">
        <v>1.18</v>
      </c>
    </row>
    <row r="5991" spans="2:8" x14ac:dyDescent="0.25">
      <c r="B5991" t="s">
        <v>13619</v>
      </c>
      <c r="C5991" t="s">
        <v>13620</v>
      </c>
      <c r="D5991" s="24" t="s">
        <v>2443</v>
      </c>
      <c r="E5991" s="24" t="s">
        <v>953</v>
      </c>
      <c r="F5991" s="12">
        <v>42.4</v>
      </c>
      <c r="G5991" s="12">
        <v>-72.8</v>
      </c>
      <c r="H5991" s="12">
        <v>1.18</v>
      </c>
    </row>
    <row r="5992" spans="2:8" x14ac:dyDescent="0.25">
      <c r="B5992" t="s">
        <v>13621</v>
      </c>
      <c r="C5992" t="s">
        <v>13622</v>
      </c>
      <c r="D5992" s="24" t="s">
        <v>2443</v>
      </c>
      <c r="E5992" s="24" t="s">
        <v>948</v>
      </c>
      <c r="F5992" s="12">
        <v>39.5</v>
      </c>
      <c r="G5992" s="12">
        <v>-78.8</v>
      </c>
      <c r="H5992" s="12">
        <v>1.18</v>
      </c>
    </row>
    <row r="5993" spans="2:8" x14ac:dyDescent="0.25">
      <c r="B5993" t="s">
        <v>13623</v>
      </c>
      <c r="C5993" t="s">
        <v>13624</v>
      </c>
      <c r="D5993" s="24" t="s">
        <v>2443</v>
      </c>
      <c r="E5993" s="24" t="s">
        <v>969</v>
      </c>
      <c r="F5993" s="12">
        <v>42.5</v>
      </c>
      <c r="G5993" s="12">
        <v>-86.1</v>
      </c>
      <c r="H5993" s="12">
        <v>1.18</v>
      </c>
    </row>
    <row r="5994" spans="2:8" x14ac:dyDescent="0.25">
      <c r="B5994" t="s">
        <v>13625</v>
      </c>
      <c r="C5994" t="s">
        <v>13626</v>
      </c>
      <c r="D5994" s="24" t="s">
        <v>2443</v>
      </c>
      <c r="E5994" s="24" t="s">
        <v>1081</v>
      </c>
      <c r="F5994" s="12">
        <v>37.9</v>
      </c>
      <c r="G5994" s="12">
        <v>-91.8</v>
      </c>
      <c r="H5994" s="12">
        <v>1.18</v>
      </c>
    </row>
    <row r="5995" spans="2:8" x14ac:dyDescent="0.25">
      <c r="B5995" t="s">
        <v>13627</v>
      </c>
      <c r="C5995" t="s">
        <v>13628</v>
      </c>
      <c r="D5995" s="24" t="s">
        <v>2443</v>
      </c>
      <c r="E5995" s="24" t="s">
        <v>1259</v>
      </c>
      <c r="F5995" s="12">
        <v>43.4</v>
      </c>
      <c r="G5995" s="12">
        <v>-71.5</v>
      </c>
      <c r="H5995" s="12">
        <v>1.18</v>
      </c>
    </row>
    <row r="5996" spans="2:8" x14ac:dyDescent="0.25">
      <c r="B5996" t="s">
        <v>13629</v>
      </c>
      <c r="C5996" t="s">
        <v>13630</v>
      </c>
      <c r="D5996" s="24" t="s">
        <v>2443</v>
      </c>
      <c r="E5996" s="24" t="s">
        <v>1301</v>
      </c>
      <c r="F5996" s="12">
        <v>42.1</v>
      </c>
      <c r="G5996" s="12">
        <v>-76.900000000000006</v>
      </c>
      <c r="H5996" s="12">
        <v>1.18</v>
      </c>
    </row>
    <row r="5997" spans="2:8" x14ac:dyDescent="0.25">
      <c r="B5997" t="s">
        <v>13631</v>
      </c>
      <c r="C5997" t="s">
        <v>13632</v>
      </c>
      <c r="D5997" s="24" t="s">
        <v>2443</v>
      </c>
      <c r="E5997" s="24" t="s">
        <v>1301</v>
      </c>
      <c r="F5997" s="12">
        <v>42.1</v>
      </c>
      <c r="G5997" s="12">
        <v>-77</v>
      </c>
      <c r="H5997" s="12">
        <v>1.18</v>
      </c>
    </row>
    <row r="5998" spans="2:8" x14ac:dyDescent="0.25">
      <c r="B5998" t="s">
        <v>13633</v>
      </c>
      <c r="C5998" t="s">
        <v>13634</v>
      </c>
      <c r="D5998" s="24" t="s">
        <v>2443</v>
      </c>
      <c r="E5998" s="24" t="s">
        <v>1301</v>
      </c>
      <c r="F5998" s="12">
        <v>41.8</v>
      </c>
      <c r="G5998" s="12">
        <v>-73.900000000000006</v>
      </c>
      <c r="H5998" s="12">
        <v>1.18</v>
      </c>
    </row>
    <row r="5999" spans="2:8" x14ac:dyDescent="0.25">
      <c r="B5999" t="s">
        <v>13635</v>
      </c>
      <c r="C5999" t="s">
        <v>13636</v>
      </c>
      <c r="D5999" s="24" t="s">
        <v>2443</v>
      </c>
      <c r="E5999" s="24" t="s">
        <v>1363</v>
      </c>
      <c r="F5999" s="12">
        <v>38.9</v>
      </c>
      <c r="G5999" s="12">
        <v>-84.1</v>
      </c>
      <c r="H5999" s="12">
        <v>1.18</v>
      </c>
    </row>
    <row r="6000" spans="2:8" x14ac:dyDescent="0.25">
      <c r="B6000" t="s">
        <v>13637</v>
      </c>
      <c r="C6000" t="s">
        <v>13638</v>
      </c>
      <c r="D6000" s="24" t="s">
        <v>2443</v>
      </c>
      <c r="E6000" s="24" t="s">
        <v>1396</v>
      </c>
      <c r="F6000" s="12">
        <v>44.1</v>
      </c>
      <c r="G6000" s="12">
        <v>-119.8</v>
      </c>
      <c r="H6000" s="12">
        <v>1.18</v>
      </c>
    </row>
    <row r="6001" spans="2:8" x14ac:dyDescent="0.25">
      <c r="B6001" t="s">
        <v>13639</v>
      </c>
      <c r="C6001" t="s">
        <v>13640</v>
      </c>
      <c r="D6001" s="24" t="s">
        <v>2443</v>
      </c>
      <c r="E6001" s="24" t="s">
        <v>1421</v>
      </c>
      <c r="F6001" s="12">
        <v>40.200000000000003</v>
      </c>
      <c r="G6001" s="12">
        <v>-78.8</v>
      </c>
      <c r="H6001" s="12">
        <v>1.18</v>
      </c>
    </row>
    <row r="6002" spans="2:8" x14ac:dyDescent="0.25">
      <c r="B6002" t="s">
        <v>13641</v>
      </c>
      <c r="C6002" t="s">
        <v>13642</v>
      </c>
      <c r="D6002" s="24" t="s">
        <v>2443</v>
      </c>
      <c r="E6002" s="24" t="s">
        <v>548</v>
      </c>
      <c r="F6002" s="12">
        <v>35.1</v>
      </c>
      <c r="G6002" s="12">
        <v>-118.4</v>
      </c>
      <c r="H6002" s="12">
        <v>1.18</v>
      </c>
    </row>
    <row r="6003" spans="2:8" x14ac:dyDescent="0.25">
      <c r="B6003" t="s">
        <v>2479</v>
      </c>
      <c r="C6003" t="s">
        <v>2480</v>
      </c>
      <c r="D6003" s="24" t="s">
        <v>2443</v>
      </c>
      <c r="E6003" s="24" t="s">
        <v>629</v>
      </c>
      <c r="F6003" s="12">
        <v>43.1</v>
      </c>
      <c r="G6003" s="12">
        <v>-112.3</v>
      </c>
      <c r="H6003" s="12">
        <v>1.18</v>
      </c>
    </row>
    <row r="6004" spans="2:8" x14ac:dyDescent="0.25">
      <c r="B6004" t="s">
        <v>13643</v>
      </c>
      <c r="C6004" t="s">
        <v>13644</v>
      </c>
      <c r="D6004" s="24" t="s">
        <v>2443</v>
      </c>
      <c r="E6004" s="24" t="s">
        <v>648</v>
      </c>
      <c r="F6004" s="12">
        <v>40.6</v>
      </c>
      <c r="G6004" s="12">
        <v>-89.2</v>
      </c>
      <c r="H6004" s="12">
        <v>1.18</v>
      </c>
    </row>
    <row r="6005" spans="2:8" x14ac:dyDescent="0.25">
      <c r="B6005" t="s">
        <v>2224</v>
      </c>
      <c r="C6005" t="s">
        <v>2225</v>
      </c>
      <c r="D6005" s="24" t="s">
        <v>2443</v>
      </c>
      <c r="E6005" s="24" t="s">
        <v>648</v>
      </c>
      <c r="F6005" s="12">
        <v>40.799999999999997</v>
      </c>
      <c r="G6005" s="12">
        <v>-91</v>
      </c>
      <c r="H6005" s="12">
        <v>1.18</v>
      </c>
    </row>
    <row r="6006" spans="2:8" x14ac:dyDescent="0.25">
      <c r="B6006" t="s">
        <v>3663</v>
      </c>
      <c r="C6006" t="s">
        <v>3664</v>
      </c>
      <c r="D6006" s="24" t="s">
        <v>2443</v>
      </c>
      <c r="E6006" s="24" t="s">
        <v>648</v>
      </c>
      <c r="F6006" s="12">
        <v>41.2</v>
      </c>
      <c r="G6006" s="12">
        <v>-89.3</v>
      </c>
      <c r="H6006" s="12">
        <v>1.18</v>
      </c>
    </row>
    <row r="6007" spans="2:8" x14ac:dyDescent="0.25">
      <c r="B6007" t="s">
        <v>13645</v>
      </c>
      <c r="C6007" t="s">
        <v>13646</v>
      </c>
      <c r="D6007" s="24" t="s">
        <v>2443</v>
      </c>
      <c r="E6007" s="24" t="s">
        <v>648</v>
      </c>
      <c r="F6007" s="12">
        <v>39.4</v>
      </c>
      <c r="G6007" s="12">
        <v>-88.3</v>
      </c>
      <c r="H6007" s="12">
        <v>1.18</v>
      </c>
    </row>
    <row r="6008" spans="2:8" x14ac:dyDescent="0.25">
      <c r="B6008" t="s">
        <v>3633</v>
      </c>
      <c r="C6008" t="s">
        <v>3634</v>
      </c>
      <c r="D6008" s="24" t="s">
        <v>2443</v>
      </c>
      <c r="E6008" s="24" t="s">
        <v>648</v>
      </c>
      <c r="F6008" s="12">
        <v>39.9</v>
      </c>
      <c r="G6008" s="12">
        <v>-91.4</v>
      </c>
      <c r="H6008" s="12">
        <v>1.18</v>
      </c>
    </row>
    <row r="6009" spans="2:8" x14ac:dyDescent="0.25">
      <c r="B6009" t="s">
        <v>13647</v>
      </c>
      <c r="C6009" t="s">
        <v>13648</v>
      </c>
      <c r="D6009" s="24" t="s">
        <v>2443</v>
      </c>
      <c r="E6009" s="24" t="s">
        <v>749</v>
      </c>
      <c r="F6009" s="12">
        <v>41.3</v>
      </c>
      <c r="G6009" s="12">
        <v>-92.2</v>
      </c>
      <c r="H6009" s="12">
        <v>1.18</v>
      </c>
    </row>
    <row r="6010" spans="2:8" x14ac:dyDescent="0.25">
      <c r="B6010" t="s">
        <v>13649</v>
      </c>
      <c r="C6010" t="s">
        <v>13650</v>
      </c>
      <c r="D6010" s="24" t="s">
        <v>2443</v>
      </c>
      <c r="E6010" s="24" t="s">
        <v>926</v>
      </c>
      <c r="F6010" s="12">
        <v>37</v>
      </c>
      <c r="G6010" s="12">
        <v>-82.9</v>
      </c>
      <c r="H6010" s="12">
        <v>1.18</v>
      </c>
    </row>
    <row r="6011" spans="2:8" x14ac:dyDescent="0.25">
      <c r="B6011" t="s">
        <v>4078</v>
      </c>
      <c r="C6011" t="s">
        <v>4079</v>
      </c>
      <c r="D6011" s="24" t="s">
        <v>2443</v>
      </c>
      <c r="E6011" s="24" t="s">
        <v>926</v>
      </c>
      <c r="F6011" s="12">
        <v>37</v>
      </c>
      <c r="G6011" s="12">
        <v>-88.7</v>
      </c>
      <c r="H6011" s="12">
        <v>1.18</v>
      </c>
    </row>
    <row r="6012" spans="2:8" x14ac:dyDescent="0.25">
      <c r="B6012" t="s">
        <v>3639</v>
      </c>
      <c r="C6012" t="s">
        <v>3640</v>
      </c>
      <c r="D6012" s="24" t="s">
        <v>2443</v>
      </c>
      <c r="E6012" s="24" t="s">
        <v>1081</v>
      </c>
      <c r="F6012" s="12">
        <v>38.5</v>
      </c>
      <c r="G6012" s="12">
        <v>-92.1</v>
      </c>
      <c r="H6012" s="12">
        <v>1.18</v>
      </c>
    </row>
    <row r="6013" spans="2:8" x14ac:dyDescent="0.25">
      <c r="B6013" t="s">
        <v>820</v>
      </c>
      <c r="C6013" t="s">
        <v>13651</v>
      </c>
      <c r="D6013" s="24" t="s">
        <v>2443</v>
      </c>
      <c r="E6013" s="24" t="s">
        <v>1363</v>
      </c>
      <c r="F6013" s="12">
        <v>39.5</v>
      </c>
      <c r="G6013" s="12">
        <v>-82.3</v>
      </c>
      <c r="H6013" s="12">
        <v>1.18</v>
      </c>
    </row>
    <row r="6014" spans="2:8" x14ac:dyDescent="0.25">
      <c r="B6014" t="s">
        <v>13652</v>
      </c>
      <c r="C6014" t="s">
        <v>13653</v>
      </c>
      <c r="D6014" s="24" t="s">
        <v>2443</v>
      </c>
      <c r="E6014" s="24" t="s">
        <v>1421</v>
      </c>
      <c r="F6014" s="12">
        <v>41.8</v>
      </c>
      <c r="G6014" s="12">
        <v>-75.8</v>
      </c>
      <c r="H6014" s="12">
        <v>1.18</v>
      </c>
    </row>
    <row r="6015" spans="2:8" x14ac:dyDescent="0.25">
      <c r="B6015" t="s">
        <v>4142</v>
      </c>
      <c r="C6015" t="s">
        <v>4143</v>
      </c>
      <c r="D6015" s="24" t="s">
        <v>2443</v>
      </c>
      <c r="E6015" s="24" t="s">
        <v>434</v>
      </c>
      <c r="F6015" s="12">
        <v>35.700000000000003</v>
      </c>
      <c r="G6015" s="12">
        <v>-84.2</v>
      </c>
      <c r="H6015" s="12">
        <v>1.18</v>
      </c>
    </row>
    <row r="6016" spans="2:8" x14ac:dyDescent="0.25">
      <c r="B6016" t="s">
        <v>4022</v>
      </c>
      <c r="C6016" t="s">
        <v>4023</v>
      </c>
      <c r="D6016" s="24" t="s">
        <v>2443</v>
      </c>
      <c r="E6016" s="24" t="s">
        <v>434</v>
      </c>
      <c r="F6016" s="12">
        <v>36.200000000000003</v>
      </c>
      <c r="G6016" s="12">
        <v>-83.3</v>
      </c>
      <c r="H6016" s="12">
        <v>1.18</v>
      </c>
    </row>
    <row r="6017" spans="2:8" x14ac:dyDescent="0.25">
      <c r="B6017" t="s">
        <v>2874</v>
      </c>
      <c r="C6017" t="s">
        <v>2875</v>
      </c>
      <c r="D6017" s="24" t="s">
        <v>2443</v>
      </c>
      <c r="E6017" s="24" t="s">
        <v>1611</v>
      </c>
      <c r="F6017" s="12">
        <v>47.6</v>
      </c>
      <c r="G6017" s="12">
        <v>-120.3</v>
      </c>
      <c r="H6017" s="12">
        <v>1.18</v>
      </c>
    </row>
    <row r="6018" spans="2:8" x14ac:dyDescent="0.25">
      <c r="B6018" t="s">
        <v>1721</v>
      </c>
      <c r="C6018" t="s">
        <v>1722</v>
      </c>
      <c r="D6018" s="24" t="s">
        <v>2443</v>
      </c>
      <c r="E6018" s="24" t="s">
        <v>1675</v>
      </c>
      <c r="F6018" s="12">
        <v>45</v>
      </c>
      <c r="G6018" s="12">
        <v>-87.6</v>
      </c>
      <c r="H6018" s="12">
        <v>1.18</v>
      </c>
    </row>
    <row r="6019" spans="2:8" x14ac:dyDescent="0.25">
      <c r="B6019" t="s">
        <v>13654</v>
      </c>
      <c r="C6019" t="s">
        <v>13655</v>
      </c>
      <c r="D6019" s="24" t="s">
        <v>2443</v>
      </c>
      <c r="E6019" s="24" t="s">
        <v>1675</v>
      </c>
      <c r="F6019" s="12">
        <v>45.3</v>
      </c>
      <c r="G6019" s="12">
        <v>-87.9</v>
      </c>
      <c r="H6019" s="12">
        <v>1.18</v>
      </c>
    </row>
    <row r="6020" spans="2:8" x14ac:dyDescent="0.25">
      <c r="B6020" t="s">
        <v>1533</v>
      </c>
      <c r="C6020" t="s">
        <v>1805</v>
      </c>
      <c r="D6020" s="24" t="s">
        <v>2443</v>
      </c>
      <c r="E6020" s="24" t="s">
        <v>926</v>
      </c>
      <c r="F6020" s="12">
        <v>37</v>
      </c>
      <c r="G6020" s="12">
        <v>-88.7</v>
      </c>
      <c r="H6020" s="12">
        <v>1.18</v>
      </c>
    </row>
    <row r="6021" spans="2:8" x14ac:dyDescent="0.25">
      <c r="B6021" t="s">
        <v>438</v>
      </c>
      <c r="C6021" t="s">
        <v>4082</v>
      </c>
      <c r="D6021" s="24" t="s">
        <v>2443</v>
      </c>
      <c r="E6021" s="24" t="s">
        <v>926</v>
      </c>
      <c r="F6021" s="12">
        <v>37.5</v>
      </c>
      <c r="G6021" s="12">
        <v>-83.3</v>
      </c>
      <c r="H6021" s="12">
        <v>1.18</v>
      </c>
    </row>
    <row r="6022" spans="2:8" x14ac:dyDescent="0.25">
      <c r="B6022" t="s">
        <v>1974</v>
      </c>
      <c r="C6022" t="s">
        <v>1975</v>
      </c>
      <c r="D6022" s="24" t="s">
        <v>2443</v>
      </c>
      <c r="E6022" s="24" t="s">
        <v>749</v>
      </c>
      <c r="F6022" s="12">
        <v>41.1</v>
      </c>
      <c r="G6022" s="12">
        <v>-92.4</v>
      </c>
      <c r="H6022" s="12">
        <v>1.18</v>
      </c>
    </row>
    <row r="6023" spans="2:8" x14ac:dyDescent="0.25">
      <c r="B6023" t="s">
        <v>13656</v>
      </c>
      <c r="C6023" t="s">
        <v>13657</v>
      </c>
      <c r="D6023" s="24" t="s">
        <v>2443</v>
      </c>
      <c r="E6023" s="24" t="s">
        <v>1194</v>
      </c>
      <c r="F6023" s="12">
        <v>40.299999999999997</v>
      </c>
      <c r="G6023" s="12">
        <v>-97.3</v>
      </c>
      <c r="H6023" s="12">
        <v>1.1399999999999999</v>
      </c>
    </row>
    <row r="6024" spans="2:8" x14ac:dyDescent="0.25">
      <c r="B6024" t="s">
        <v>13658</v>
      </c>
      <c r="C6024" t="s">
        <v>13659</v>
      </c>
      <c r="D6024" s="24" t="s">
        <v>2443</v>
      </c>
      <c r="E6024" s="24" t="s">
        <v>563</v>
      </c>
      <c r="F6024" s="12">
        <v>39.5</v>
      </c>
      <c r="G6024" s="12">
        <v>-104.1</v>
      </c>
      <c r="H6024" s="12">
        <v>1.1399999999999999</v>
      </c>
    </row>
    <row r="6025" spans="2:8" x14ac:dyDescent="0.25">
      <c r="B6025" t="s">
        <v>13660</v>
      </c>
      <c r="C6025" t="s">
        <v>13661</v>
      </c>
      <c r="D6025" s="24" t="s">
        <v>2443</v>
      </c>
      <c r="E6025" s="24" t="s">
        <v>867</v>
      </c>
      <c r="F6025" s="12">
        <v>37.700000000000003</v>
      </c>
      <c r="G6025" s="12">
        <v>-99.9</v>
      </c>
      <c r="H6025" s="12">
        <v>1.1399999999999999</v>
      </c>
    </row>
    <row r="6026" spans="2:8" x14ac:dyDescent="0.25">
      <c r="B6026" t="s">
        <v>13662</v>
      </c>
      <c r="C6026" t="s">
        <v>13663</v>
      </c>
      <c r="D6026" s="24" t="s">
        <v>2443</v>
      </c>
      <c r="E6026" s="24" t="s">
        <v>1022</v>
      </c>
      <c r="F6026" s="12">
        <v>45.9</v>
      </c>
      <c r="G6026" s="12">
        <v>-93.2</v>
      </c>
      <c r="H6026" s="12">
        <v>1.1399999999999999</v>
      </c>
    </row>
    <row r="6027" spans="2:8" x14ac:dyDescent="0.25">
      <c r="B6027" t="s">
        <v>13664</v>
      </c>
      <c r="C6027" t="s">
        <v>13665</v>
      </c>
      <c r="D6027" s="24" t="s">
        <v>2443</v>
      </c>
      <c r="E6027" s="24" t="s">
        <v>1022</v>
      </c>
      <c r="F6027" s="12">
        <v>46.6</v>
      </c>
      <c r="G6027" s="12">
        <v>-96.1</v>
      </c>
      <c r="H6027" s="12">
        <v>1.1399999999999999</v>
      </c>
    </row>
    <row r="6028" spans="2:8" x14ac:dyDescent="0.25">
      <c r="B6028" t="s">
        <v>13666</v>
      </c>
      <c r="C6028" t="s">
        <v>13667</v>
      </c>
      <c r="D6028" s="24" t="s">
        <v>2443</v>
      </c>
      <c r="E6028" s="24" t="s">
        <v>1301</v>
      </c>
      <c r="F6028" s="12">
        <v>42.6</v>
      </c>
      <c r="G6028" s="12">
        <v>-73.8</v>
      </c>
      <c r="H6028" s="12">
        <v>1.1399999999999999</v>
      </c>
    </row>
    <row r="6029" spans="2:8" x14ac:dyDescent="0.25">
      <c r="B6029" t="s">
        <v>13668</v>
      </c>
      <c r="C6029" t="s">
        <v>13669</v>
      </c>
      <c r="D6029" s="24" t="s">
        <v>2443</v>
      </c>
      <c r="E6029" s="24" t="s">
        <v>1194</v>
      </c>
      <c r="F6029" s="12">
        <v>40.700000000000003</v>
      </c>
      <c r="G6029" s="12">
        <v>-96.7</v>
      </c>
      <c r="H6029" s="12">
        <v>1.1000000000000001</v>
      </c>
    </row>
    <row r="6030" spans="2:8" x14ac:dyDescent="0.25">
      <c r="B6030" t="s">
        <v>13670</v>
      </c>
      <c r="C6030" t="s">
        <v>13671</v>
      </c>
      <c r="D6030" s="24" t="s">
        <v>2443</v>
      </c>
      <c r="E6030" s="24" t="s">
        <v>1194</v>
      </c>
      <c r="F6030" s="12">
        <v>40.1</v>
      </c>
      <c r="G6030" s="12">
        <v>-98</v>
      </c>
      <c r="H6030" s="12">
        <v>1.1000000000000001</v>
      </c>
    </row>
    <row r="6031" spans="2:8" x14ac:dyDescent="0.25">
      <c r="B6031" t="s">
        <v>13672</v>
      </c>
      <c r="C6031" t="s">
        <v>13673</v>
      </c>
      <c r="D6031" s="24" t="s">
        <v>2443</v>
      </c>
      <c r="E6031" s="24" t="s">
        <v>532</v>
      </c>
      <c r="F6031" s="12">
        <v>34.799999999999997</v>
      </c>
      <c r="G6031" s="12">
        <v>-111.7</v>
      </c>
      <c r="H6031" s="12">
        <v>1.1000000000000001</v>
      </c>
    </row>
    <row r="6032" spans="2:8" x14ac:dyDescent="0.25">
      <c r="B6032" t="s">
        <v>13674</v>
      </c>
      <c r="C6032" t="s">
        <v>13675</v>
      </c>
      <c r="D6032" s="24" t="s">
        <v>2443</v>
      </c>
      <c r="E6032" s="24" t="s">
        <v>563</v>
      </c>
      <c r="F6032" s="12">
        <v>37.4</v>
      </c>
      <c r="G6032" s="12">
        <v>-103</v>
      </c>
      <c r="H6032" s="12">
        <v>1.1000000000000001</v>
      </c>
    </row>
    <row r="6033" spans="2:8" x14ac:dyDescent="0.25">
      <c r="B6033" t="s">
        <v>13676</v>
      </c>
      <c r="C6033" t="s">
        <v>13677</v>
      </c>
      <c r="D6033" s="24" t="s">
        <v>2443</v>
      </c>
      <c r="E6033" s="24" t="s">
        <v>749</v>
      </c>
      <c r="F6033" s="12">
        <v>41</v>
      </c>
      <c r="G6033" s="12">
        <v>-93.9</v>
      </c>
      <c r="H6033" s="12">
        <v>1.1000000000000001</v>
      </c>
    </row>
    <row r="6034" spans="2:8" x14ac:dyDescent="0.25">
      <c r="B6034" t="s">
        <v>13678</v>
      </c>
      <c r="C6034" t="s">
        <v>13679</v>
      </c>
      <c r="D6034" s="24" t="s">
        <v>2443</v>
      </c>
      <c r="E6034" s="24" t="s">
        <v>749</v>
      </c>
      <c r="F6034" s="12">
        <v>41</v>
      </c>
      <c r="G6034" s="12">
        <v>-93.9</v>
      </c>
      <c r="H6034" s="12">
        <v>1.1000000000000001</v>
      </c>
    </row>
    <row r="6035" spans="2:8" x14ac:dyDescent="0.25">
      <c r="B6035" t="s">
        <v>13680</v>
      </c>
      <c r="C6035" t="s">
        <v>13681</v>
      </c>
      <c r="D6035" s="24" t="s">
        <v>2443</v>
      </c>
      <c r="E6035" s="24" t="s">
        <v>648</v>
      </c>
      <c r="F6035" s="12">
        <v>41.4</v>
      </c>
      <c r="G6035" s="12">
        <v>-87.6</v>
      </c>
      <c r="H6035" s="12">
        <v>1.1000000000000001</v>
      </c>
    </row>
    <row r="6036" spans="2:8" x14ac:dyDescent="0.25">
      <c r="B6036" t="s">
        <v>13682</v>
      </c>
      <c r="C6036" t="s">
        <v>13683</v>
      </c>
      <c r="D6036" s="24" t="s">
        <v>2443</v>
      </c>
      <c r="E6036" s="24" t="s">
        <v>709</v>
      </c>
      <c r="F6036" s="12">
        <v>38.200000000000003</v>
      </c>
      <c r="G6036" s="12">
        <v>-86.9</v>
      </c>
      <c r="H6036" s="12">
        <v>1.1000000000000001</v>
      </c>
    </row>
    <row r="6037" spans="2:8" x14ac:dyDescent="0.25">
      <c r="B6037" t="s">
        <v>13684</v>
      </c>
      <c r="C6037" t="s">
        <v>13685</v>
      </c>
      <c r="D6037" s="24" t="s">
        <v>2443</v>
      </c>
      <c r="E6037" s="24" t="s">
        <v>709</v>
      </c>
      <c r="F6037" s="12">
        <v>38.700000000000003</v>
      </c>
      <c r="G6037" s="12">
        <v>-86.1</v>
      </c>
      <c r="H6037" s="12">
        <v>1.1000000000000001</v>
      </c>
    </row>
    <row r="6038" spans="2:8" x14ac:dyDescent="0.25">
      <c r="B6038" t="s">
        <v>13686</v>
      </c>
      <c r="C6038" t="s">
        <v>13687</v>
      </c>
      <c r="D6038" s="24" t="s">
        <v>2443</v>
      </c>
      <c r="E6038" s="24" t="s">
        <v>867</v>
      </c>
      <c r="F6038" s="12">
        <v>37.700000000000003</v>
      </c>
      <c r="G6038" s="12">
        <v>-99.9</v>
      </c>
      <c r="H6038" s="12">
        <v>1.1000000000000001</v>
      </c>
    </row>
    <row r="6039" spans="2:8" x14ac:dyDescent="0.25">
      <c r="B6039" t="s">
        <v>13688</v>
      </c>
      <c r="C6039" t="s">
        <v>13689</v>
      </c>
      <c r="D6039" s="24" t="s">
        <v>2443</v>
      </c>
      <c r="E6039" s="24" t="s">
        <v>867</v>
      </c>
      <c r="F6039" s="12">
        <v>39.299999999999997</v>
      </c>
      <c r="G6039" s="12">
        <v>-96.6</v>
      </c>
      <c r="H6039" s="12">
        <v>1.1000000000000001</v>
      </c>
    </row>
    <row r="6040" spans="2:8" x14ac:dyDescent="0.25">
      <c r="B6040" t="s">
        <v>13690</v>
      </c>
      <c r="C6040" t="s">
        <v>13691</v>
      </c>
      <c r="D6040" s="24" t="s">
        <v>2443</v>
      </c>
      <c r="E6040" s="24" t="s">
        <v>926</v>
      </c>
      <c r="F6040" s="12">
        <v>38.1</v>
      </c>
      <c r="G6040" s="12">
        <v>-85.5</v>
      </c>
      <c r="H6040" s="12">
        <v>1.1000000000000001</v>
      </c>
    </row>
    <row r="6041" spans="2:8" x14ac:dyDescent="0.25">
      <c r="B6041" t="s">
        <v>13692</v>
      </c>
      <c r="C6041" t="s">
        <v>13693</v>
      </c>
      <c r="D6041" s="24" t="s">
        <v>2443</v>
      </c>
      <c r="E6041" s="24" t="s">
        <v>926</v>
      </c>
      <c r="F6041" s="12">
        <v>38.1</v>
      </c>
      <c r="G6041" s="12">
        <v>-84.6</v>
      </c>
      <c r="H6041" s="12">
        <v>1.1000000000000001</v>
      </c>
    </row>
    <row r="6042" spans="2:8" x14ac:dyDescent="0.25">
      <c r="B6042" t="s">
        <v>13694</v>
      </c>
      <c r="C6042" t="s">
        <v>13695</v>
      </c>
      <c r="D6042" s="24" t="s">
        <v>2443</v>
      </c>
      <c r="E6042" s="24" t="s">
        <v>953</v>
      </c>
      <c r="F6042" s="12">
        <v>42.4</v>
      </c>
      <c r="G6042" s="12">
        <v>-73.2</v>
      </c>
      <c r="H6042" s="12">
        <v>1.1000000000000001</v>
      </c>
    </row>
    <row r="6043" spans="2:8" x14ac:dyDescent="0.25">
      <c r="B6043" t="s">
        <v>13696</v>
      </c>
      <c r="C6043" t="s">
        <v>13697</v>
      </c>
      <c r="D6043" s="24" t="s">
        <v>2443</v>
      </c>
      <c r="E6043" s="24" t="s">
        <v>1134</v>
      </c>
      <c r="F6043" s="12">
        <v>48</v>
      </c>
      <c r="G6043" s="12">
        <v>-115.8</v>
      </c>
      <c r="H6043" s="12">
        <v>1.1000000000000001</v>
      </c>
    </row>
    <row r="6044" spans="2:8" x14ac:dyDescent="0.25">
      <c r="B6044" t="s">
        <v>13698</v>
      </c>
      <c r="C6044" t="s">
        <v>13699</v>
      </c>
      <c r="D6044" s="24" t="s">
        <v>2443</v>
      </c>
      <c r="E6044" s="24" t="s">
        <v>459</v>
      </c>
      <c r="F6044" s="12">
        <v>35.700000000000003</v>
      </c>
      <c r="G6044" s="12">
        <v>-82.8</v>
      </c>
      <c r="H6044" s="12">
        <v>1.1000000000000001</v>
      </c>
    </row>
    <row r="6045" spans="2:8" x14ac:dyDescent="0.25">
      <c r="B6045" t="s">
        <v>13700</v>
      </c>
      <c r="C6045" t="s">
        <v>13701</v>
      </c>
      <c r="D6045" s="24" t="s">
        <v>2443</v>
      </c>
      <c r="E6045" s="24" t="s">
        <v>459</v>
      </c>
      <c r="F6045" s="12">
        <v>36.1</v>
      </c>
      <c r="G6045" s="12">
        <v>-81.8</v>
      </c>
      <c r="H6045" s="12">
        <v>1.1000000000000001</v>
      </c>
    </row>
    <row r="6046" spans="2:8" x14ac:dyDescent="0.25">
      <c r="B6046" t="s">
        <v>13702</v>
      </c>
      <c r="C6046" t="s">
        <v>13703</v>
      </c>
      <c r="D6046" s="24" t="s">
        <v>2443</v>
      </c>
      <c r="E6046" s="24" t="s">
        <v>459</v>
      </c>
      <c r="F6046" s="12">
        <v>36.200000000000003</v>
      </c>
      <c r="G6046" s="12">
        <v>-81.8</v>
      </c>
      <c r="H6046" s="12">
        <v>1.1000000000000001</v>
      </c>
    </row>
    <row r="6047" spans="2:8" x14ac:dyDescent="0.25">
      <c r="B6047" t="s">
        <v>13704</v>
      </c>
      <c r="C6047" t="s">
        <v>13705</v>
      </c>
      <c r="D6047" s="24" t="s">
        <v>2443</v>
      </c>
      <c r="E6047" s="24" t="s">
        <v>1194</v>
      </c>
      <c r="F6047" s="12">
        <v>40.799999999999997</v>
      </c>
      <c r="G6047" s="12">
        <v>-96.4</v>
      </c>
      <c r="H6047" s="12">
        <v>1.1000000000000001</v>
      </c>
    </row>
    <row r="6048" spans="2:8" x14ac:dyDescent="0.25">
      <c r="B6048" t="s">
        <v>13706</v>
      </c>
      <c r="C6048" t="s">
        <v>13707</v>
      </c>
      <c r="D6048" s="24" t="s">
        <v>2443</v>
      </c>
      <c r="E6048" s="24" t="s">
        <v>1194</v>
      </c>
      <c r="F6048" s="12">
        <v>41.1</v>
      </c>
      <c r="G6048" s="12">
        <v>-96</v>
      </c>
      <c r="H6048" s="12">
        <v>1.1000000000000001</v>
      </c>
    </row>
    <row r="6049" spans="2:8" x14ac:dyDescent="0.25">
      <c r="B6049" t="s">
        <v>13708</v>
      </c>
      <c r="C6049" t="s">
        <v>13709</v>
      </c>
      <c r="D6049" s="24" t="s">
        <v>2443</v>
      </c>
      <c r="E6049" s="24" t="s">
        <v>1277</v>
      </c>
      <c r="F6049" s="12">
        <v>32.799999999999997</v>
      </c>
      <c r="G6049" s="12">
        <v>-108.2</v>
      </c>
      <c r="H6049" s="12">
        <v>1.1000000000000001</v>
      </c>
    </row>
    <row r="6050" spans="2:8" x14ac:dyDescent="0.25">
      <c r="B6050" t="s">
        <v>13710</v>
      </c>
      <c r="C6050" t="s">
        <v>13711</v>
      </c>
      <c r="D6050" s="24" t="s">
        <v>2443</v>
      </c>
      <c r="E6050" s="24" t="s">
        <v>1277</v>
      </c>
      <c r="F6050" s="12">
        <v>32.700000000000003</v>
      </c>
      <c r="G6050" s="12">
        <v>-108.2</v>
      </c>
      <c r="H6050" s="12">
        <v>1.1000000000000001</v>
      </c>
    </row>
    <row r="6051" spans="2:8" x14ac:dyDescent="0.25">
      <c r="B6051" t="s">
        <v>13712</v>
      </c>
      <c r="C6051" t="s">
        <v>13713</v>
      </c>
      <c r="D6051" s="24" t="s">
        <v>2443</v>
      </c>
      <c r="E6051" s="24" t="s">
        <v>1301</v>
      </c>
      <c r="F6051" s="12">
        <v>41.8</v>
      </c>
      <c r="G6051" s="12">
        <v>-74.099999999999994</v>
      </c>
      <c r="H6051" s="12">
        <v>1.1000000000000001</v>
      </c>
    </row>
    <row r="6052" spans="2:8" x14ac:dyDescent="0.25">
      <c r="B6052" t="s">
        <v>13714</v>
      </c>
      <c r="C6052" t="s">
        <v>13715</v>
      </c>
      <c r="D6052" s="24" t="s">
        <v>2443</v>
      </c>
      <c r="E6052" s="24" t="s">
        <v>1363</v>
      </c>
      <c r="F6052" s="12">
        <v>39.299999999999997</v>
      </c>
      <c r="G6052" s="12">
        <v>-82.2</v>
      </c>
      <c r="H6052" s="12">
        <v>1.1000000000000001</v>
      </c>
    </row>
    <row r="6053" spans="2:8" x14ac:dyDescent="0.25">
      <c r="B6053" t="s">
        <v>13716</v>
      </c>
      <c r="C6053" t="s">
        <v>13717</v>
      </c>
      <c r="D6053" s="24" t="s">
        <v>2443</v>
      </c>
      <c r="E6053" s="24" t="s">
        <v>1421</v>
      </c>
      <c r="F6053" s="12">
        <v>41.3</v>
      </c>
      <c r="G6053" s="12">
        <v>-75.7</v>
      </c>
      <c r="H6053" s="12">
        <v>1.1000000000000001</v>
      </c>
    </row>
    <row r="6054" spans="2:8" x14ac:dyDescent="0.25">
      <c r="B6054" t="s">
        <v>13718</v>
      </c>
      <c r="C6054" t="s">
        <v>13719</v>
      </c>
      <c r="D6054" s="24" t="s">
        <v>2443</v>
      </c>
      <c r="E6054" s="24" t="s">
        <v>434</v>
      </c>
      <c r="F6054" s="12">
        <v>35.799999999999997</v>
      </c>
      <c r="G6054" s="12">
        <v>-84</v>
      </c>
      <c r="H6054" s="12">
        <v>1.1000000000000001</v>
      </c>
    </row>
    <row r="6055" spans="2:8" x14ac:dyDescent="0.25">
      <c r="B6055" t="s">
        <v>13720</v>
      </c>
      <c r="C6055" t="s">
        <v>13721</v>
      </c>
      <c r="D6055" s="24" t="s">
        <v>2443</v>
      </c>
      <c r="E6055" s="24" t="s">
        <v>434</v>
      </c>
      <c r="F6055" s="12">
        <v>36.299999999999997</v>
      </c>
      <c r="G6055" s="12">
        <v>-82.4</v>
      </c>
      <c r="H6055" s="12">
        <v>1.1000000000000001</v>
      </c>
    </row>
    <row r="6056" spans="2:8" x14ac:dyDescent="0.25">
      <c r="B6056" t="s">
        <v>13722</v>
      </c>
      <c r="C6056" t="s">
        <v>13723</v>
      </c>
      <c r="D6056" s="24" t="s">
        <v>2443</v>
      </c>
      <c r="E6056" s="24" t="s">
        <v>1611</v>
      </c>
      <c r="F6056" s="12">
        <v>48.8</v>
      </c>
      <c r="G6056" s="12">
        <v>-121.9</v>
      </c>
      <c r="H6056" s="12">
        <v>1.1000000000000001</v>
      </c>
    </row>
    <row r="6057" spans="2:8" x14ac:dyDescent="0.25">
      <c r="B6057" t="s">
        <v>818</v>
      </c>
      <c r="C6057" t="s">
        <v>3563</v>
      </c>
      <c r="D6057" s="24" t="s">
        <v>2443</v>
      </c>
      <c r="E6057" s="24" t="s">
        <v>648</v>
      </c>
      <c r="F6057" s="12">
        <v>40.9</v>
      </c>
      <c r="G6057" s="12">
        <v>-90.2</v>
      </c>
      <c r="H6057" s="12">
        <v>1.1000000000000001</v>
      </c>
    </row>
    <row r="6058" spans="2:8" x14ac:dyDescent="0.25">
      <c r="B6058" t="s">
        <v>754</v>
      </c>
      <c r="C6058" t="s">
        <v>755</v>
      </c>
      <c r="D6058" s="24" t="s">
        <v>2443</v>
      </c>
      <c r="E6058" s="24" t="s">
        <v>749</v>
      </c>
      <c r="F6058" s="12">
        <v>41.4</v>
      </c>
      <c r="G6058" s="12">
        <v>-95</v>
      </c>
      <c r="H6058" s="12">
        <v>1.1000000000000001</v>
      </c>
    </row>
    <row r="6059" spans="2:8" x14ac:dyDescent="0.25">
      <c r="B6059" t="s">
        <v>515</v>
      </c>
      <c r="C6059" t="s">
        <v>870</v>
      </c>
      <c r="D6059" s="24" t="s">
        <v>2443</v>
      </c>
      <c r="E6059" s="24" t="s">
        <v>867</v>
      </c>
      <c r="F6059" s="12">
        <v>39.799999999999997</v>
      </c>
      <c r="G6059" s="12">
        <v>-97.6</v>
      </c>
      <c r="H6059" s="12">
        <v>1.1000000000000001</v>
      </c>
    </row>
    <row r="6060" spans="2:8" x14ac:dyDescent="0.25">
      <c r="B6060" t="s">
        <v>13724</v>
      </c>
      <c r="C6060" t="s">
        <v>13725</v>
      </c>
      <c r="D6060" s="24" t="s">
        <v>2443</v>
      </c>
      <c r="E6060" s="24" t="s">
        <v>926</v>
      </c>
      <c r="F6060" s="12">
        <v>38.4</v>
      </c>
      <c r="G6060" s="12">
        <v>-85.1</v>
      </c>
      <c r="H6060" s="12">
        <v>1.1000000000000001</v>
      </c>
    </row>
    <row r="6061" spans="2:8" x14ac:dyDescent="0.25">
      <c r="B6061" t="s">
        <v>3909</v>
      </c>
      <c r="C6061" t="s">
        <v>3910</v>
      </c>
      <c r="D6061" s="24" t="s">
        <v>2443</v>
      </c>
      <c r="E6061" s="24" t="s">
        <v>926</v>
      </c>
      <c r="F6061" s="12">
        <v>38.299999999999997</v>
      </c>
      <c r="G6061" s="12">
        <v>-83.1</v>
      </c>
      <c r="H6061" s="12">
        <v>1.1000000000000001</v>
      </c>
    </row>
    <row r="6062" spans="2:8" x14ac:dyDescent="0.25">
      <c r="B6062" t="s">
        <v>3709</v>
      </c>
      <c r="C6062" t="s">
        <v>3710</v>
      </c>
      <c r="D6062" s="24" t="s">
        <v>2443</v>
      </c>
      <c r="E6062" s="24" t="s">
        <v>1081</v>
      </c>
      <c r="F6062" s="12">
        <v>38.4</v>
      </c>
      <c r="G6062" s="12">
        <v>-91.3</v>
      </c>
      <c r="H6062" s="12">
        <v>1.1000000000000001</v>
      </c>
    </row>
    <row r="6063" spans="2:8" x14ac:dyDescent="0.25">
      <c r="B6063" t="s">
        <v>1118</v>
      </c>
      <c r="C6063" t="s">
        <v>1119</v>
      </c>
      <c r="D6063" s="24" t="s">
        <v>2443</v>
      </c>
      <c r="E6063" s="24" t="s">
        <v>1081</v>
      </c>
      <c r="F6063" s="12">
        <v>38.799999999999997</v>
      </c>
      <c r="G6063" s="12">
        <v>-90.5</v>
      </c>
      <c r="H6063" s="12">
        <v>1.1000000000000001</v>
      </c>
    </row>
    <row r="6064" spans="2:8" x14ac:dyDescent="0.25">
      <c r="B6064" t="s">
        <v>2467</v>
      </c>
      <c r="C6064" t="s">
        <v>2468</v>
      </c>
      <c r="D6064" s="24" t="s">
        <v>2443</v>
      </c>
      <c r="E6064" s="24" t="s">
        <v>1134</v>
      </c>
      <c r="F6064" s="12">
        <v>48</v>
      </c>
      <c r="G6064" s="12">
        <v>-116</v>
      </c>
      <c r="H6064" s="12">
        <v>1.1000000000000001</v>
      </c>
    </row>
    <row r="6065" spans="2:8" x14ac:dyDescent="0.25">
      <c r="B6065" t="s">
        <v>13726</v>
      </c>
      <c r="C6065" t="s">
        <v>13727</v>
      </c>
      <c r="D6065" s="24" t="s">
        <v>2443</v>
      </c>
      <c r="E6065" s="24" t="s">
        <v>1194</v>
      </c>
      <c r="F6065" s="12">
        <v>41.4</v>
      </c>
      <c r="G6065" s="12">
        <v>-96</v>
      </c>
      <c r="H6065" s="12">
        <v>1.1000000000000001</v>
      </c>
    </row>
    <row r="6066" spans="2:8" x14ac:dyDescent="0.25">
      <c r="B6066" t="s">
        <v>13728</v>
      </c>
      <c r="C6066" t="s">
        <v>13729</v>
      </c>
      <c r="D6066" s="24" t="s">
        <v>2443</v>
      </c>
      <c r="E6066" s="24" t="s">
        <v>1301</v>
      </c>
      <c r="F6066" s="12">
        <v>42.3</v>
      </c>
      <c r="G6066" s="12">
        <v>-75.2</v>
      </c>
      <c r="H6066" s="12">
        <v>1.1000000000000001</v>
      </c>
    </row>
    <row r="6067" spans="2:8" x14ac:dyDescent="0.25">
      <c r="B6067" t="s">
        <v>2352</v>
      </c>
      <c r="C6067" t="s">
        <v>2353</v>
      </c>
      <c r="D6067" s="24" t="s">
        <v>2443</v>
      </c>
      <c r="E6067" s="24" t="s">
        <v>1421</v>
      </c>
      <c r="F6067" s="12">
        <v>40.5</v>
      </c>
      <c r="G6067" s="12">
        <v>-79.8</v>
      </c>
      <c r="H6067" s="12">
        <v>1.1000000000000001</v>
      </c>
    </row>
    <row r="6068" spans="2:8" x14ac:dyDescent="0.25">
      <c r="B6068" t="s">
        <v>4018</v>
      </c>
      <c r="C6068" t="s">
        <v>4019</v>
      </c>
      <c r="D6068" s="24" t="s">
        <v>2443</v>
      </c>
      <c r="E6068" s="24" t="s">
        <v>1421</v>
      </c>
      <c r="F6068" s="12">
        <v>40.9</v>
      </c>
      <c r="G6068" s="12">
        <v>-79.2</v>
      </c>
      <c r="H6068" s="12">
        <v>1.1000000000000001</v>
      </c>
    </row>
    <row r="6069" spans="2:8" x14ac:dyDescent="0.25">
      <c r="B6069" t="s">
        <v>1560</v>
      </c>
      <c r="C6069" t="s">
        <v>1561</v>
      </c>
      <c r="D6069" s="24" t="s">
        <v>2443</v>
      </c>
      <c r="E6069" s="24" t="s">
        <v>1545</v>
      </c>
      <c r="F6069" s="12">
        <v>39.5</v>
      </c>
      <c r="G6069" s="12">
        <v>-111.8</v>
      </c>
      <c r="H6069" s="12">
        <v>1.1000000000000001</v>
      </c>
    </row>
    <row r="6070" spans="2:8" x14ac:dyDescent="0.25">
      <c r="B6070" t="s">
        <v>1669</v>
      </c>
      <c r="C6070" t="s">
        <v>1670</v>
      </c>
      <c r="D6070" s="24" t="s">
        <v>2443</v>
      </c>
      <c r="E6070" s="24" t="s">
        <v>1650</v>
      </c>
      <c r="F6070" s="12">
        <v>39</v>
      </c>
      <c r="G6070" s="12">
        <v>-79.599999999999994</v>
      </c>
      <c r="H6070" s="12">
        <v>1.1000000000000001</v>
      </c>
    </row>
    <row r="6071" spans="2:8" x14ac:dyDescent="0.25">
      <c r="B6071" t="s">
        <v>3887</v>
      </c>
      <c r="C6071" t="s">
        <v>3888</v>
      </c>
      <c r="D6071" s="24" t="s">
        <v>2443</v>
      </c>
      <c r="E6071" s="24" t="s">
        <v>1650</v>
      </c>
      <c r="F6071" s="12">
        <v>39.299999999999997</v>
      </c>
      <c r="G6071" s="12">
        <v>-80</v>
      </c>
      <c r="H6071" s="12">
        <v>1.1000000000000001</v>
      </c>
    </row>
    <row r="6072" spans="2:8" x14ac:dyDescent="0.25">
      <c r="B6072" t="s">
        <v>3568</v>
      </c>
      <c r="C6072" t="s">
        <v>3569</v>
      </c>
      <c r="D6072" s="24" t="s">
        <v>2443</v>
      </c>
      <c r="E6072" s="24" t="s">
        <v>1081</v>
      </c>
      <c r="F6072" s="12">
        <v>38.799999999999997</v>
      </c>
      <c r="G6072" s="12">
        <v>-92.2</v>
      </c>
      <c r="H6072" s="12">
        <v>1.1000000000000001</v>
      </c>
    </row>
    <row r="6073" spans="2:8" x14ac:dyDescent="0.25">
      <c r="B6073" t="s">
        <v>1835</v>
      </c>
      <c r="C6073" t="s">
        <v>1836</v>
      </c>
      <c r="D6073" s="24" t="s">
        <v>2443</v>
      </c>
      <c r="E6073" s="24" t="s">
        <v>434</v>
      </c>
      <c r="F6073" s="12">
        <v>36.4</v>
      </c>
      <c r="G6073" s="12">
        <v>-82.4</v>
      </c>
      <c r="H6073" s="12">
        <v>1.1000000000000001</v>
      </c>
    </row>
    <row r="6074" spans="2:8" x14ac:dyDescent="0.25">
      <c r="B6074" t="s">
        <v>1851</v>
      </c>
      <c r="C6074" t="s">
        <v>1852</v>
      </c>
      <c r="D6074" s="24" t="s">
        <v>2443</v>
      </c>
      <c r="E6074" s="24" t="s">
        <v>867</v>
      </c>
      <c r="F6074" s="12">
        <v>37.700000000000003</v>
      </c>
      <c r="G6074" s="12">
        <v>-99.9</v>
      </c>
      <c r="H6074" s="12">
        <v>1.1000000000000001</v>
      </c>
    </row>
    <row r="6075" spans="2:8" x14ac:dyDescent="0.25">
      <c r="B6075" t="s">
        <v>2133</v>
      </c>
      <c r="C6075" t="s">
        <v>2134</v>
      </c>
      <c r="D6075" s="24" t="s">
        <v>2443</v>
      </c>
      <c r="E6075" s="24" t="s">
        <v>709</v>
      </c>
      <c r="F6075" s="12">
        <v>38</v>
      </c>
      <c r="G6075" s="12">
        <v>-87.5</v>
      </c>
      <c r="H6075" s="12">
        <v>1.1000000000000001</v>
      </c>
    </row>
    <row r="6076" spans="2:8" x14ac:dyDescent="0.25">
      <c r="B6076" t="s">
        <v>13730</v>
      </c>
      <c r="C6076" t="s">
        <v>13731</v>
      </c>
      <c r="D6076" s="24" t="s">
        <v>2443</v>
      </c>
      <c r="E6076" s="24" t="s">
        <v>1580</v>
      </c>
      <c r="F6076" s="12">
        <v>44.4</v>
      </c>
      <c r="G6076" s="12">
        <v>-71.7</v>
      </c>
      <c r="H6076" s="12">
        <v>1.06</v>
      </c>
    </row>
    <row r="6077" spans="2:8" x14ac:dyDescent="0.25">
      <c r="B6077" t="s">
        <v>13732</v>
      </c>
      <c r="C6077" t="s">
        <v>13733</v>
      </c>
      <c r="D6077" s="24" t="s">
        <v>2443</v>
      </c>
      <c r="E6077" s="24" t="s">
        <v>749</v>
      </c>
      <c r="F6077" s="12">
        <v>40.799999999999997</v>
      </c>
      <c r="G6077" s="12">
        <v>-92.3</v>
      </c>
      <c r="H6077" s="12">
        <v>1.02</v>
      </c>
    </row>
    <row r="6078" spans="2:8" x14ac:dyDescent="0.25">
      <c r="B6078" t="s">
        <v>13734</v>
      </c>
      <c r="C6078" t="s">
        <v>13735</v>
      </c>
      <c r="D6078" s="24" t="s">
        <v>2443</v>
      </c>
      <c r="E6078" s="24" t="s">
        <v>749</v>
      </c>
      <c r="F6078" s="12">
        <v>41.2</v>
      </c>
      <c r="G6078" s="12">
        <v>-95.8</v>
      </c>
      <c r="H6078" s="12">
        <v>1.02</v>
      </c>
    </row>
    <row r="6079" spans="2:8" x14ac:dyDescent="0.25">
      <c r="B6079" t="s">
        <v>13736</v>
      </c>
      <c r="C6079" t="s">
        <v>13737</v>
      </c>
      <c r="D6079" s="24" t="s">
        <v>2443</v>
      </c>
      <c r="E6079" s="24" t="s">
        <v>648</v>
      </c>
      <c r="F6079" s="12">
        <v>40.200000000000003</v>
      </c>
      <c r="G6079" s="12">
        <v>-88.6</v>
      </c>
      <c r="H6079" s="12">
        <v>1.02</v>
      </c>
    </row>
    <row r="6080" spans="2:8" x14ac:dyDescent="0.25">
      <c r="B6080" t="s">
        <v>13738</v>
      </c>
      <c r="C6080" t="s">
        <v>13739</v>
      </c>
      <c r="D6080" s="24" t="s">
        <v>2443</v>
      </c>
      <c r="E6080" s="24" t="s">
        <v>648</v>
      </c>
      <c r="F6080" s="12">
        <v>41.4</v>
      </c>
      <c r="G6080" s="12">
        <v>-87.9</v>
      </c>
      <c r="H6080" s="12">
        <v>1.02</v>
      </c>
    </row>
    <row r="6081" spans="2:8" x14ac:dyDescent="0.25">
      <c r="B6081" t="s">
        <v>13740</v>
      </c>
      <c r="C6081" t="s">
        <v>13741</v>
      </c>
      <c r="D6081" s="24" t="s">
        <v>2443</v>
      </c>
      <c r="E6081" s="24" t="s">
        <v>926</v>
      </c>
      <c r="F6081" s="12">
        <v>36.700000000000003</v>
      </c>
      <c r="G6081" s="12">
        <v>-85.8</v>
      </c>
      <c r="H6081" s="12">
        <v>1.02</v>
      </c>
    </row>
    <row r="6082" spans="2:8" x14ac:dyDescent="0.25">
      <c r="B6082" t="s">
        <v>13742</v>
      </c>
      <c r="C6082" t="s">
        <v>13743</v>
      </c>
      <c r="D6082" s="24" t="s">
        <v>2443</v>
      </c>
      <c r="E6082" s="24" t="s">
        <v>937</v>
      </c>
      <c r="F6082" s="12">
        <v>44</v>
      </c>
      <c r="G6082" s="12">
        <v>-70.400000000000006</v>
      </c>
      <c r="H6082" s="12">
        <v>1.02</v>
      </c>
    </row>
    <row r="6083" spans="2:8" x14ac:dyDescent="0.25">
      <c r="B6083" t="s">
        <v>13744</v>
      </c>
      <c r="C6083" t="s">
        <v>13745</v>
      </c>
      <c r="D6083" s="24" t="s">
        <v>2443</v>
      </c>
      <c r="E6083" s="24" t="s">
        <v>937</v>
      </c>
      <c r="F6083" s="12">
        <v>43.9</v>
      </c>
      <c r="G6083" s="12">
        <v>-70.2</v>
      </c>
      <c r="H6083" s="12">
        <v>1.02</v>
      </c>
    </row>
    <row r="6084" spans="2:8" x14ac:dyDescent="0.25">
      <c r="B6084" t="s">
        <v>13746</v>
      </c>
      <c r="C6084" t="s">
        <v>13747</v>
      </c>
      <c r="D6084" s="24" t="s">
        <v>2443</v>
      </c>
      <c r="E6084" s="24" t="s">
        <v>937</v>
      </c>
      <c r="F6084" s="12">
        <v>44.2</v>
      </c>
      <c r="G6084" s="12">
        <v>-69.2</v>
      </c>
      <c r="H6084" s="12">
        <v>1.02</v>
      </c>
    </row>
    <row r="6085" spans="2:8" x14ac:dyDescent="0.25">
      <c r="B6085" t="s">
        <v>13748</v>
      </c>
      <c r="C6085" t="s">
        <v>13749</v>
      </c>
      <c r="D6085" s="24" t="s">
        <v>2443</v>
      </c>
      <c r="E6085" s="24" t="s">
        <v>937</v>
      </c>
      <c r="F6085" s="12">
        <v>44.9</v>
      </c>
      <c r="G6085" s="12">
        <v>-67.099999999999994</v>
      </c>
      <c r="H6085" s="12">
        <v>1.02</v>
      </c>
    </row>
    <row r="6086" spans="2:8" x14ac:dyDescent="0.25">
      <c r="B6086" t="s">
        <v>13750</v>
      </c>
      <c r="C6086" t="s">
        <v>13751</v>
      </c>
      <c r="D6086" s="24" t="s">
        <v>2443</v>
      </c>
      <c r="E6086" s="24" t="s">
        <v>1022</v>
      </c>
      <c r="F6086" s="12">
        <v>46.9</v>
      </c>
      <c r="G6086" s="12">
        <v>-94.3</v>
      </c>
      <c r="H6086" s="12">
        <v>1.02</v>
      </c>
    </row>
    <row r="6087" spans="2:8" x14ac:dyDescent="0.25">
      <c r="B6087" t="s">
        <v>13752</v>
      </c>
      <c r="C6087" t="s">
        <v>13753</v>
      </c>
      <c r="D6087" s="24" t="s">
        <v>2443</v>
      </c>
      <c r="E6087" s="24" t="s">
        <v>1253</v>
      </c>
      <c r="F6087" s="12">
        <v>38.700000000000003</v>
      </c>
      <c r="G6087" s="12">
        <v>-119.4</v>
      </c>
      <c r="H6087" s="12">
        <v>1.02</v>
      </c>
    </row>
    <row r="6088" spans="2:8" x14ac:dyDescent="0.25">
      <c r="B6088" t="s">
        <v>13754</v>
      </c>
      <c r="C6088" t="s">
        <v>13755</v>
      </c>
      <c r="D6088" s="24" t="s">
        <v>2443</v>
      </c>
      <c r="E6088" s="24" t="s">
        <v>1301</v>
      </c>
      <c r="F6088" s="12">
        <v>41.8</v>
      </c>
      <c r="G6088" s="12">
        <v>-74</v>
      </c>
      <c r="H6088" s="12">
        <v>1.02</v>
      </c>
    </row>
    <row r="6089" spans="2:8" x14ac:dyDescent="0.25">
      <c r="B6089" t="s">
        <v>13756</v>
      </c>
      <c r="C6089" t="s">
        <v>13757</v>
      </c>
      <c r="D6089" s="24" t="s">
        <v>2443</v>
      </c>
      <c r="E6089" s="24" t="s">
        <v>1421</v>
      </c>
      <c r="F6089" s="12">
        <v>40.1</v>
      </c>
      <c r="G6089" s="12">
        <v>-78.099999999999994</v>
      </c>
      <c r="H6089" s="12">
        <v>1.02</v>
      </c>
    </row>
    <row r="6090" spans="2:8" x14ac:dyDescent="0.25">
      <c r="B6090" t="s">
        <v>13758</v>
      </c>
      <c r="C6090" t="s">
        <v>13759</v>
      </c>
      <c r="D6090" s="24" t="s">
        <v>2443</v>
      </c>
      <c r="E6090" s="24" t="s">
        <v>1421</v>
      </c>
      <c r="F6090" s="12">
        <v>40</v>
      </c>
      <c r="G6090" s="12">
        <v>-76.400000000000006</v>
      </c>
      <c r="H6090" s="12">
        <v>1.02</v>
      </c>
    </row>
    <row r="6091" spans="2:8" x14ac:dyDescent="0.25">
      <c r="B6091" t="s">
        <v>13760</v>
      </c>
      <c r="C6091" t="s">
        <v>13761</v>
      </c>
      <c r="D6091" s="24" t="s">
        <v>2443</v>
      </c>
      <c r="E6091" s="24" t="s">
        <v>1611</v>
      </c>
      <c r="F6091" s="12">
        <v>47.4</v>
      </c>
      <c r="G6091" s="12">
        <v>-120.3</v>
      </c>
      <c r="H6091" s="12">
        <v>1.02</v>
      </c>
    </row>
    <row r="6092" spans="2:8" x14ac:dyDescent="0.25">
      <c r="B6092" t="s">
        <v>13762</v>
      </c>
      <c r="C6092" t="s">
        <v>13763</v>
      </c>
      <c r="D6092" s="24" t="s">
        <v>2443</v>
      </c>
      <c r="E6092" s="24" t="s">
        <v>1611</v>
      </c>
      <c r="F6092" s="12">
        <v>47.7</v>
      </c>
      <c r="G6092" s="12">
        <v>-120.4</v>
      </c>
      <c r="H6092" s="12">
        <v>1.02</v>
      </c>
    </row>
    <row r="6093" spans="2:8" x14ac:dyDescent="0.25">
      <c r="B6093" t="s">
        <v>13764</v>
      </c>
      <c r="C6093" t="s">
        <v>13765</v>
      </c>
      <c r="D6093" s="24" t="s">
        <v>2443</v>
      </c>
      <c r="E6093" s="24" t="s">
        <v>1611</v>
      </c>
      <c r="F6093" s="12">
        <v>47.3</v>
      </c>
      <c r="G6093" s="12">
        <v>-120.2</v>
      </c>
      <c r="H6093" s="12">
        <v>1.02</v>
      </c>
    </row>
    <row r="6094" spans="2:8" x14ac:dyDescent="0.25">
      <c r="B6094" t="s">
        <v>3289</v>
      </c>
      <c r="C6094" t="s">
        <v>3290</v>
      </c>
      <c r="D6094" s="24" t="s">
        <v>2443</v>
      </c>
      <c r="E6094" s="24" t="s">
        <v>867</v>
      </c>
      <c r="F6094" s="12">
        <v>39.700000000000003</v>
      </c>
      <c r="G6094" s="12">
        <v>-96.3</v>
      </c>
      <c r="H6094" s="12">
        <v>1.02</v>
      </c>
    </row>
    <row r="6095" spans="2:8" x14ac:dyDescent="0.25">
      <c r="B6095" t="s">
        <v>13766</v>
      </c>
      <c r="C6095" t="s">
        <v>13767</v>
      </c>
      <c r="D6095" s="24" t="s">
        <v>2443</v>
      </c>
      <c r="E6095" s="24" t="s">
        <v>867</v>
      </c>
      <c r="F6095" s="12">
        <v>39.6</v>
      </c>
      <c r="G6095" s="12">
        <v>-100</v>
      </c>
      <c r="H6095" s="12">
        <v>1.02</v>
      </c>
    </row>
    <row r="6096" spans="2:8" x14ac:dyDescent="0.25">
      <c r="B6096" t="s">
        <v>2289</v>
      </c>
      <c r="C6096" t="s">
        <v>2290</v>
      </c>
      <c r="D6096" s="24" t="s">
        <v>2443</v>
      </c>
      <c r="E6096" s="24" t="s">
        <v>1081</v>
      </c>
      <c r="F6096" s="12">
        <v>39.700000000000003</v>
      </c>
      <c r="G6096" s="12">
        <v>-93.5</v>
      </c>
      <c r="H6096" s="12">
        <v>1.02</v>
      </c>
    </row>
    <row r="6097" spans="2:8" x14ac:dyDescent="0.25">
      <c r="B6097" t="s">
        <v>2309</v>
      </c>
      <c r="C6097" t="s">
        <v>2310</v>
      </c>
      <c r="D6097" s="24" t="s">
        <v>2443</v>
      </c>
      <c r="E6097" s="24" t="s">
        <v>1194</v>
      </c>
      <c r="F6097" s="12">
        <v>40.6</v>
      </c>
      <c r="G6097" s="12">
        <v>-96.8</v>
      </c>
      <c r="H6097" s="12">
        <v>1.02</v>
      </c>
    </row>
    <row r="6098" spans="2:8" x14ac:dyDescent="0.25">
      <c r="B6098" t="s">
        <v>1218</v>
      </c>
      <c r="C6098" t="s">
        <v>1219</v>
      </c>
      <c r="D6098" s="24" t="s">
        <v>2443</v>
      </c>
      <c r="E6098" s="24" t="s">
        <v>1194</v>
      </c>
      <c r="F6098" s="12">
        <v>40.1</v>
      </c>
      <c r="G6098" s="12">
        <v>-97.5</v>
      </c>
      <c r="H6098" s="12">
        <v>1.02</v>
      </c>
    </row>
    <row r="6099" spans="2:8" x14ac:dyDescent="0.25">
      <c r="B6099" t="s">
        <v>2578</v>
      </c>
      <c r="C6099" t="s">
        <v>2579</v>
      </c>
      <c r="D6099" s="24" t="s">
        <v>2443</v>
      </c>
      <c r="E6099" s="24" t="s">
        <v>1253</v>
      </c>
      <c r="F6099" s="12">
        <v>39.9</v>
      </c>
      <c r="G6099" s="12">
        <v>-116.5</v>
      </c>
      <c r="H6099" s="12">
        <v>1.02</v>
      </c>
    </row>
    <row r="6100" spans="2:8" x14ac:dyDescent="0.25">
      <c r="B6100" t="s">
        <v>1316</v>
      </c>
      <c r="C6100" t="s">
        <v>1317</v>
      </c>
      <c r="D6100" s="24" t="s">
        <v>2443</v>
      </c>
      <c r="E6100" s="24" t="s">
        <v>1301</v>
      </c>
      <c r="F6100" s="12">
        <v>44.3</v>
      </c>
      <c r="G6100" s="12">
        <v>-75.5</v>
      </c>
      <c r="H6100" s="12">
        <v>1.02</v>
      </c>
    </row>
    <row r="6101" spans="2:8" x14ac:dyDescent="0.25">
      <c r="B6101" t="s">
        <v>2621</v>
      </c>
      <c r="C6101" t="s">
        <v>2622</v>
      </c>
      <c r="D6101" s="24" t="s">
        <v>2443</v>
      </c>
      <c r="E6101" s="24" t="s">
        <v>1396</v>
      </c>
      <c r="F6101" s="12">
        <v>45.3</v>
      </c>
      <c r="G6101" s="12">
        <v>-118</v>
      </c>
      <c r="H6101" s="12">
        <v>1.02</v>
      </c>
    </row>
    <row r="6102" spans="2:8" x14ac:dyDescent="0.25">
      <c r="B6102" t="s">
        <v>4327</v>
      </c>
      <c r="C6102" t="s">
        <v>4328</v>
      </c>
      <c r="D6102" s="24" t="s">
        <v>2443</v>
      </c>
      <c r="E6102" s="24" t="s">
        <v>1421</v>
      </c>
      <c r="F6102" s="12">
        <v>41.9</v>
      </c>
      <c r="G6102" s="12">
        <v>-77.099999999999994</v>
      </c>
      <c r="H6102" s="12">
        <v>1.02</v>
      </c>
    </row>
    <row r="6103" spans="2:8" x14ac:dyDescent="0.25">
      <c r="B6103" t="s">
        <v>3774</v>
      </c>
      <c r="C6103" t="s">
        <v>3775</v>
      </c>
      <c r="D6103" s="24" t="s">
        <v>2443</v>
      </c>
      <c r="E6103" s="24" t="s">
        <v>1650</v>
      </c>
      <c r="F6103" s="12">
        <v>39.4</v>
      </c>
      <c r="G6103" s="12">
        <v>-79.5</v>
      </c>
      <c r="H6103" s="12">
        <v>1.02</v>
      </c>
    </row>
    <row r="6104" spans="2:8" x14ac:dyDescent="0.25">
      <c r="B6104" t="s">
        <v>2139</v>
      </c>
      <c r="C6104" t="s">
        <v>2140</v>
      </c>
      <c r="D6104" s="24" t="s">
        <v>2443</v>
      </c>
      <c r="E6104" s="24" t="s">
        <v>926</v>
      </c>
      <c r="F6104" s="12">
        <v>38.1</v>
      </c>
      <c r="G6104" s="12">
        <v>-85.7</v>
      </c>
      <c r="H6104" s="12">
        <v>1.02</v>
      </c>
    </row>
    <row r="6105" spans="2:8" x14ac:dyDescent="0.25">
      <c r="B6105" t="s">
        <v>13768</v>
      </c>
      <c r="C6105" t="s">
        <v>13769</v>
      </c>
      <c r="D6105" s="24" t="s">
        <v>548</v>
      </c>
      <c r="E6105" s="24" t="s">
        <v>506</v>
      </c>
      <c r="F6105" s="12">
        <v>49.8</v>
      </c>
      <c r="G6105" s="12">
        <v>-100.5</v>
      </c>
      <c r="H6105" s="12">
        <v>0.98</v>
      </c>
    </row>
    <row r="6106" spans="2:8" x14ac:dyDescent="0.25">
      <c r="B6106" t="s">
        <v>13770</v>
      </c>
      <c r="C6106" t="s">
        <v>13771</v>
      </c>
      <c r="D6106" s="24" t="s">
        <v>548</v>
      </c>
      <c r="E6106" s="24" t="s">
        <v>522</v>
      </c>
      <c r="F6106" s="12">
        <v>44.4</v>
      </c>
      <c r="G6106" s="12">
        <v>-66</v>
      </c>
      <c r="H6106" s="12">
        <v>0.98</v>
      </c>
    </row>
    <row r="6107" spans="2:8" x14ac:dyDescent="0.25">
      <c r="B6107" t="s">
        <v>13772</v>
      </c>
      <c r="C6107" t="s">
        <v>13773</v>
      </c>
      <c r="D6107" s="24" t="s">
        <v>2443</v>
      </c>
      <c r="E6107" s="24" t="s">
        <v>1194</v>
      </c>
      <c r="F6107" s="12">
        <v>42.4</v>
      </c>
      <c r="G6107" s="12">
        <v>-102.9</v>
      </c>
      <c r="H6107" s="12">
        <v>0.98</v>
      </c>
    </row>
    <row r="6108" spans="2:8" x14ac:dyDescent="0.25">
      <c r="B6108" t="s">
        <v>13774</v>
      </c>
      <c r="C6108" t="s">
        <v>13775</v>
      </c>
      <c r="D6108" s="24" t="s">
        <v>2443</v>
      </c>
      <c r="E6108" s="24" t="s">
        <v>1194</v>
      </c>
      <c r="F6108" s="12">
        <v>40.1</v>
      </c>
      <c r="G6108" s="12">
        <v>-95.9</v>
      </c>
      <c r="H6108" s="12">
        <v>0.98</v>
      </c>
    </row>
    <row r="6109" spans="2:8" x14ac:dyDescent="0.25">
      <c r="B6109" t="s">
        <v>13776</v>
      </c>
      <c r="C6109" t="s">
        <v>13777</v>
      </c>
      <c r="D6109" s="24" t="s">
        <v>2443</v>
      </c>
      <c r="E6109" s="24" t="s">
        <v>1194</v>
      </c>
      <c r="F6109" s="12">
        <v>40</v>
      </c>
      <c r="G6109" s="12">
        <v>-95.8</v>
      </c>
      <c r="H6109" s="12">
        <v>0.98</v>
      </c>
    </row>
    <row r="6110" spans="2:8" x14ac:dyDescent="0.25">
      <c r="B6110" t="s">
        <v>13778</v>
      </c>
      <c r="C6110" t="s">
        <v>13779</v>
      </c>
      <c r="D6110" s="24" t="s">
        <v>2443</v>
      </c>
      <c r="E6110" s="24" t="s">
        <v>1194</v>
      </c>
      <c r="F6110" s="12">
        <v>40.1</v>
      </c>
      <c r="G6110" s="12">
        <v>-95.5</v>
      </c>
      <c r="H6110" s="12">
        <v>0.98</v>
      </c>
    </row>
    <row r="6111" spans="2:8" x14ac:dyDescent="0.25">
      <c r="B6111" t="s">
        <v>13780</v>
      </c>
      <c r="C6111" t="s">
        <v>13781</v>
      </c>
      <c r="D6111" s="24" t="s">
        <v>2443</v>
      </c>
      <c r="E6111" s="24" t="s">
        <v>1194</v>
      </c>
      <c r="F6111" s="12">
        <v>41.1</v>
      </c>
      <c r="G6111" s="12">
        <v>-95.9</v>
      </c>
      <c r="H6111" s="12">
        <v>0.98</v>
      </c>
    </row>
    <row r="6112" spans="2:8" x14ac:dyDescent="0.25">
      <c r="B6112" t="s">
        <v>13782</v>
      </c>
      <c r="C6112" t="s">
        <v>13783</v>
      </c>
      <c r="D6112" s="24" t="s">
        <v>2443</v>
      </c>
      <c r="E6112" s="24" t="s">
        <v>1194</v>
      </c>
      <c r="F6112" s="12">
        <v>40.9</v>
      </c>
      <c r="G6112" s="12">
        <v>-97</v>
      </c>
      <c r="H6112" s="12">
        <v>0.98</v>
      </c>
    </row>
    <row r="6113" spans="2:8" x14ac:dyDescent="0.25">
      <c r="B6113" t="s">
        <v>13784</v>
      </c>
      <c r="C6113" t="s">
        <v>13785</v>
      </c>
      <c r="D6113" s="24" t="s">
        <v>2443</v>
      </c>
      <c r="E6113" s="24" t="s">
        <v>1194</v>
      </c>
      <c r="F6113" s="12">
        <v>41.2</v>
      </c>
      <c r="G6113" s="12">
        <v>-99.1</v>
      </c>
      <c r="H6113" s="12">
        <v>0.98</v>
      </c>
    </row>
    <row r="6114" spans="2:8" x14ac:dyDescent="0.25">
      <c r="B6114" t="s">
        <v>13786</v>
      </c>
      <c r="C6114" t="s">
        <v>13787</v>
      </c>
      <c r="D6114" s="24" t="s">
        <v>2443</v>
      </c>
      <c r="E6114" s="24" t="s">
        <v>1194</v>
      </c>
      <c r="F6114" s="12">
        <v>40</v>
      </c>
      <c r="G6114" s="12">
        <v>-98.4</v>
      </c>
      <c r="H6114" s="12">
        <v>0.98</v>
      </c>
    </row>
    <row r="6115" spans="2:8" x14ac:dyDescent="0.25">
      <c r="B6115" t="s">
        <v>13788</v>
      </c>
      <c r="C6115" t="s">
        <v>13789</v>
      </c>
      <c r="D6115" s="24" t="s">
        <v>2443</v>
      </c>
      <c r="E6115" s="24" t="s">
        <v>532</v>
      </c>
      <c r="F6115" s="12">
        <v>35.200000000000003</v>
      </c>
      <c r="G6115" s="12">
        <v>-111.4</v>
      </c>
      <c r="H6115" s="12">
        <v>0.98</v>
      </c>
    </row>
    <row r="6116" spans="2:8" x14ac:dyDescent="0.25">
      <c r="B6116" t="s">
        <v>13790</v>
      </c>
      <c r="C6116" t="s">
        <v>13791</v>
      </c>
      <c r="D6116" s="24" t="s">
        <v>2443</v>
      </c>
      <c r="E6116" s="24" t="s">
        <v>532</v>
      </c>
      <c r="F6116" s="12">
        <v>34.4</v>
      </c>
      <c r="G6116" s="12">
        <v>-110</v>
      </c>
      <c r="H6116" s="12">
        <v>0.98</v>
      </c>
    </row>
    <row r="6117" spans="2:8" x14ac:dyDescent="0.25">
      <c r="B6117" t="s">
        <v>13792</v>
      </c>
      <c r="C6117" t="s">
        <v>13793</v>
      </c>
      <c r="D6117" s="24" t="s">
        <v>2443</v>
      </c>
      <c r="E6117" s="24" t="s">
        <v>548</v>
      </c>
      <c r="F6117" s="12">
        <v>40.700000000000003</v>
      </c>
      <c r="G6117" s="12">
        <v>-123.9</v>
      </c>
      <c r="H6117" s="12">
        <v>0.98</v>
      </c>
    </row>
    <row r="6118" spans="2:8" x14ac:dyDescent="0.25">
      <c r="B6118" t="s">
        <v>13794</v>
      </c>
      <c r="C6118" t="s">
        <v>13795</v>
      </c>
      <c r="D6118" s="24" t="s">
        <v>2443</v>
      </c>
      <c r="E6118" s="24" t="s">
        <v>548</v>
      </c>
      <c r="F6118" s="12">
        <v>37.299999999999997</v>
      </c>
      <c r="G6118" s="12">
        <v>-119.6</v>
      </c>
      <c r="H6118" s="12">
        <v>0.98</v>
      </c>
    </row>
    <row r="6119" spans="2:8" x14ac:dyDescent="0.25">
      <c r="B6119" t="s">
        <v>13796</v>
      </c>
      <c r="C6119" t="s">
        <v>13797</v>
      </c>
      <c r="D6119" s="24" t="s">
        <v>2443</v>
      </c>
      <c r="E6119" s="24" t="s">
        <v>548</v>
      </c>
      <c r="F6119" s="12">
        <v>33.9</v>
      </c>
      <c r="G6119" s="12">
        <v>-117</v>
      </c>
      <c r="H6119" s="12">
        <v>0.98</v>
      </c>
    </row>
    <row r="6120" spans="2:8" x14ac:dyDescent="0.25">
      <c r="B6120" t="s">
        <v>13798</v>
      </c>
      <c r="C6120" t="s">
        <v>13799</v>
      </c>
      <c r="D6120" s="24" t="s">
        <v>2443</v>
      </c>
      <c r="E6120" s="24" t="s">
        <v>548</v>
      </c>
      <c r="F6120" s="12">
        <v>34.5</v>
      </c>
      <c r="G6120" s="12">
        <v>-117.4</v>
      </c>
      <c r="H6120" s="12">
        <v>0.98</v>
      </c>
    </row>
    <row r="6121" spans="2:8" x14ac:dyDescent="0.25">
      <c r="B6121" t="s">
        <v>13800</v>
      </c>
      <c r="C6121" t="s">
        <v>13801</v>
      </c>
      <c r="D6121" s="24" t="s">
        <v>2443</v>
      </c>
      <c r="E6121" s="24" t="s">
        <v>548</v>
      </c>
      <c r="F6121" s="12">
        <v>34.4</v>
      </c>
      <c r="G6121" s="12">
        <v>-117.3</v>
      </c>
      <c r="H6121" s="12">
        <v>0.98</v>
      </c>
    </row>
    <row r="6122" spans="2:8" x14ac:dyDescent="0.25">
      <c r="B6122" t="s">
        <v>13802</v>
      </c>
      <c r="C6122" t="s">
        <v>13803</v>
      </c>
      <c r="D6122" s="24" t="s">
        <v>2443</v>
      </c>
      <c r="E6122" s="24" t="s">
        <v>563</v>
      </c>
      <c r="F6122" s="12">
        <v>39.6</v>
      </c>
      <c r="G6122" s="12">
        <v>-104.5</v>
      </c>
      <c r="H6122" s="12">
        <v>0.98</v>
      </c>
    </row>
    <row r="6123" spans="2:8" x14ac:dyDescent="0.25">
      <c r="B6123" t="s">
        <v>13804</v>
      </c>
      <c r="C6123" t="s">
        <v>13805</v>
      </c>
      <c r="D6123" s="24" t="s">
        <v>2443</v>
      </c>
      <c r="E6123" s="24" t="s">
        <v>563</v>
      </c>
      <c r="F6123" s="12">
        <v>37.4</v>
      </c>
      <c r="G6123" s="12">
        <v>-102.6</v>
      </c>
      <c r="H6123" s="12">
        <v>0.98</v>
      </c>
    </row>
    <row r="6124" spans="2:8" x14ac:dyDescent="0.25">
      <c r="B6124" t="s">
        <v>13806</v>
      </c>
      <c r="C6124" t="s">
        <v>13807</v>
      </c>
      <c r="D6124" s="24" t="s">
        <v>2443</v>
      </c>
      <c r="E6124" s="24" t="s">
        <v>563</v>
      </c>
      <c r="F6124" s="12">
        <v>39.6</v>
      </c>
      <c r="G6124" s="12">
        <v>-107.6</v>
      </c>
      <c r="H6124" s="12">
        <v>0.98</v>
      </c>
    </row>
    <row r="6125" spans="2:8" x14ac:dyDescent="0.25">
      <c r="B6125" t="s">
        <v>13808</v>
      </c>
      <c r="C6125" t="s">
        <v>13809</v>
      </c>
      <c r="D6125" s="24" t="s">
        <v>2443</v>
      </c>
      <c r="E6125" s="24" t="s">
        <v>563</v>
      </c>
      <c r="F6125" s="12">
        <v>38.5</v>
      </c>
      <c r="G6125" s="12">
        <v>-106.9</v>
      </c>
      <c r="H6125" s="12">
        <v>0.98</v>
      </c>
    </row>
    <row r="6126" spans="2:8" x14ac:dyDescent="0.25">
      <c r="B6126" t="s">
        <v>13810</v>
      </c>
      <c r="C6126" t="s">
        <v>13811</v>
      </c>
      <c r="D6126" s="24" t="s">
        <v>2443</v>
      </c>
      <c r="E6126" s="24" t="s">
        <v>563</v>
      </c>
      <c r="F6126" s="12">
        <v>37.200000000000003</v>
      </c>
      <c r="G6126" s="12">
        <v>-107.5</v>
      </c>
      <c r="H6126" s="12">
        <v>0.98</v>
      </c>
    </row>
    <row r="6127" spans="2:8" x14ac:dyDescent="0.25">
      <c r="B6127" t="s">
        <v>13812</v>
      </c>
      <c r="C6127" t="s">
        <v>13813</v>
      </c>
      <c r="D6127" s="24" t="s">
        <v>2443</v>
      </c>
      <c r="E6127" s="24" t="s">
        <v>563</v>
      </c>
      <c r="F6127" s="12">
        <v>40.5</v>
      </c>
      <c r="G6127" s="12">
        <v>-105</v>
      </c>
      <c r="H6127" s="12">
        <v>0.98</v>
      </c>
    </row>
    <row r="6128" spans="2:8" x14ac:dyDescent="0.25">
      <c r="B6128" t="s">
        <v>13814</v>
      </c>
      <c r="C6128" t="s">
        <v>13815</v>
      </c>
      <c r="D6128" s="24" t="s">
        <v>2443</v>
      </c>
      <c r="E6128" s="24" t="s">
        <v>563</v>
      </c>
      <c r="F6128" s="12">
        <v>39</v>
      </c>
      <c r="G6128" s="12">
        <v>-108.5</v>
      </c>
      <c r="H6128" s="12">
        <v>0.98</v>
      </c>
    </row>
    <row r="6129" spans="2:8" x14ac:dyDescent="0.25">
      <c r="B6129" t="s">
        <v>13816</v>
      </c>
      <c r="C6129" t="s">
        <v>13817</v>
      </c>
      <c r="D6129" s="24" t="s">
        <v>2443</v>
      </c>
      <c r="E6129" s="24" t="s">
        <v>563</v>
      </c>
      <c r="F6129" s="12">
        <v>39</v>
      </c>
      <c r="G6129" s="12">
        <v>-108.6</v>
      </c>
      <c r="H6129" s="12">
        <v>0.98</v>
      </c>
    </row>
    <row r="6130" spans="2:8" x14ac:dyDescent="0.25">
      <c r="B6130" t="s">
        <v>13818</v>
      </c>
      <c r="C6130" t="s">
        <v>13819</v>
      </c>
      <c r="D6130" s="24" t="s">
        <v>2443</v>
      </c>
      <c r="E6130" s="24" t="s">
        <v>563</v>
      </c>
      <c r="F6130" s="12">
        <v>39</v>
      </c>
      <c r="G6130" s="12">
        <v>-108.5</v>
      </c>
      <c r="H6130" s="12">
        <v>0.98</v>
      </c>
    </row>
    <row r="6131" spans="2:8" x14ac:dyDescent="0.25">
      <c r="B6131" t="s">
        <v>13820</v>
      </c>
      <c r="C6131" t="s">
        <v>13821</v>
      </c>
      <c r="D6131" s="24" t="s">
        <v>2443</v>
      </c>
      <c r="E6131" s="24" t="s">
        <v>563</v>
      </c>
      <c r="F6131" s="12">
        <v>40.6</v>
      </c>
      <c r="G6131" s="12">
        <v>-103.9</v>
      </c>
      <c r="H6131" s="12">
        <v>0.98</v>
      </c>
    </row>
    <row r="6132" spans="2:8" x14ac:dyDescent="0.25">
      <c r="B6132" t="s">
        <v>13822</v>
      </c>
      <c r="C6132" t="s">
        <v>13823</v>
      </c>
      <c r="D6132" s="24" t="s">
        <v>2443</v>
      </c>
      <c r="E6132" s="24" t="s">
        <v>623</v>
      </c>
      <c r="F6132" s="12">
        <v>42</v>
      </c>
      <c r="G6132" s="12">
        <v>-73.2</v>
      </c>
      <c r="H6132" s="12">
        <v>0.98</v>
      </c>
    </row>
    <row r="6133" spans="2:8" x14ac:dyDescent="0.25">
      <c r="B6133" t="s">
        <v>13824</v>
      </c>
      <c r="C6133" t="s">
        <v>13825</v>
      </c>
      <c r="D6133" s="24" t="s">
        <v>2443</v>
      </c>
      <c r="E6133" s="24" t="s">
        <v>749</v>
      </c>
      <c r="F6133" s="12">
        <v>41.4</v>
      </c>
      <c r="G6133" s="12">
        <v>-94.7</v>
      </c>
      <c r="H6133" s="12">
        <v>0.98</v>
      </c>
    </row>
    <row r="6134" spans="2:8" x14ac:dyDescent="0.25">
      <c r="B6134" t="s">
        <v>13826</v>
      </c>
      <c r="C6134" t="s">
        <v>13827</v>
      </c>
      <c r="D6134" s="24" t="s">
        <v>2443</v>
      </c>
      <c r="E6134" s="24" t="s">
        <v>749</v>
      </c>
      <c r="F6134" s="12">
        <v>43.1</v>
      </c>
      <c r="G6134" s="12">
        <v>-92.9</v>
      </c>
      <c r="H6134" s="12">
        <v>0.98</v>
      </c>
    </row>
    <row r="6135" spans="2:8" x14ac:dyDescent="0.25">
      <c r="B6135" t="s">
        <v>13828</v>
      </c>
      <c r="C6135" t="s">
        <v>13829</v>
      </c>
      <c r="D6135" s="24" t="s">
        <v>2443</v>
      </c>
      <c r="E6135" s="24" t="s">
        <v>749</v>
      </c>
      <c r="F6135" s="12">
        <v>41</v>
      </c>
      <c r="G6135" s="12">
        <v>-92.3</v>
      </c>
      <c r="H6135" s="12">
        <v>0.98</v>
      </c>
    </row>
    <row r="6136" spans="2:8" x14ac:dyDescent="0.25">
      <c r="B6136" t="s">
        <v>13830</v>
      </c>
      <c r="C6136" t="s">
        <v>13831</v>
      </c>
      <c r="D6136" s="24" t="s">
        <v>2443</v>
      </c>
      <c r="E6136" s="24" t="s">
        <v>629</v>
      </c>
      <c r="F6136" s="12">
        <v>46.3</v>
      </c>
      <c r="G6136" s="12">
        <v>-116.1</v>
      </c>
      <c r="H6136" s="12">
        <v>0.98</v>
      </c>
    </row>
    <row r="6137" spans="2:8" x14ac:dyDescent="0.25">
      <c r="B6137" t="s">
        <v>13832</v>
      </c>
      <c r="C6137" t="s">
        <v>13833</v>
      </c>
      <c r="D6137" s="24" t="s">
        <v>2443</v>
      </c>
      <c r="E6137" s="24" t="s">
        <v>648</v>
      </c>
      <c r="F6137" s="12">
        <v>41.3</v>
      </c>
      <c r="G6137" s="12">
        <v>-88.4</v>
      </c>
      <c r="H6137" s="12">
        <v>0.98</v>
      </c>
    </row>
    <row r="6138" spans="2:8" x14ac:dyDescent="0.25">
      <c r="B6138" t="s">
        <v>13834</v>
      </c>
      <c r="C6138" t="s">
        <v>13835</v>
      </c>
      <c r="D6138" s="24" t="s">
        <v>2443</v>
      </c>
      <c r="E6138" s="24" t="s">
        <v>648</v>
      </c>
      <c r="F6138" s="12">
        <v>40.4</v>
      </c>
      <c r="G6138" s="12">
        <v>-88.9</v>
      </c>
      <c r="H6138" s="12">
        <v>0.98</v>
      </c>
    </row>
    <row r="6139" spans="2:8" x14ac:dyDescent="0.25">
      <c r="B6139" t="s">
        <v>13836</v>
      </c>
      <c r="C6139" t="s">
        <v>13837</v>
      </c>
      <c r="D6139" s="24" t="s">
        <v>2443</v>
      </c>
      <c r="E6139" s="24" t="s">
        <v>648</v>
      </c>
      <c r="F6139" s="12">
        <v>40.4</v>
      </c>
      <c r="G6139" s="12">
        <v>-88.9</v>
      </c>
      <c r="H6139" s="12">
        <v>0.98</v>
      </c>
    </row>
    <row r="6140" spans="2:8" x14ac:dyDescent="0.25">
      <c r="B6140" t="s">
        <v>13838</v>
      </c>
      <c r="C6140" t="s">
        <v>13839</v>
      </c>
      <c r="D6140" s="24" t="s">
        <v>2443</v>
      </c>
      <c r="E6140" s="24" t="s">
        <v>648</v>
      </c>
      <c r="F6140" s="12">
        <v>38.4</v>
      </c>
      <c r="G6140" s="12">
        <v>-89.7</v>
      </c>
      <c r="H6140" s="12">
        <v>0.98</v>
      </c>
    </row>
    <row r="6141" spans="2:8" x14ac:dyDescent="0.25">
      <c r="B6141" t="s">
        <v>13840</v>
      </c>
      <c r="C6141" t="s">
        <v>13841</v>
      </c>
      <c r="D6141" s="24" t="s">
        <v>2443</v>
      </c>
      <c r="E6141" s="24" t="s">
        <v>648</v>
      </c>
      <c r="F6141" s="12">
        <v>41.2</v>
      </c>
      <c r="G6141" s="12">
        <v>-88.1</v>
      </c>
      <c r="H6141" s="12">
        <v>0.98</v>
      </c>
    </row>
    <row r="6142" spans="2:8" x14ac:dyDescent="0.25">
      <c r="B6142" t="s">
        <v>13842</v>
      </c>
      <c r="C6142" t="s">
        <v>13843</v>
      </c>
      <c r="D6142" s="24" t="s">
        <v>2443</v>
      </c>
      <c r="E6142" s="24" t="s">
        <v>648</v>
      </c>
      <c r="F6142" s="12">
        <v>41.4</v>
      </c>
      <c r="G6142" s="12">
        <v>-87.9</v>
      </c>
      <c r="H6142" s="12">
        <v>0.98</v>
      </c>
    </row>
    <row r="6143" spans="2:8" x14ac:dyDescent="0.25">
      <c r="B6143" t="s">
        <v>13844</v>
      </c>
      <c r="C6143" t="s">
        <v>13845</v>
      </c>
      <c r="D6143" s="24" t="s">
        <v>2443</v>
      </c>
      <c r="E6143" s="24" t="s">
        <v>709</v>
      </c>
      <c r="F6143" s="12">
        <v>38.299999999999997</v>
      </c>
      <c r="G6143" s="12">
        <v>-85.7</v>
      </c>
      <c r="H6143" s="12">
        <v>0.98</v>
      </c>
    </row>
    <row r="6144" spans="2:8" x14ac:dyDescent="0.25">
      <c r="B6144" t="s">
        <v>13846</v>
      </c>
      <c r="C6144" t="s">
        <v>13847</v>
      </c>
      <c r="D6144" s="24" t="s">
        <v>2443</v>
      </c>
      <c r="E6144" s="24" t="s">
        <v>709</v>
      </c>
      <c r="F6144" s="12">
        <v>38.200000000000003</v>
      </c>
      <c r="G6144" s="12">
        <v>-85.7</v>
      </c>
      <c r="H6144" s="12">
        <v>0.98</v>
      </c>
    </row>
    <row r="6145" spans="2:8" x14ac:dyDescent="0.25">
      <c r="B6145" t="s">
        <v>13848</v>
      </c>
      <c r="C6145" t="s">
        <v>13849</v>
      </c>
      <c r="D6145" s="24" t="s">
        <v>2443</v>
      </c>
      <c r="E6145" s="24" t="s">
        <v>709</v>
      </c>
      <c r="F6145" s="12">
        <v>38.299999999999997</v>
      </c>
      <c r="G6145" s="12">
        <v>-86.3</v>
      </c>
      <c r="H6145" s="12">
        <v>0.98</v>
      </c>
    </row>
    <row r="6146" spans="2:8" x14ac:dyDescent="0.25">
      <c r="B6146" t="s">
        <v>13850</v>
      </c>
      <c r="C6146" t="s">
        <v>13851</v>
      </c>
      <c r="D6146" s="24" t="s">
        <v>2443</v>
      </c>
      <c r="E6146" s="24" t="s">
        <v>709</v>
      </c>
      <c r="F6146" s="12">
        <v>38.200000000000003</v>
      </c>
      <c r="G6146" s="12">
        <v>-86.3</v>
      </c>
      <c r="H6146" s="12">
        <v>0.98</v>
      </c>
    </row>
    <row r="6147" spans="2:8" x14ac:dyDescent="0.25">
      <c r="B6147" t="s">
        <v>13852</v>
      </c>
      <c r="C6147" t="s">
        <v>13853</v>
      </c>
      <c r="D6147" s="24" t="s">
        <v>2443</v>
      </c>
      <c r="E6147" s="24" t="s">
        <v>709</v>
      </c>
      <c r="F6147" s="12">
        <v>38.299999999999997</v>
      </c>
      <c r="G6147" s="12">
        <v>-86.7</v>
      </c>
      <c r="H6147" s="12">
        <v>0.98</v>
      </c>
    </row>
    <row r="6148" spans="2:8" x14ac:dyDescent="0.25">
      <c r="B6148" t="s">
        <v>13854</v>
      </c>
      <c r="C6148" t="s">
        <v>13855</v>
      </c>
      <c r="D6148" s="24" t="s">
        <v>2443</v>
      </c>
      <c r="E6148" s="24" t="s">
        <v>709</v>
      </c>
      <c r="F6148" s="12">
        <v>40.700000000000003</v>
      </c>
      <c r="G6148" s="12">
        <v>-87.4</v>
      </c>
      <c r="H6148" s="12">
        <v>0.98</v>
      </c>
    </row>
    <row r="6149" spans="2:8" x14ac:dyDescent="0.25">
      <c r="B6149" t="s">
        <v>13856</v>
      </c>
      <c r="C6149" t="s">
        <v>13857</v>
      </c>
      <c r="D6149" s="24" t="s">
        <v>2443</v>
      </c>
      <c r="E6149" s="24" t="s">
        <v>709</v>
      </c>
      <c r="F6149" s="12">
        <v>40.200000000000003</v>
      </c>
      <c r="G6149" s="12">
        <v>-85.1</v>
      </c>
      <c r="H6149" s="12">
        <v>0.98</v>
      </c>
    </row>
    <row r="6150" spans="2:8" x14ac:dyDescent="0.25">
      <c r="B6150" t="s">
        <v>13858</v>
      </c>
      <c r="C6150" t="s">
        <v>13859</v>
      </c>
      <c r="D6150" s="24" t="s">
        <v>2443</v>
      </c>
      <c r="E6150" s="24" t="s">
        <v>709</v>
      </c>
      <c r="F6150" s="12">
        <v>38</v>
      </c>
      <c r="G6150" s="12">
        <v>-87.6</v>
      </c>
      <c r="H6150" s="12">
        <v>0.98</v>
      </c>
    </row>
    <row r="6151" spans="2:8" x14ac:dyDescent="0.25">
      <c r="B6151" t="s">
        <v>13860</v>
      </c>
      <c r="C6151" t="s">
        <v>13861</v>
      </c>
      <c r="D6151" s="24" t="s">
        <v>2443</v>
      </c>
      <c r="E6151" s="24" t="s">
        <v>709</v>
      </c>
      <c r="F6151" s="12">
        <v>38</v>
      </c>
      <c r="G6151" s="12">
        <v>-87.3</v>
      </c>
      <c r="H6151" s="12">
        <v>0.98</v>
      </c>
    </row>
    <row r="6152" spans="2:8" x14ac:dyDescent="0.25">
      <c r="B6152" t="s">
        <v>13862</v>
      </c>
      <c r="C6152" t="s">
        <v>13863</v>
      </c>
      <c r="D6152" s="24" t="s">
        <v>2443</v>
      </c>
      <c r="E6152" s="24" t="s">
        <v>867</v>
      </c>
      <c r="F6152" s="12">
        <v>38.700000000000003</v>
      </c>
      <c r="G6152" s="12">
        <v>-97.2</v>
      </c>
      <c r="H6152" s="12">
        <v>0.98</v>
      </c>
    </row>
    <row r="6153" spans="2:8" x14ac:dyDescent="0.25">
      <c r="B6153" t="s">
        <v>13864</v>
      </c>
      <c r="C6153" t="s">
        <v>13865</v>
      </c>
      <c r="D6153" s="24" t="s">
        <v>2443</v>
      </c>
      <c r="E6153" s="24" t="s">
        <v>867</v>
      </c>
      <c r="F6153" s="12">
        <v>37.799999999999997</v>
      </c>
      <c r="G6153" s="12">
        <v>-100</v>
      </c>
      <c r="H6153" s="12">
        <v>0.98</v>
      </c>
    </row>
    <row r="6154" spans="2:8" x14ac:dyDescent="0.25">
      <c r="B6154" t="s">
        <v>13866</v>
      </c>
      <c r="C6154" t="s">
        <v>13867</v>
      </c>
      <c r="D6154" s="24" t="s">
        <v>2443</v>
      </c>
      <c r="E6154" s="24" t="s">
        <v>867</v>
      </c>
      <c r="F6154" s="12">
        <v>38</v>
      </c>
      <c r="G6154" s="12">
        <v>-99.8</v>
      </c>
      <c r="H6154" s="12">
        <v>0.98</v>
      </c>
    </row>
    <row r="6155" spans="2:8" x14ac:dyDescent="0.25">
      <c r="B6155" t="s">
        <v>13868</v>
      </c>
      <c r="C6155" t="s">
        <v>13869</v>
      </c>
      <c r="D6155" s="24" t="s">
        <v>2443</v>
      </c>
      <c r="E6155" s="24" t="s">
        <v>867</v>
      </c>
      <c r="F6155" s="12">
        <v>38.200000000000003</v>
      </c>
      <c r="G6155" s="12">
        <v>-101.7</v>
      </c>
      <c r="H6155" s="12">
        <v>0.98</v>
      </c>
    </row>
    <row r="6156" spans="2:8" x14ac:dyDescent="0.25">
      <c r="B6156" t="s">
        <v>13870</v>
      </c>
      <c r="C6156" t="s">
        <v>13871</v>
      </c>
      <c r="D6156" s="24" t="s">
        <v>2443</v>
      </c>
      <c r="E6156" s="24" t="s">
        <v>867</v>
      </c>
      <c r="F6156" s="12">
        <v>38.9</v>
      </c>
      <c r="G6156" s="12">
        <v>-94.7</v>
      </c>
      <c r="H6156" s="12">
        <v>0.98</v>
      </c>
    </row>
    <row r="6157" spans="2:8" x14ac:dyDescent="0.25">
      <c r="B6157" t="s">
        <v>13872</v>
      </c>
      <c r="C6157" t="s">
        <v>13873</v>
      </c>
      <c r="D6157" s="24" t="s">
        <v>2443</v>
      </c>
      <c r="E6157" s="24" t="s">
        <v>867</v>
      </c>
      <c r="F6157" s="12">
        <v>38.799999999999997</v>
      </c>
      <c r="G6157" s="12">
        <v>-94.6</v>
      </c>
      <c r="H6157" s="12">
        <v>0.98</v>
      </c>
    </row>
    <row r="6158" spans="2:8" x14ac:dyDescent="0.25">
      <c r="B6158" t="s">
        <v>13874</v>
      </c>
      <c r="C6158" t="s">
        <v>13875</v>
      </c>
      <c r="D6158" s="24" t="s">
        <v>2443</v>
      </c>
      <c r="E6158" s="24" t="s">
        <v>867</v>
      </c>
      <c r="F6158" s="12">
        <v>38.9</v>
      </c>
      <c r="G6158" s="12">
        <v>-94.7</v>
      </c>
      <c r="H6158" s="12">
        <v>0.98</v>
      </c>
    </row>
    <row r="6159" spans="2:8" x14ac:dyDescent="0.25">
      <c r="B6159" t="s">
        <v>13876</v>
      </c>
      <c r="C6159" t="s">
        <v>13877</v>
      </c>
      <c r="D6159" s="24" t="s">
        <v>2443</v>
      </c>
      <c r="E6159" s="24" t="s">
        <v>867</v>
      </c>
      <c r="F6159" s="12">
        <v>39.299999999999997</v>
      </c>
      <c r="G6159" s="12">
        <v>-98.1</v>
      </c>
      <c r="H6159" s="12">
        <v>0.98</v>
      </c>
    </row>
    <row r="6160" spans="2:8" x14ac:dyDescent="0.25">
      <c r="B6160" t="s">
        <v>13878</v>
      </c>
      <c r="C6160" t="s">
        <v>13879</v>
      </c>
      <c r="D6160" s="24" t="s">
        <v>2443</v>
      </c>
      <c r="E6160" s="24" t="s">
        <v>867</v>
      </c>
      <c r="F6160" s="12">
        <v>39.4</v>
      </c>
      <c r="G6160" s="12">
        <v>-98.1</v>
      </c>
      <c r="H6160" s="12">
        <v>0.98</v>
      </c>
    </row>
    <row r="6161" spans="2:8" x14ac:dyDescent="0.25">
      <c r="B6161" t="s">
        <v>13880</v>
      </c>
      <c r="C6161" t="s">
        <v>13881</v>
      </c>
      <c r="D6161" s="24" t="s">
        <v>2443</v>
      </c>
      <c r="E6161" s="24" t="s">
        <v>867</v>
      </c>
      <c r="F6161" s="12">
        <v>38.1</v>
      </c>
      <c r="G6161" s="12">
        <v>-97.6</v>
      </c>
      <c r="H6161" s="12">
        <v>0.98</v>
      </c>
    </row>
    <row r="6162" spans="2:8" x14ac:dyDescent="0.25">
      <c r="B6162" t="s">
        <v>13882</v>
      </c>
      <c r="C6162" t="s">
        <v>13883</v>
      </c>
      <c r="D6162" s="24" t="s">
        <v>2443</v>
      </c>
      <c r="E6162" s="24" t="s">
        <v>867</v>
      </c>
      <c r="F6162" s="12">
        <v>38.1</v>
      </c>
      <c r="G6162" s="12">
        <v>-97.5</v>
      </c>
      <c r="H6162" s="12">
        <v>0.98</v>
      </c>
    </row>
    <row r="6163" spans="2:8" x14ac:dyDescent="0.25">
      <c r="B6163" t="s">
        <v>13884</v>
      </c>
      <c r="C6163" t="s">
        <v>13885</v>
      </c>
      <c r="D6163" s="24" t="s">
        <v>2443</v>
      </c>
      <c r="E6163" s="24" t="s">
        <v>867</v>
      </c>
      <c r="F6163" s="12">
        <v>38.5</v>
      </c>
      <c r="G6163" s="12">
        <v>-97.8</v>
      </c>
      <c r="H6163" s="12">
        <v>0.98</v>
      </c>
    </row>
    <row r="6164" spans="2:8" x14ac:dyDescent="0.25">
      <c r="B6164" t="s">
        <v>13886</v>
      </c>
      <c r="C6164" t="s">
        <v>13887</v>
      </c>
      <c r="D6164" s="24" t="s">
        <v>2443</v>
      </c>
      <c r="E6164" s="24" t="s">
        <v>926</v>
      </c>
      <c r="F6164" s="12">
        <v>36.700000000000003</v>
      </c>
      <c r="G6164" s="12">
        <v>-86</v>
      </c>
      <c r="H6164" s="12">
        <v>0.98</v>
      </c>
    </row>
    <row r="6165" spans="2:8" x14ac:dyDescent="0.25">
      <c r="B6165" t="s">
        <v>13888</v>
      </c>
      <c r="C6165" t="s">
        <v>13889</v>
      </c>
      <c r="D6165" s="24" t="s">
        <v>2443</v>
      </c>
      <c r="E6165" s="24" t="s">
        <v>926</v>
      </c>
      <c r="F6165" s="12">
        <v>37.9</v>
      </c>
      <c r="G6165" s="12">
        <v>-84.8</v>
      </c>
      <c r="H6165" s="12">
        <v>0.98</v>
      </c>
    </row>
    <row r="6166" spans="2:8" x14ac:dyDescent="0.25">
      <c r="B6166" t="s">
        <v>13890</v>
      </c>
      <c r="C6166" t="s">
        <v>13891</v>
      </c>
      <c r="D6166" s="24" t="s">
        <v>2443</v>
      </c>
      <c r="E6166" s="24" t="s">
        <v>926</v>
      </c>
      <c r="F6166" s="12">
        <v>38</v>
      </c>
      <c r="G6166" s="12">
        <v>-85.7</v>
      </c>
      <c r="H6166" s="12">
        <v>0.98</v>
      </c>
    </row>
    <row r="6167" spans="2:8" x14ac:dyDescent="0.25">
      <c r="B6167" t="s">
        <v>13892</v>
      </c>
      <c r="C6167" t="s">
        <v>13893</v>
      </c>
      <c r="D6167" s="24" t="s">
        <v>2443</v>
      </c>
      <c r="E6167" s="24" t="s">
        <v>926</v>
      </c>
      <c r="F6167" s="12">
        <v>38.200000000000003</v>
      </c>
      <c r="G6167" s="12">
        <v>-85.5</v>
      </c>
      <c r="H6167" s="12">
        <v>0.98</v>
      </c>
    </row>
    <row r="6168" spans="2:8" x14ac:dyDescent="0.25">
      <c r="B6168" t="s">
        <v>13894</v>
      </c>
      <c r="C6168" t="s">
        <v>13895</v>
      </c>
      <c r="D6168" s="24" t="s">
        <v>2443</v>
      </c>
      <c r="E6168" s="24" t="s">
        <v>926</v>
      </c>
      <c r="F6168" s="12">
        <v>37</v>
      </c>
      <c r="G6168" s="12">
        <v>-88.6</v>
      </c>
      <c r="H6168" s="12">
        <v>0.98</v>
      </c>
    </row>
    <row r="6169" spans="2:8" x14ac:dyDescent="0.25">
      <c r="B6169" t="s">
        <v>13896</v>
      </c>
      <c r="C6169" t="s">
        <v>13897</v>
      </c>
      <c r="D6169" s="24" t="s">
        <v>2443</v>
      </c>
      <c r="E6169" s="24" t="s">
        <v>926</v>
      </c>
      <c r="F6169" s="12">
        <v>38.6</v>
      </c>
      <c r="G6169" s="12">
        <v>-85.3</v>
      </c>
      <c r="H6169" s="12">
        <v>0.98</v>
      </c>
    </row>
    <row r="6170" spans="2:8" x14ac:dyDescent="0.25">
      <c r="B6170" t="s">
        <v>13898</v>
      </c>
      <c r="C6170" t="s">
        <v>13899</v>
      </c>
      <c r="D6170" s="24" t="s">
        <v>2443</v>
      </c>
      <c r="E6170" s="24" t="s">
        <v>926</v>
      </c>
      <c r="F6170" s="12">
        <v>37</v>
      </c>
      <c r="G6170" s="12">
        <v>-86.2</v>
      </c>
      <c r="H6170" s="12">
        <v>0.98</v>
      </c>
    </row>
    <row r="6171" spans="2:8" x14ac:dyDescent="0.25">
      <c r="B6171" t="s">
        <v>13900</v>
      </c>
      <c r="C6171" t="s">
        <v>13901</v>
      </c>
      <c r="D6171" s="24" t="s">
        <v>2443</v>
      </c>
      <c r="E6171" s="24" t="s">
        <v>926</v>
      </c>
      <c r="F6171" s="12">
        <v>36.9</v>
      </c>
      <c r="G6171" s="12">
        <v>-86.4</v>
      </c>
      <c r="H6171" s="12">
        <v>0.98</v>
      </c>
    </row>
    <row r="6172" spans="2:8" x14ac:dyDescent="0.25">
      <c r="B6172" t="s">
        <v>13902</v>
      </c>
      <c r="C6172" t="s">
        <v>13903</v>
      </c>
      <c r="D6172" s="24" t="s">
        <v>2443</v>
      </c>
      <c r="E6172" s="24" t="s">
        <v>926</v>
      </c>
      <c r="F6172" s="12">
        <v>36.9</v>
      </c>
      <c r="G6172" s="12">
        <v>-86.4</v>
      </c>
      <c r="H6172" s="12">
        <v>0.98</v>
      </c>
    </row>
    <row r="6173" spans="2:8" x14ac:dyDescent="0.25">
      <c r="B6173" t="s">
        <v>13904</v>
      </c>
      <c r="C6173" t="s">
        <v>13905</v>
      </c>
      <c r="D6173" s="24" t="s">
        <v>2443</v>
      </c>
      <c r="E6173" s="24" t="s">
        <v>948</v>
      </c>
      <c r="F6173" s="12">
        <v>38.1</v>
      </c>
      <c r="G6173" s="12">
        <v>-75.7</v>
      </c>
      <c r="H6173" s="12">
        <v>0.98</v>
      </c>
    </row>
    <row r="6174" spans="2:8" x14ac:dyDescent="0.25">
      <c r="B6174" t="s">
        <v>13906</v>
      </c>
      <c r="C6174" t="s">
        <v>13907</v>
      </c>
      <c r="D6174" s="24" t="s">
        <v>2443</v>
      </c>
      <c r="E6174" s="24" t="s">
        <v>937</v>
      </c>
      <c r="F6174" s="12">
        <v>44.4</v>
      </c>
      <c r="G6174" s="12">
        <v>-69</v>
      </c>
      <c r="H6174" s="12">
        <v>0.98</v>
      </c>
    </row>
    <row r="6175" spans="2:8" x14ac:dyDescent="0.25">
      <c r="B6175" t="s">
        <v>13908</v>
      </c>
      <c r="C6175" t="s">
        <v>13909</v>
      </c>
      <c r="D6175" s="24" t="s">
        <v>2443</v>
      </c>
      <c r="E6175" s="24" t="s">
        <v>1022</v>
      </c>
      <c r="F6175" s="12">
        <v>47.2</v>
      </c>
      <c r="G6175" s="12">
        <v>-95.3</v>
      </c>
      <c r="H6175" s="12">
        <v>0.98</v>
      </c>
    </row>
    <row r="6176" spans="2:8" x14ac:dyDescent="0.25">
      <c r="B6176" t="s">
        <v>13910</v>
      </c>
      <c r="C6176" t="s">
        <v>13911</v>
      </c>
      <c r="D6176" s="24" t="s">
        <v>2443</v>
      </c>
      <c r="E6176" s="24" t="s">
        <v>1022</v>
      </c>
      <c r="F6176" s="12">
        <v>45.5</v>
      </c>
      <c r="G6176" s="12">
        <v>-94.1</v>
      </c>
      <c r="H6176" s="12">
        <v>0.98</v>
      </c>
    </row>
    <row r="6177" spans="2:8" x14ac:dyDescent="0.25">
      <c r="B6177" t="s">
        <v>13912</v>
      </c>
      <c r="C6177" t="s">
        <v>13913</v>
      </c>
      <c r="D6177" s="24" t="s">
        <v>2443</v>
      </c>
      <c r="E6177" s="24" t="s">
        <v>1081</v>
      </c>
      <c r="F6177" s="12">
        <v>38.5</v>
      </c>
      <c r="G6177" s="12">
        <v>-92.2</v>
      </c>
      <c r="H6177" s="12">
        <v>0.98</v>
      </c>
    </row>
    <row r="6178" spans="2:8" x14ac:dyDescent="0.25">
      <c r="B6178" t="s">
        <v>13914</v>
      </c>
      <c r="C6178" t="s">
        <v>13915</v>
      </c>
      <c r="D6178" s="24" t="s">
        <v>2443</v>
      </c>
      <c r="E6178" s="24" t="s">
        <v>1081</v>
      </c>
      <c r="F6178" s="12">
        <v>38.6</v>
      </c>
      <c r="G6178" s="12">
        <v>-92.2</v>
      </c>
      <c r="H6178" s="12">
        <v>0.98</v>
      </c>
    </row>
    <row r="6179" spans="2:8" x14ac:dyDescent="0.25">
      <c r="B6179" t="s">
        <v>13916</v>
      </c>
      <c r="C6179" t="s">
        <v>13917</v>
      </c>
      <c r="D6179" s="24" t="s">
        <v>2443</v>
      </c>
      <c r="E6179" s="24" t="s">
        <v>1081</v>
      </c>
      <c r="F6179" s="12">
        <v>38</v>
      </c>
      <c r="G6179" s="12">
        <v>-92.5</v>
      </c>
      <c r="H6179" s="12">
        <v>0.98</v>
      </c>
    </row>
    <row r="6180" spans="2:8" x14ac:dyDescent="0.25">
      <c r="B6180" t="s">
        <v>13918</v>
      </c>
      <c r="C6180" t="s">
        <v>13919</v>
      </c>
      <c r="D6180" s="24" t="s">
        <v>2443</v>
      </c>
      <c r="E6180" s="24" t="s">
        <v>1081</v>
      </c>
      <c r="F6180" s="12">
        <v>39.200000000000003</v>
      </c>
      <c r="G6180" s="12">
        <v>-94.5</v>
      </c>
      <c r="H6180" s="12">
        <v>0.98</v>
      </c>
    </row>
    <row r="6181" spans="2:8" x14ac:dyDescent="0.25">
      <c r="B6181" t="s">
        <v>13920</v>
      </c>
      <c r="C6181" t="s">
        <v>13921</v>
      </c>
      <c r="D6181" s="24" t="s">
        <v>2443</v>
      </c>
      <c r="E6181" s="24" t="s">
        <v>1081</v>
      </c>
      <c r="F6181" s="12">
        <v>38.299999999999997</v>
      </c>
      <c r="G6181" s="12">
        <v>-91</v>
      </c>
      <c r="H6181" s="12">
        <v>0.98</v>
      </c>
    </row>
    <row r="6182" spans="2:8" x14ac:dyDescent="0.25">
      <c r="B6182" t="s">
        <v>13922</v>
      </c>
      <c r="C6182" t="s">
        <v>13923</v>
      </c>
      <c r="D6182" s="24" t="s">
        <v>2443</v>
      </c>
      <c r="E6182" s="24" t="s">
        <v>1081</v>
      </c>
      <c r="F6182" s="12">
        <v>40.1</v>
      </c>
      <c r="G6182" s="12">
        <v>-92.5</v>
      </c>
      <c r="H6182" s="12">
        <v>0.98</v>
      </c>
    </row>
    <row r="6183" spans="2:8" x14ac:dyDescent="0.25">
      <c r="B6183" t="s">
        <v>13924</v>
      </c>
      <c r="C6183" t="s">
        <v>13925</v>
      </c>
      <c r="D6183" s="24" t="s">
        <v>2443</v>
      </c>
      <c r="E6183" s="24" t="s">
        <v>1081</v>
      </c>
      <c r="F6183" s="12">
        <v>40.200000000000003</v>
      </c>
      <c r="G6183" s="12">
        <v>-94.3</v>
      </c>
      <c r="H6183" s="12">
        <v>0.98</v>
      </c>
    </row>
    <row r="6184" spans="2:8" x14ac:dyDescent="0.25">
      <c r="B6184" t="s">
        <v>13926</v>
      </c>
      <c r="C6184" t="s">
        <v>13927</v>
      </c>
      <c r="D6184" s="24" t="s">
        <v>2443</v>
      </c>
      <c r="E6184" s="24" t="s">
        <v>1081</v>
      </c>
      <c r="F6184" s="12">
        <v>38.1</v>
      </c>
      <c r="G6184" s="12">
        <v>-92.2</v>
      </c>
      <c r="H6184" s="12">
        <v>0.98</v>
      </c>
    </row>
    <row r="6185" spans="2:8" x14ac:dyDescent="0.25">
      <c r="B6185" t="s">
        <v>13928</v>
      </c>
      <c r="C6185" t="s">
        <v>13929</v>
      </c>
      <c r="D6185" s="24" t="s">
        <v>2443</v>
      </c>
      <c r="E6185" s="24" t="s">
        <v>1081</v>
      </c>
      <c r="F6185" s="12">
        <v>39.4</v>
      </c>
      <c r="G6185" s="12">
        <v>-92</v>
      </c>
      <c r="H6185" s="12">
        <v>0.98</v>
      </c>
    </row>
    <row r="6186" spans="2:8" x14ac:dyDescent="0.25">
      <c r="B6186" t="s">
        <v>13930</v>
      </c>
      <c r="C6186" t="s">
        <v>13931</v>
      </c>
      <c r="D6186" s="24" t="s">
        <v>2443</v>
      </c>
      <c r="E6186" s="24" t="s">
        <v>1081</v>
      </c>
      <c r="F6186" s="12">
        <v>40.4</v>
      </c>
      <c r="G6186" s="12">
        <v>-93</v>
      </c>
      <c r="H6186" s="12">
        <v>0.98</v>
      </c>
    </row>
    <row r="6187" spans="2:8" x14ac:dyDescent="0.25">
      <c r="B6187" t="s">
        <v>13932</v>
      </c>
      <c r="C6187" t="s">
        <v>13933</v>
      </c>
      <c r="D6187" s="24" t="s">
        <v>2443</v>
      </c>
      <c r="E6187" s="24" t="s">
        <v>1081</v>
      </c>
      <c r="F6187" s="12">
        <v>38.9</v>
      </c>
      <c r="G6187" s="12">
        <v>-94.2</v>
      </c>
      <c r="H6187" s="12">
        <v>0.98</v>
      </c>
    </row>
    <row r="6188" spans="2:8" x14ac:dyDescent="0.25">
      <c r="B6188" t="s">
        <v>13934</v>
      </c>
      <c r="C6188" t="s">
        <v>13935</v>
      </c>
      <c r="D6188" s="24" t="s">
        <v>2443</v>
      </c>
      <c r="E6188" s="24" t="s">
        <v>1081</v>
      </c>
      <c r="F6188" s="12">
        <v>38.4</v>
      </c>
      <c r="G6188" s="12">
        <v>-90.3</v>
      </c>
      <c r="H6188" s="12">
        <v>0.98</v>
      </c>
    </row>
    <row r="6189" spans="2:8" x14ac:dyDescent="0.25">
      <c r="B6189" t="s">
        <v>13936</v>
      </c>
      <c r="C6189" t="s">
        <v>13937</v>
      </c>
      <c r="D6189" s="24" t="s">
        <v>2443</v>
      </c>
      <c r="E6189" s="24" t="s">
        <v>1081</v>
      </c>
      <c r="F6189" s="12">
        <v>38.6</v>
      </c>
      <c r="G6189" s="12">
        <v>-93.9</v>
      </c>
      <c r="H6189" s="12">
        <v>0.98</v>
      </c>
    </row>
    <row r="6190" spans="2:8" x14ac:dyDescent="0.25">
      <c r="B6190" t="s">
        <v>13938</v>
      </c>
      <c r="C6190" t="s">
        <v>13939</v>
      </c>
      <c r="D6190" s="24" t="s">
        <v>2443</v>
      </c>
      <c r="E6190" s="24" t="s">
        <v>1081</v>
      </c>
      <c r="F6190" s="12">
        <v>39.799999999999997</v>
      </c>
      <c r="G6190" s="12">
        <v>-93</v>
      </c>
      <c r="H6190" s="12">
        <v>0.98</v>
      </c>
    </row>
    <row r="6191" spans="2:8" x14ac:dyDescent="0.25">
      <c r="B6191" t="s">
        <v>13940</v>
      </c>
      <c r="C6191" t="s">
        <v>13941</v>
      </c>
      <c r="D6191" s="24" t="s">
        <v>2443</v>
      </c>
      <c r="E6191" s="24" t="s">
        <v>1081</v>
      </c>
      <c r="F6191" s="12">
        <v>40.200000000000003</v>
      </c>
      <c r="G6191" s="12">
        <v>-94.6</v>
      </c>
      <c r="H6191" s="12">
        <v>0.98</v>
      </c>
    </row>
    <row r="6192" spans="2:8" x14ac:dyDescent="0.25">
      <c r="B6192" t="s">
        <v>13942</v>
      </c>
      <c r="C6192" t="s">
        <v>13943</v>
      </c>
      <c r="D6192" s="24" t="s">
        <v>2443</v>
      </c>
      <c r="E6192" s="24" t="s">
        <v>1081</v>
      </c>
      <c r="F6192" s="12">
        <v>38.6</v>
      </c>
      <c r="G6192" s="12">
        <v>-91.7</v>
      </c>
      <c r="H6192" s="12">
        <v>0.98</v>
      </c>
    </row>
    <row r="6193" spans="2:8" x14ac:dyDescent="0.25">
      <c r="B6193" t="s">
        <v>13944</v>
      </c>
      <c r="C6193" t="s">
        <v>13945</v>
      </c>
      <c r="D6193" s="24" t="s">
        <v>2443</v>
      </c>
      <c r="E6193" s="24" t="s">
        <v>1081</v>
      </c>
      <c r="F6193" s="12">
        <v>39.299999999999997</v>
      </c>
      <c r="G6193" s="12">
        <v>-92.6</v>
      </c>
      <c r="H6193" s="12">
        <v>0.98</v>
      </c>
    </row>
    <row r="6194" spans="2:8" x14ac:dyDescent="0.25">
      <c r="B6194" t="s">
        <v>13946</v>
      </c>
      <c r="C6194" t="s">
        <v>13947</v>
      </c>
      <c r="D6194" s="24" t="s">
        <v>2443</v>
      </c>
      <c r="E6194" s="24" t="s">
        <v>1134</v>
      </c>
      <c r="F6194" s="12">
        <v>47.6</v>
      </c>
      <c r="G6194" s="12">
        <v>-115.4</v>
      </c>
      <c r="H6194" s="12">
        <v>0.98</v>
      </c>
    </row>
    <row r="6195" spans="2:8" x14ac:dyDescent="0.25">
      <c r="B6195" t="s">
        <v>13948</v>
      </c>
      <c r="C6195" t="s">
        <v>13949</v>
      </c>
      <c r="D6195" s="24" t="s">
        <v>2443</v>
      </c>
      <c r="E6195" s="24" t="s">
        <v>1134</v>
      </c>
      <c r="F6195" s="12">
        <v>47.5</v>
      </c>
      <c r="G6195" s="12">
        <v>-114.8</v>
      </c>
      <c r="H6195" s="12">
        <v>0.98</v>
      </c>
    </row>
    <row r="6196" spans="2:8" x14ac:dyDescent="0.25">
      <c r="B6196" t="s">
        <v>13950</v>
      </c>
      <c r="C6196" t="s">
        <v>13951</v>
      </c>
      <c r="D6196" s="24" t="s">
        <v>2443</v>
      </c>
      <c r="E6196" s="24" t="s">
        <v>459</v>
      </c>
      <c r="F6196" s="12">
        <v>35.5</v>
      </c>
      <c r="G6196" s="12">
        <v>-83</v>
      </c>
      <c r="H6196" s="12">
        <v>0.98</v>
      </c>
    </row>
    <row r="6197" spans="2:8" x14ac:dyDescent="0.25">
      <c r="B6197" t="s">
        <v>13952</v>
      </c>
      <c r="C6197" t="s">
        <v>13953</v>
      </c>
      <c r="D6197" s="24" t="s">
        <v>2443</v>
      </c>
      <c r="E6197" s="24" t="s">
        <v>459</v>
      </c>
      <c r="F6197" s="12">
        <v>35.5</v>
      </c>
      <c r="G6197" s="12">
        <v>-83</v>
      </c>
      <c r="H6197" s="12">
        <v>0.98</v>
      </c>
    </row>
    <row r="6198" spans="2:8" x14ac:dyDescent="0.25">
      <c r="B6198" t="s">
        <v>13954</v>
      </c>
      <c r="C6198" t="s">
        <v>13955</v>
      </c>
      <c r="D6198" s="24" t="s">
        <v>2443</v>
      </c>
      <c r="E6198" s="24" t="s">
        <v>459</v>
      </c>
      <c r="F6198" s="12">
        <v>35.9</v>
      </c>
      <c r="G6198" s="12">
        <v>-82.1</v>
      </c>
      <c r="H6198" s="12">
        <v>0.98</v>
      </c>
    </row>
    <row r="6199" spans="2:8" x14ac:dyDescent="0.25">
      <c r="B6199" t="s">
        <v>13956</v>
      </c>
      <c r="C6199" t="s">
        <v>13957</v>
      </c>
      <c r="D6199" s="24" t="s">
        <v>2443</v>
      </c>
      <c r="E6199" s="24" t="s">
        <v>459</v>
      </c>
      <c r="F6199" s="12">
        <v>36.1</v>
      </c>
      <c r="G6199" s="12">
        <v>-81.7</v>
      </c>
      <c r="H6199" s="12">
        <v>0.98</v>
      </c>
    </row>
    <row r="6200" spans="2:8" x14ac:dyDescent="0.25">
      <c r="B6200" t="s">
        <v>13958</v>
      </c>
      <c r="C6200" t="s">
        <v>13959</v>
      </c>
      <c r="D6200" s="24" t="s">
        <v>2443</v>
      </c>
      <c r="E6200" s="24" t="s">
        <v>459</v>
      </c>
      <c r="F6200" s="12">
        <v>35.9</v>
      </c>
      <c r="G6200" s="12">
        <v>-82.3</v>
      </c>
      <c r="H6200" s="12">
        <v>0.98</v>
      </c>
    </row>
    <row r="6201" spans="2:8" x14ac:dyDescent="0.25">
      <c r="B6201" t="s">
        <v>13960</v>
      </c>
      <c r="C6201" t="s">
        <v>13961</v>
      </c>
      <c r="D6201" s="24" t="s">
        <v>2443</v>
      </c>
      <c r="E6201" s="24" t="s">
        <v>1338</v>
      </c>
      <c r="F6201" s="12">
        <v>46.9</v>
      </c>
      <c r="G6201" s="12">
        <v>-97.2</v>
      </c>
      <c r="H6201" s="12">
        <v>0.98</v>
      </c>
    </row>
    <row r="6202" spans="2:8" x14ac:dyDescent="0.25">
      <c r="B6202" t="s">
        <v>13962</v>
      </c>
      <c r="C6202" t="s">
        <v>13963</v>
      </c>
      <c r="D6202" s="24" t="s">
        <v>2443</v>
      </c>
      <c r="E6202" s="24" t="s">
        <v>1338</v>
      </c>
      <c r="F6202" s="12">
        <v>46.9</v>
      </c>
      <c r="G6202" s="12">
        <v>-96.7</v>
      </c>
      <c r="H6202" s="12">
        <v>0.98</v>
      </c>
    </row>
    <row r="6203" spans="2:8" x14ac:dyDescent="0.25">
      <c r="B6203" t="s">
        <v>13964</v>
      </c>
      <c r="C6203" t="s">
        <v>13965</v>
      </c>
      <c r="D6203" s="24" t="s">
        <v>2443</v>
      </c>
      <c r="E6203" s="24" t="s">
        <v>1259</v>
      </c>
      <c r="F6203" s="12">
        <v>43.6</v>
      </c>
      <c r="G6203" s="12">
        <v>-72</v>
      </c>
      <c r="H6203" s="12">
        <v>0.98</v>
      </c>
    </row>
    <row r="6204" spans="2:8" x14ac:dyDescent="0.25">
      <c r="B6204" t="s">
        <v>13966</v>
      </c>
      <c r="C6204" t="s">
        <v>13967</v>
      </c>
      <c r="D6204" s="24" t="s">
        <v>2443</v>
      </c>
      <c r="E6204" s="24" t="s">
        <v>1277</v>
      </c>
      <c r="F6204" s="12">
        <v>34.4</v>
      </c>
      <c r="G6204" s="12">
        <v>-103.1</v>
      </c>
      <c r="H6204" s="12">
        <v>0.98</v>
      </c>
    </row>
    <row r="6205" spans="2:8" x14ac:dyDescent="0.25">
      <c r="B6205" t="s">
        <v>13968</v>
      </c>
      <c r="C6205" t="s">
        <v>13969</v>
      </c>
      <c r="D6205" s="24" t="s">
        <v>2443</v>
      </c>
      <c r="E6205" s="24" t="s">
        <v>1277</v>
      </c>
      <c r="F6205" s="12">
        <v>32.9</v>
      </c>
      <c r="G6205" s="12">
        <v>-108.3</v>
      </c>
      <c r="H6205" s="12">
        <v>0.98</v>
      </c>
    </row>
    <row r="6206" spans="2:8" x14ac:dyDescent="0.25">
      <c r="B6206" t="s">
        <v>13970</v>
      </c>
      <c r="C6206" t="s">
        <v>13971</v>
      </c>
      <c r="D6206" s="24" t="s">
        <v>2443</v>
      </c>
      <c r="E6206" s="24" t="s">
        <v>1277</v>
      </c>
      <c r="F6206" s="12">
        <v>36.799999999999997</v>
      </c>
      <c r="G6206" s="12">
        <v>-107.9</v>
      </c>
      <c r="H6206" s="12">
        <v>0.98</v>
      </c>
    </row>
    <row r="6207" spans="2:8" x14ac:dyDescent="0.25">
      <c r="B6207" t="s">
        <v>13972</v>
      </c>
      <c r="C6207" t="s">
        <v>13973</v>
      </c>
      <c r="D6207" s="24" t="s">
        <v>2443</v>
      </c>
      <c r="E6207" s="24" t="s">
        <v>1277</v>
      </c>
      <c r="F6207" s="12">
        <v>33.1</v>
      </c>
      <c r="G6207" s="12">
        <v>-107.2</v>
      </c>
      <c r="H6207" s="12">
        <v>0.98</v>
      </c>
    </row>
    <row r="6208" spans="2:8" x14ac:dyDescent="0.25">
      <c r="B6208" t="s">
        <v>13974</v>
      </c>
      <c r="C6208" t="s">
        <v>13975</v>
      </c>
      <c r="D6208" s="24" t="s">
        <v>2443</v>
      </c>
      <c r="E6208" s="24" t="s">
        <v>1277</v>
      </c>
      <c r="F6208" s="12">
        <v>34.5</v>
      </c>
      <c r="G6208" s="12">
        <v>-106.2</v>
      </c>
      <c r="H6208" s="12">
        <v>0.98</v>
      </c>
    </row>
    <row r="6209" spans="2:8" x14ac:dyDescent="0.25">
      <c r="B6209" t="s">
        <v>13976</v>
      </c>
      <c r="C6209" t="s">
        <v>13977</v>
      </c>
      <c r="D6209" s="24" t="s">
        <v>2443</v>
      </c>
      <c r="E6209" s="24" t="s">
        <v>1253</v>
      </c>
      <c r="F6209" s="12">
        <v>41.9</v>
      </c>
      <c r="G6209" s="12">
        <v>-114.6</v>
      </c>
      <c r="H6209" s="12">
        <v>0.98</v>
      </c>
    </row>
    <row r="6210" spans="2:8" x14ac:dyDescent="0.25">
      <c r="B6210" t="s">
        <v>13978</v>
      </c>
      <c r="C6210" t="s">
        <v>13979</v>
      </c>
      <c r="D6210" s="24" t="s">
        <v>2443</v>
      </c>
      <c r="E6210" s="24" t="s">
        <v>1253</v>
      </c>
      <c r="F6210" s="12">
        <v>39.299999999999997</v>
      </c>
      <c r="G6210" s="12">
        <v>-119.1</v>
      </c>
      <c r="H6210" s="12">
        <v>0.98</v>
      </c>
    </row>
    <row r="6211" spans="2:8" x14ac:dyDescent="0.25">
      <c r="B6211" t="s">
        <v>13980</v>
      </c>
      <c r="C6211" t="s">
        <v>13981</v>
      </c>
      <c r="D6211" s="24" t="s">
        <v>2443</v>
      </c>
      <c r="E6211" s="24" t="s">
        <v>1253</v>
      </c>
      <c r="F6211" s="12">
        <v>39.4</v>
      </c>
      <c r="G6211" s="12">
        <v>-119.7</v>
      </c>
      <c r="H6211" s="12">
        <v>0.98</v>
      </c>
    </row>
    <row r="6212" spans="2:8" x14ac:dyDescent="0.25">
      <c r="B6212" t="s">
        <v>13982</v>
      </c>
      <c r="C6212" t="s">
        <v>13983</v>
      </c>
      <c r="D6212" s="24" t="s">
        <v>2443</v>
      </c>
      <c r="E6212" s="24" t="s">
        <v>1301</v>
      </c>
      <c r="F6212" s="12">
        <v>42.4</v>
      </c>
      <c r="G6212" s="12">
        <v>-73.8</v>
      </c>
      <c r="H6212" s="12">
        <v>0.98</v>
      </c>
    </row>
    <row r="6213" spans="2:8" x14ac:dyDescent="0.25">
      <c r="B6213" t="s">
        <v>13984</v>
      </c>
      <c r="C6213" t="s">
        <v>13985</v>
      </c>
      <c r="D6213" s="24" t="s">
        <v>2443</v>
      </c>
      <c r="E6213" s="24" t="s">
        <v>1301</v>
      </c>
      <c r="F6213" s="12">
        <v>42.7</v>
      </c>
      <c r="G6213" s="12">
        <v>-78.2</v>
      </c>
      <c r="H6213" s="12">
        <v>0.98</v>
      </c>
    </row>
    <row r="6214" spans="2:8" x14ac:dyDescent="0.25">
      <c r="B6214" t="s">
        <v>13986</v>
      </c>
      <c r="C6214" t="s">
        <v>13987</v>
      </c>
      <c r="D6214" s="24" t="s">
        <v>2443</v>
      </c>
      <c r="E6214" s="24" t="s">
        <v>1363</v>
      </c>
      <c r="F6214" s="12">
        <v>40.1</v>
      </c>
      <c r="G6214" s="12">
        <v>-80.8</v>
      </c>
      <c r="H6214" s="12">
        <v>0.98</v>
      </c>
    </row>
    <row r="6215" spans="2:8" x14ac:dyDescent="0.25">
      <c r="B6215" t="s">
        <v>13988</v>
      </c>
      <c r="C6215" t="s">
        <v>13989</v>
      </c>
      <c r="D6215" s="24" t="s">
        <v>2443</v>
      </c>
      <c r="E6215" s="24" t="s">
        <v>1363</v>
      </c>
      <c r="F6215" s="12">
        <v>40.299999999999997</v>
      </c>
      <c r="G6215" s="12">
        <v>-80.599999999999994</v>
      </c>
      <c r="H6215" s="12">
        <v>0.98</v>
      </c>
    </row>
    <row r="6216" spans="2:8" x14ac:dyDescent="0.25">
      <c r="B6216" t="s">
        <v>13990</v>
      </c>
      <c r="C6216" t="s">
        <v>13991</v>
      </c>
      <c r="D6216" s="24" t="s">
        <v>2443</v>
      </c>
      <c r="E6216" s="24" t="s">
        <v>1363</v>
      </c>
      <c r="F6216" s="12">
        <v>38.700000000000003</v>
      </c>
      <c r="G6216" s="12">
        <v>-82.9</v>
      </c>
      <c r="H6216" s="12">
        <v>0.98</v>
      </c>
    </row>
    <row r="6217" spans="2:8" x14ac:dyDescent="0.25">
      <c r="B6217" t="s">
        <v>13992</v>
      </c>
      <c r="C6217" t="s">
        <v>13993</v>
      </c>
      <c r="D6217" s="24" t="s">
        <v>2443</v>
      </c>
      <c r="E6217" s="24" t="s">
        <v>1363</v>
      </c>
      <c r="F6217" s="12">
        <v>40.799999999999997</v>
      </c>
      <c r="G6217" s="12">
        <v>-81.400000000000006</v>
      </c>
      <c r="H6217" s="12">
        <v>0.98</v>
      </c>
    </row>
    <row r="6218" spans="2:8" x14ac:dyDescent="0.25">
      <c r="B6218" t="s">
        <v>13994</v>
      </c>
      <c r="C6218" t="s">
        <v>13995</v>
      </c>
      <c r="D6218" s="24" t="s">
        <v>2443</v>
      </c>
      <c r="E6218" s="24" t="s">
        <v>1363</v>
      </c>
      <c r="F6218" s="12">
        <v>40.5</v>
      </c>
      <c r="G6218" s="12">
        <v>-81.599999999999994</v>
      </c>
      <c r="H6218" s="12">
        <v>0.98</v>
      </c>
    </row>
    <row r="6219" spans="2:8" x14ac:dyDescent="0.25">
      <c r="B6219" t="s">
        <v>13996</v>
      </c>
      <c r="C6219" t="s">
        <v>13997</v>
      </c>
      <c r="D6219" s="24" t="s">
        <v>2443</v>
      </c>
      <c r="E6219" s="24" t="s">
        <v>363</v>
      </c>
      <c r="F6219" s="12">
        <v>36.9</v>
      </c>
      <c r="G6219" s="12">
        <v>-100.6</v>
      </c>
      <c r="H6219" s="12">
        <v>0.98</v>
      </c>
    </row>
    <row r="6220" spans="2:8" x14ac:dyDescent="0.25">
      <c r="B6220" t="s">
        <v>13998</v>
      </c>
      <c r="C6220" t="s">
        <v>13999</v>
      </c>
      <c r="D6220" s="24" t="s">
        <v>2443</v>
      </c>
      <c r="E6220" s="24" t="s">
        <v>1396</v>
      </c>
      <c r="F6220" s="12">
        <v>44.6</v>
      </c>
      <c r="G6220" s="12">
        <v>-123.4</v>
      </c>
      <c r="H6220" s="12">
        <v>0.98</v>
      </c>
    </row>
    <row r="6221" spans="2:8" x14ac:dyDescent="0.25">
      <c r="B6221" t="s">
        <v>14000</v>
      </c>
      <c r="C6221" t="s">
        <v>14001</v>
      </c>
      <c r="D6221" s="24" t="s">
        <v>2443</v>
      </c>
      <c r="E6221" s="24" t="s">
        <v>1396</v>
      </c>
      <c r="F6221" s="12">
        <v>43.1</v>
      </c>
      <c r="G6221" s="12">
        <v>-123.4</v>
      </c>
      <c r="H6221" s="12">
        <v>0.98</v>
      </c>
    </row>
    <row r="6222" spans="2:8" x14ac:dyDescent="0.25">
      <c r="B6222" t="s">
        <v>14002</v>
      </c>
      <c r="C6222" t="s">
        <v>14003</v>
      </c>
      <c r="D6222" s="24" t="s">
        <v>2443</v>
      </c>
      <c r="E6222" s="24" t="s">
        <v>1396</v>
      </c>
      <c r="F6222" s="12">
        <v>42.3</v>
      </c>
      <c r="G6222" s="12">
        <v>-122.7</v>
      </c>
      <c r="H6222" s="12">
        <v>0.98</v>
      </c>
    </row>
    <row r="6223" spans="2:8" x14ac:dyDescent="0.25">
      <c r="B6223" t="s">
        <v>14004</v>
      </c>
      <c r="C6223" t="s">
        <v>14005</v>
      </c>
      <c r="D6223" s="24" t="s">
        <v>2443</v>
      </c>
      <c r="E6223" s="24" t="s">
        <v>1396</v>
      </c>
      <c r="F6223" s="12">
        <v>42.3</v>
      </c>
      <c r="G6223" s="12">
        <v>-123.2</v>
      </c>
      <c r="H6223" s="12">
        <v>0.98</v>
      </c>
    </row>
    <row r="6224" spans="2:8" x14ac:dyDescent="0.25">
      <c r="B6224" t="s">
        <v>14006</v>
      </c>
      <c r="C6224" t="s">
        <v>14007</v>
      </c>
      <c r="D6224" s="24" t="s">
        <v>2443</v>
      </c>
      <c r="E6224" s="24" t="s">
        <v>1396</v>
      </c>
      <c r="F6224" s="12">
        <v>42.2</v>
      </c>
      <c r="G6224" s="12">
        <v>-123.5</v>
      </c>
      <c r="H6224" s="12">
        <v>0.98</v>
      </c>
    </row>
    <row r="6225" spans="2:8" x14ac:dyDescent="0.25">
      <c r="B6225" t="s">
        <v>14008</v>
      </c>
      <c r="C6225" t="s">
        <v>14009</v>
      </c>
      <c r="D6225" s="24" t="s">
        <v>2443</v>
      </c>
      <c r="E6225" s="24" t="s">
        <v>1396</v>
      </c>
      <c r="F6225" s="12">
        <v>45.6</v>
      </c>
      <c r="G6225" s="12">
        <v>-118.7</v>
      </c>
      <c r="H6225" s="12">
        <v>0.98</v>
      </c>
    </row>
    <row r="6226" spans="2:8" x14ac:dyDescent="0.25">
      <c r="B6226" t="s">
        <v>14010</v>
      </c>
      <c r="C6226" t="s">
        <v>14011</v>
      </c>
      <c r="D6226" s="24" t="s">
        <v>2443</v>
      </c>
      <c r="E6226" s="24" t="s">
        <v>1421</v>
      </c>
      <c r="F6226" s="12">
        <v>40.299999999999997</v>
      </c>
      <c r="G6226" s="12">
        <v>-76.400000000000006</v>
      </c>
      <c r="H6226" s="12">
        <v>0.98</v>
      </c>
    </row>
    <row r="6227" spans="2:8" x14ac:dyDescent="0.25">
      <c r="B6227" t="s">
        <v>14012</v>
      </c>
      <c r="C6227" t="s">
        <v>14013</v>
      </c>
      <c r="D6227" s="24" t="s">
        <v>2443</v>
      </c>
      <c r="E6227" s="24" t="s">
        <v>1421</v>
      </c>
      <c r="F6227" s="12">
        <v>40.1</v>
      </c>
      <c r="G6227" s="12">
        <v>-76.3</v>
      </c>
      <c r="H6227" s="12">
        <v>0.98</v>
      </c>
    </row>
    <row r="6228" spans="2:8" x14ac:dyDescent="0.25">
      <c r="B6228" t="s">
        <v>14014</v>
      </c>
      <c r="C6228" t="s">
        <v>14015</v>
      </c>
      <c r="D6228" s="24" t="s">
        <v>2443</v>
      </c>
      <c r="E6228" s="24" t="s">
        <v>1421</v>
      </c>
      <c r="F6228" s="12">
        <v>41.2</v>
      </c>
      <c r="G6228" s="12">
        <v>-75.8</v>
      </c>
      <c r="H6228" s="12">
        <v>0.98</v>
      </c>
    </row>
    <row r="6229" spans="2:8" x14ac:dyDescent="0.25">
      <c r="B6229" t="s">
        <v>14016</v>
      </c>
      <c r="C6229" t="s">
        <v>14017</v>
      </c>
      <c r="D6229" s="24" t="s">
        <v>2443</v>
      </c>
      <c r="E6229" s="24" t="s">
        <v>1421</v>
      </c>
      <c r="F6229" s="12">
        <v>39.9</v>
      </c>
      <c r="G6229" s="12">
        <v>-76.7</v>
      </c>
      <c r="H6229" s="12">
        <v>0.98</v>
      </c>
    </row>
    <row r="6230" spans="2:8" x14ac:dyDescent="0.25">
      <c r="B6230" t="s">
        <v>14018</v>
      </c>
      <c r="C6230" t="s">
        <v>14019</v>
      </c>
      <c r="D6230" s="24" t="s">
        <v>2443</v>
      </c>
      <c r="E6230" s="24" t="s">
        <v>1421</v>
      </c>
      <c r="F6230" s="12">
        <v>40</v>
      </c>
      <c r="G6230" s="12">
        <v>-76.599999999999994</v>
      </c>
      <c r="H6230" s="12">
        <v>0.98</v>
      </c>
    </row>
    <row r="6231" spans="2:8" x14ac:dyDescent="0.25">
      <c r="B6231" t="s">
        <v>14020</v>
      </c>
      <c r="C6231" t="s">
        <v>14021</v>
      </c>
      <c r="D6231" s="24" t="s">
        <v>2443</v>
      </c>
      <c r="E6231" s="24" t="s">
        <v>1457</v>
      </c>
      <c r="F6231" s="12">
        <v>45.9</v>
      </c>
      <c r="G6231" s="12">
        <v>-98.2</v>
      </c>
      <c r="H6231" s="12">
        <v>0.98</v>
      </c>
    </row>
    <row r="6232" spans="2:8" x14ac:dyDescent="0.25">
      <c r="B6232" t="s">
        <v>14022</v>
      </c>
      <c r="C6232" t="s">
        <v>14023</v>
      </c>
      <c r="D6232" s="24" t="s">
        <v>2443</v>
      </c>
      <c r="E6232" s="24" t="s">
        <v>1457</v>
      </c>
      <c r="F6232" s="12">
        <v>44.2</v>
      </c>
      <c r="G6232" s="12">
        <v>-100</v>
      </c>
      <c r="H6232" s="12">
        <v>0.98</v>
      </c>
    </row>
    <row r="6233" spans="2:8" x14ac:dyDescent="0.25">
      <c r="B6233" t="s">
        <v>14024</v>
      </c>
      <c r="C6233" t="s">
        <v>14025</v>
      </c>
      <c r="D6233" s="24" t="s">
        <v>2443</v>
      </c>
      <c r="E6233" s="24" t="s">
        <v>1457</v>
      </c>
      <c r="F6233" s="12">
        <v>43.3</v>
      </c>
      <c r="G6233" s="12">
        <v>-97.9</v>
      </c>
      <c r="H6233" s="12">
        <v>0.98</v>
      </c>
    </row>
    <row r="6234" spans="2:8" x14ac:dyDescent="0.25">
      <c r="B6234" t="s">
        <v>14026</v>
      </c>
      <c r="C6234" t="s">
        <v>14027</v>
      </c>
      <c r="D6234" s="24" t="s">
        <v>2443</v>
      </c>
      <c r="E6234" s="24" t="s">
        <v>434</v>
      </c>
      <c r="F6234" s="12">
        <v>35.700000000000003</v>
      </c>
      <c r="G6234" s="12">
        <v>-83.8</v>
      </c>
      <c r="H6234" s="12">
        <v>0.98</v>
      </c>
    </row>
    <row r="6235" spans="2:8" x14ac:dyDescent="0.25">
      <c r="B6235" t="s">
        <v>14028</v>
      </c>
      <c r="C6235" t="s">
        <v>14029</v>
      </c>
      <c r="D6235" s="24" t="s">
        <v>2443</v>
      </c>
      <c r="E6235" s="24" t="s">
        <v>434</v>
      </c>
      <c r="F6235" s="12">
        <v>36.299999999999997</v>
      </c>
      <c r="G6235" s="12">
        <v>-82.2</v>
      </c>
      <c r="H6235" s="12">
        <v>0.98</v>
      </c>
    </row>
    <row r="6236" spans="2:8" x14ac:dyDescent="0.25">
      <c r="B6236" t="s">
        <v>14030</v>
      </c>
      <c r="C6236" t="s">
        <v>14031</v>
      </c>
      <c r="D6236" s="24" t="s">
        <v>2443</v>
      </c>
      <c r="E6236" s="24" t="s">
        <v>434</v>
      </c>
      <c r="F6236" s="12">
        <v>36.1</v>
      </c>
      <c r="G6236" s="12">
        <v>-87.4</v>
      </c>
      <c r="H6236" s="12">
        <v>0.98</v>
      </c>
    </row>
    <row r="6237" spans="2:8" x14ac:dyDescent="0.25">
      <c r="B6237" t="s">
        <v>14032</v>
      </c>
      <c r="C6237" t="s">
        <v>14033</v>
      </c>
      <c r="D6237" s="24" t="s">
        <v>2443</v>
      </c>
      <c r="E6237" s="24" t="s">
        <v>434</v>
      </c>
      <c r="F6237" s="12">
        <v>36.1</v>
      </c>
      <c r="G6237" s="12">
        <v>-83.4</v>
      </c>
      <c r="H6237" s="12">
        <v>0.98</v>
      </c>
    </row>
    <row r="6238" spans="2:8" x14ac:dyDescent="0.25">
      <c r="B6238" t="s">
        <v>14034</v>
      </c>
      <c r="C6238" t="s">
        <v>14035</v>
      </c>
      <c r="D6238" s="24" t="s">
        <v>2443</v>
      </c>
      <c r="E6238" s="24" t="s">
        <v>434</v>
      </c>
      <c r="F6238" s="12">
        <v>36.1</v>
      </c>
      <c r="G6238" s="12">
        <v>-83.4</v>
      </c>
      <c r="H6238" s="12">
        <v>0.98</v>
      </c>
    </row>
    <row r="6239" spans="2:8" x14ac:dyDescent="0.25">
      <c r="B6239" t="s">
        <v>14036</v>
      </c>
      <c r="C6239" t="s">
        <v>14037</v>
      </c>
      <c r="D6239" s="24" t="s">
        <v>2443</v>
      </c>
      <c r="E6239" s="24" t="s">
        <v>434</v>
      </c>
      <c r="F6239" s="12">
        <v>35.9</v>
      </c>
      <c r="G6239" s="12">
        <v>-84.1</v>
      </c>
      <c r="H6239" s="12">
        <v>0.98</v>
      </c>
    </row>
    <row r="6240" spans="2:8" x14ac:dyDescent="0.25">
      <c r="B6240" t="s">
        <v>14038</v>
      </c>
      <c r="C6240" t="s">
        <v>14039</v>
      </c>
      <c r="D6240" s="24" t="s">
        <v>2443</v>
      </c>
      <c r="E6240" s="24" t="s">
        <v>434</v>
      </c>
      <c r="F6240" s="12">
        <v>36.200000000000003</v>
      </c>
      <c r="G6240" s="12">
        <v>-85.3</v>
      </c>
      <c r="H6240" s="12">
        <v>0.98</v>
      </c>
    </row>
    <row r="6241" spans="2:8" x14ac:dyDescent="0.25">
      <c r="B6241" t="s">
        <v>14040</v>
      </c>
      <c r="C6241" t="s">
        <v>14041</v>
      </c>
      <c r="D6241" s="24" t="s">
        <v>2443</v>
      </c>
      <c r="E6241" s="24" t="s">
        <v>434</v>
      </c>
      <c r="F6241" s="12">
        <v>36.1</v>
      </c>
      <c r="G6241" s="12">
        <v>-85.5</v>
      </c>
      <c r="H6241" s="12">
        <v>0.98</v>
      </c>
    </row>
    <row r="6242" spans="2:8" x14ac:dyDescent="0.25">
      <c r="B6242" t="s">
        <v>14042</v>
      </c>
      <c r="C6242" t="s">
        <v>14043</v>
      </c>
      <c r="D6242" s="24" t="s">
        <v>2443</v>
      </c>
      <c r="E6242" s="24" t="s">
        <v>434</v>
      </c>
      <c r="F6242" s="12">
        <v>36.1</v>
      </c>
      <c r="G6242" s="12">
        <v>-85.5</v>
      </c>
      <c r="H6242" s="12">
        <v>0.98</v>
      </c>
    </row>
    <row r="6243" spans="2:8" x14ac:dyDescent="0.25">
      <c r="B6243" t="s">
        <v>14044</v>
      </c>
      <c r="C6243" t="s">
        <v>14045</v>
      </c>
      <c r="D6243" s="24" t="s">
        <v>2443</v>
      </c>
      <c r="E6243" s="24" t="s">
        <v>434</v>
      </c>
      <c r="F6243" s="12">
        <v>36.299999999999997</v>
      </c>
      <c r="G6243" s="12">
        <v>-85.8</v>
      </c>
      <c r="H6243" s="12">
        <v>0.98</v>
      </c>
    </row>
    <row r="6244" spans="2:8" x14ac:dyDescent="0.25">
      <c r="B6244" t="s">
        <v>14046</v>
      </c>
      <c r="C6244" t="s">
        <v>14047</v>
      </c>
      <c r="D6244" s="24" t="s">
        <v>2443</v>
      </c>
      <c r="E6244" s="24" t="s">
        <v>362</v>
      </c>
      <c r="F6244" s="12">
        <v>34.799999999999997</v>
      </c>
      <c r="G6244" s="12">
        <v>-102.3</v>
      </c>
      <c r="H6244" s="12">
        <v>0.98</v>
      </c>
    </row>
    <row r="6245" spans="2:8" x14ac:dyDescent="0.25">
      <c r="B6245" t="s">
        <v>14048</v>
      </c>
      <c r="C6245" t="s">
        <v>14049</v>
      </c>
      <c r="D6245" s="24" t="s">
        <v>2443</v>
      </c>
      <c r="E6245" s="24" t="s">
        <v>362</v>
      </c>
      <c r="F6245" s="12">
        <v>34.799999999999997</v>
      </c>
      <c r="G6245" s="12">
        <v>-102.4</v>
      </c>
      <c r="H6245" s="12">
        <v>0.98</v>
      </c>
    </row>
    <row r="6246" spans="2:8" x14ac:dyDescent="0.25">
      <c r="B6246" t="s">
        <v>14050</v>
      </c>
      <c r="C6246" t="s">
        <v>14051</v>
      </c>
      <c r="D6246" s="24" t="s">
        <v>2443</v>
      </c>
      <c r="E6246" s="24" t="s">
        <v>1586</v>
      </c>
      <c r="F6246" s="12">
        <v>36.9</v>
      </c>
      <c r="G6246" s="12">
        <v>-80.099999999999994</v>
      </c>
      <c r="H6246" s="12">
        <v>0.98</v>
      </c>
    </row>
    <row r="6247" spans="2:8" x14ac:dyDescent="0.25">
      <c r="B6247" t="s">
        <v>14052</v>
      </c>
      <c r="C6247" t="s">
        <v>14053</v>
      </c>
      <c r="D6247" s="24" t="s">
        <v>2443</v>
      </c>
      <c r="E6247" s="24" t="s">
        <v>1611</v>
      </c>
      <c r="F6247" s="12">
        <v>45.8</v>
      </c>
      <c r="G6247" s="12">
        <v>-120.7</v>
      </c>
      <c r="H6247" s="12">
        <v>0.98</v>
      </c>
    </row>
    <row r="6248" spans="2:8" x14ac:dyDescent="0.25">
      <c r="B6248" t="s">
        <v>14054</v>
      </c>
      <c r="C6248" t="s">
        <v>14055</v>
      </c>
      <c r="D6248" s="24" t="s">
        <v>2443</v>
      </c>
      <c r="E6248" s="24" t="s">
        <v>1675</v>
      </c>
      <c r="F6248" s="12">
        <v>43.6</v>
      </c>
      <c r="G6248" s="12">
        <v>-89.7</v>
      </c>
      <c r="H6248" s="12">
        <v>0.98</v>
      </c>
    </row>
    <row r="6249" spans="2:8" x14ac:dyDescent="0.25">
      <c r="B6249" t="s">
        <v>14056</v>
      </c>
      <c r="C6249" t="s">
        <v>14057</v>
      </c>
      <c r="D6249" s="24" t="s">
        <v>2443</v>
      </c>
      <c r="E6249" s="24" t="s">
        <v>1675</v>
      </c>
      <c r="F6249" s="12">
        <v>44.4</v>
      </c>
      <c r="G6249" s="12">
        <v>-90.1</v>
      </c>
      <c r="H6249" s="12">
        <v>0.98</v>
      </c>
    </row>
    <row r="6250" spans="2:8" x14ac:dyDescent="0.25">
      <c r="B6250" t="s">
        <v>14058</v>
      </c>
      <c r="C6250" t="s">
        <v>14059</v>
      </c>
      <c r="D6250" s="24" t="s">
        <v>2443</v>
      </c>
      <c r="E6250" s="24" t="s">
        <v>1675</v>
      </c>
      <c r="F6250" s="12">
        <v>44.4</v>
      </c>
      <c r="G6250" s="12">
        <v>-88.9</v>
      </c>
      <c r="H6250" s="12">
        <v>0.98</v>
      </c>
    </row>
    <row r="6251" spans="2:8" x14ac:dyDescent="0.25">
      <c r="B6251" t="s">
        <v>14060</v>
      </c>
      <c r="C6251" t="s">
        <v>14061</v>
      </c>
      <c r="D6251" s="24" t="s">
        <v>2443</v>
      </c>
      <c r="E6251" s="24" t="s">
        <v>1650</v>
      </c>
      <c r="F6251" s="12">
        <v>38.299999999999997</v>
      </c>
      <c r="G6251" s="12">
        <v>-81.900000000000006</v>
      </c>
      <c r="H6251" s="12">
        <v>0.98</v>
      </c>
    </row>
    <row r="6252" spans="2:8" x14ac:dyDescent="0.25">
      <c r="B6252" t="s">
        <v>14062</v>
      </c>
      <c r="C6252" t="s">
        <v>14063</v>
      </c>
      <c r="D6252" s="24" t="s">
        <v>2443</v>
      </c>
      <c r="E6252" s="24" t="s">
        <v>1650</v>
      </c>
      <c r="F6252" s="12">
        <v>38.299999999999997</v>
      </c>
      <c r="G6252" s="12">
        <v>-81.5</v>
      </c>
      <c r="H6252" s="12">
        <v>0.98</v>
      </c>
    </row>
    <row r="6253" spans="2:8" x14ac:dyDescent="0.25">
      <c r="B6253" t="s">
        <v>14064</v>
      </c>
      <c r="C6253" t="s">
        <v>14065</v>
      </c>
      <c r="D6253" s="24" t="s">
        <v>2443</v>
      </c>
      <c r="E6253" s="24" t="s">
        <v>1650</v>
      </c>
      <c r="F6253" s="12">
        <v>39.299999999999997</v>
      </c>
      <c r="G6253" s="12">
        <v>-81.5</v>
      </c>
      <c r="H6253" s="12">
        <v>0.98</v>
      </c>
    </row>
    <row r="6254" spans="2:8" x14ac:dyDescent="0.25">
      <c r="B6254" t="s">
        <v>14066</v>
      </c>
      <c r="C6254" t="s">
        <v>14067</v>
      </c>
      <c r="D6254" s="24" t="s">
        <v>2443</v>
      </c>
      <c r="E6254" s="24" t="s">
        <v>1775</v>
      </c>
      <c r="F6254" s="12">
        <v>41.2</v>
      </c>
      <c r="G6254" s="12">
        <v>-105.5</v>
      </c>
      <c r="H6254" s="12">
        <v>0.98</v>
      </c>
    </row>
    <row r="6255" spans="2:8" x14ac:dyDescent="0.25">
      <c r="B6255" t="s">
        <v>14068</v>
      </c>
      <c r="C6255" t="s">
        <v>14069</v>
      </c>
      <c r="D6255" s="24" t="s">
        <v>2443</v>
      </c>
      <c r="E6255" s="24" t="s">
        <v>1775</v>
      </c>
      <c r="F6255" s="12">
        <v>44.8</v>
      </c>
      <c r="G6255" s="12">
        <v>-108.3</v>
      </c>
      <c r="H6255" s="12">
        <v>0.98</v>
      </c>
    </row>
    <row r="6256" spans="2:8" x14ac:dyDescent="0.25">
      <c r="B6256" t="s">
        <v>14070</v>
      </c>
      <c r="C6256" t="s">
        <v>14071</v>
      </c>
      <c r="D6256" s="24" t="s">
        <v>2443</v>
      </c>
      <c r="E6256" s="24" t="s">
        <v>1775</v>
      </c>
      <c r="F6256" s="12">
        <v>44.3</v>
      </c>
      <c r="G6256" s="12">
        <v>-105.3</v>
      </c>
      <c r="H6256" s="12">
        <v>0.98</v>
      </c>
    </row>
    <row r="6257" spans="2:8" x14ac:dyDescent="0.25">
      <c r="B6257" t="s">
        <v>14072</v>
      </c>
      <c r="C6257" t="s">
        <v>14073</v>
      </c>
      <c r="D6257" s="24" t="s">
        <v>2443</v>
      </c>
      <c r="E6257" s="24" t="s">
        <v>1775</v>
      </c>
      <c r="F6257" s="12">
        <v>41</v>
      </c>
      <c r="G6257" s="12">
        <v>-104.8</v>
      </c>
      <c r="H6257" s="12">
        <v>0.98</v>
      </c>
    </row>
    <row r="6258" spans="2:8" x14ac:dyDescent="0.25">
      <c r="B6258" t="s">
        <v>14074</v>
      </c>
      <c r="C6258" t="s">
        <v>14075</v>
      </c>
      <c r="D6258" s="24" t="s">
        <v>2443</v>
      </c>
      <c r="E6258" s="24" t="s">
        <v>1775</v>
      </c>
      <c r="F6258" s="12">
        <v>42.8</v>
      </c>
      <c r="G6258" s="12">
        <v>-106.3</v>
      </c>
      <c r="H6258" s="12">
        <v>0.98</v>
      </c>
    </row>
    <row r="6259" spans="2:8" x14ac:dyDescent="0.25">
      <c r="B6259" t="s">
        <v>14076</v>
      </c>
      <c r="C6259" t="s">
        <v>14077</v>
      </c>
      <c r="D6259" s="24" t="s">
        <v>2443</v>
      </c>
      <c r="E6259" s="24" t="s">
        <v>532</v>
      </c>
      <c r="F6259" s="12">
        <v>32</v>
      </c>
      <c r="G6259" s="12">
        <v>-109.3</v>
      </c>
      <c r="H6259" s="12">
        <v>0.98</v>
      </c>
    </row>
    <row r="6260" spans="2:8" x14ac:dyDescent="0.25">
      <c r="B6260" t="s">
        <v>14078</v>
      </c>
      <c r="C6260" t="s">
        <v>14079</v>
      </c>
      <c r="D6260" s="24" t="s">
        <v>2443</v>
      </c>
      <c r="E6260" s="24" t="s">
        <v>532</v>
      </c>
      <c r="F6260" s="12">
        <v>32.299999999999997</v>
      </c>
      <c r="G6260" s="12">
        <v>-110.6</v>
      </c>
      <c r="H6260" s="12">
        <v>0.98</v>
      </c>
    </row>
    <row r="6261" spans="2:8" x14ac:dyDescent="0.25">
      <c r="B6261" t="s">
        <v>538</v>
      </c>
      <c r="C6261" t="s">
        <v>539</v>
      </c>
      <c r="D6261" s="24" t="s">
        <v>2443</v>
      </c>
      <c r="E6261" s="24" t="s">
        <v>532</v>
      </c>
      <c r="F6261" s="12">
        <v>34.1</v>
      </c>
      <c r="G6261" s="12">
        <v>-109.2</v>
      </c>
      <c r="H6261" s="12">
        <v>0.98</v>
      </c>
    </row>
    <row r="6262" spans="2:8" x14ac:dyDescent="0.25">
      <c r="B6262" t="s">
        <v>544</v>
      </c>
      <c r="C6262" t="s">
        <v>545</v>
      </c>
      <c r="D6262" s="24" t="s">
        <v>2443</v>
      </c>
      <c r="E6262" s="24" t="s">
        <v>365</v>
      </c>
      <c r="F6262" s="12">
        <v>36.200000000000003</v>
      </c>
      <c r="G6262" s="12">
        <v>-90.9</v>
      </c>
      <c r="H6262" s="12">
        <v>0.98</v>
      </c>
    </row>
    <row r="6263" spans="2:8" x14ac:dyDescent="0.25">
      <c r="B6263" t="s">
        <v>697</v>
      </c>
      <c r="C6263" t="s">
        <v>14080</v>
      </c>
      <c r="D6263" s="24" t="s">
        <v>2443</v>
      </c>
      <c r="E6263" s="24" t="s">
        <v>365</v>
      </c>
      <c r="F6263" s="12">
        <v>36.299999999999997</v>
      </c>
      <c r="G6263" s="12">
        <v>-91.8</v>
      </c>
      <c r="H6263" s="12">
        <v>0.98</v>
      </c>
    </row>
    <row r="6264" spans="2:8" x14ac:dyDescent="0.25">
      <c r="B6264" t="s">
        <v>3513</v>
      </c>
      <c r="C6264" t="s">
        <v>3514</v>
      </c>
      <c r="D6264" s="24" t="s">
        <v>2443</v>
      </c>
      <c r="E6264" s="24" t="s">
        <v>548</v>
      </c>
      <c r="F6264" s="12">
        <v>34.1</v>
      </c>
      <c r="G6264" s="12">
        <v>-116.3</v>
      </c>
      <c r="H6264" s="12">
        <v>0.98</v>
      </c>
    </row>
    <row r="6265" spans="2:8" x14ac:dyDescent="0.25">
      <c r="B6265" t="s">
        <v>14081</v>
      </c>
      <c r="C6265" t="s">
        <v>14082</v>
      </c>
      <c r="D6265" s="24" t="s">
        <v>2443</v>
      </c>
      <c r="E6265" s="24" t="s">
        <v>623</v>
      </c>
      <c r="F6265" s="12">
        <v>41.9</v>
      </c>
      <c r="G6265" s="12">
        <v>-72.2</v>
      </c>
      <c r="H6265" s="12">
        <v>0.98</v>
      </c>
    </row>
    <row r="6266" spans="2:8" x14ac:dyDescent="0.25">
      <c r="B6266" t="s">
        <v>2210</v>
      </c>
      <c r="C6266" t="s">
        <v>2211</v>
      </c>
      <c r="D6266" s="24" t="s">
        <v>2443</v>
      </c>
      <c r="E6266" s="24" t="s">
        <v>629</v>
      </c>
      <c r="F6266" s="12">
        <v>48.6</v>
      </c>
      <c r="G6266" s="12">
        <v>-116.3</v>
      </c>
      <c r="H6266" s="12">
        <v>0.98</v>
      </c>
    </row>
    <row r="6267" spans="2:8" x14ac:dyDescent="0.25">
      <c r="B6267" t="s">
        <v>2684</v>
      </c>
      <c r="C6267" t="s">
        <v>2870</v>
      </c>
      <c r="D6267" s="24" t="s">
        <v>2443</v>
      </c>
      <c r="E6267" s="24" t="s">
        <v>629</v>
      </c>
      <c r="F6267" s="12">
        <v>44.2</v>
      </c>
      <c r="G6267" s="12">
        <v>-114.9</v>
      </c>
      <c r="H6267" s="12">
        <v>0.98</v>
      </c>
    </row>
    <row r="6268" spans="2:8" x14ac:dyDescent="0.25">
      <c r="B6268" t="s">
        <v>661</v>
      </c>
      <c r="C6268" t="s">
        <v>662</v>
      </c>
      <c r="D6268" s="24" t="s">
        <v>2443</v>
      </c>
      <c r="E6268" s="24" t="s">
        <v>648</v>
      </c>
      <c r="F6268" s="12">
        <v>40.9</v>
      </c>
      <c r="G6268" s="12">
        <v>-90.3</v>
      </c>
      <c r="H6268" s="12">
        <v>0.98</v>
      </c>
    </row>
    <row r="6269" spans="2:8" x14ac:dyDescent="0.25">
      <c r="B6269" t="s">
        <v>14083</v>
      </c>
      <c r="C6269" t="s">
        <v>14084</v>
      </c>
      <c r="D6269" s="24" t="s">
        <v>2443</v>
      </c>
      <c r="E6269" s="24" t="s">
        <v>648</v>
      </c>
      <c r="F6269" s="12">
        <v>37.200000000000003</v>
      </c>
      <c r="G6269" s="12">
        <v>-89</v>
      </c>
      <c r="H6269" s="12">
        <v>0.98</v>
      </c>
    </row>
    <row r="6270" spans="2:8" x14ac:dyDescent="0.25">
      <c r="B6270" t="s">
        <v>665</v>
      </c>
      <c r="C6270" t="s">
        <v>666</v>
      </c>
      <c r="D6270" s="24" t="s">
        <v>2443</v>
      </c>
      <c r="E6270" s="24" t="s">
        <v>648</v>
      </c>
      <c r="F6270" s="12">
        <v>39.700000000000003</v>
      </c>
      <c r="G6270" s="12">
        <v>-90.1</v>
      </c>
      <c r="H6270" s="12">
        <v>0.98</v>
      </c>
    </row>
    <row r="6271" spans="2:8" x14ac:dyDescent="0.25">
      <c r="B6271" t="s">
        <v>3897</v>
      </c>
      <c r="C6271" t="s">
        <v>3898</v>
      </c>
      <c r="D6271" s="24" t="s">
        <v>2443</v>
      </c>
      <c r="E6271" s="24" t="s">
        <v>648</v>
      </c>
      <c r="F6271" s="12">
        <v>37.9</v>
      </c>
      <c r="G6271" s="12">
        <v>-89.9</v>
      </c>
      <c r="H6271" s="12">
        <v>0.98</v>
      </c>
    </row>
    <row r="6272" spans="2:8" x14ac:dyDescent="0.25">
      <c r="B6272" t="s">
        <v>681</v>
      </c>
      <c r="C6272" t="s">
        <v>682</v>
      </c>
      <c r="D6272" s="24" t="s">
        <v>2443</v>
      </c>
      <c r="E6272" s="24" t="s">
        <v>648</v>
      </c>
      <c r="F6272" s="12">
        <v>38.299999999999997</v>
      </c>
      <c r="G6272" s="12">
        <v>-89.3</v>
      </c>
      <c r="H6272" s="12">
        <v>0.98</v>
      </c>
    </row>
    <row r="6273" spans="2:8" x14ac:dyDescent="0.25">
      <c r="B6273" t="s">
        <v>14085</v>
      </c>
      <c r="C6273" t="s">
        <v>14086</v>
      </c>
      <c r="D6273" s="24" t="s">
        <v>2443</v>
      </c>
      <c r="E6273" s="24" t="s">
        <v>648</v>
      </c>
      <c r="F6273" s="12">
        <v>38.1</v>
      </c>
      <c r="G6273" s="12">
        <v>-89.9</v>
      </c>
      <c r="H6273" s="12">
        <v>0.98</v>
      </c>
    </row>
    <row r="6274" spans="2:8" x14ac:dyDescent="0.25">
      <c r="B6274" t="s">
        <v>697</v>
      </c>
      <c r="C6274" t="s">
        <v>698</v>
      </c>
      <c r="D6274" s="24" t="s">
        <v>2443</v>
      </c>
      <c r="E6274" s="24" t="s">
        <v>648</v>
      </c>
      <c r="F6274" s="12">
        <v>38.6</v>
      </c>
      <c r="G6274" s="12">
        <v>-88.9</v>
      </c>
      <c r="H6274" s="12">
        <v>0.98</v>
      </c>
    </row>
    <row r="6275" spans="2:8" x14ac:dyDescent="0.25">
      <c r="B6275" t="s">
        <v>3806</v>
      </c>
      <c r="C6275" t="s">
        <v>3807</v>
      </c>
      <c r="D6275" s="24" t="s">
        <v>2443</v>
      </c>
      <c r="E6275" s="24" t="s">
        <v>648</v>
      </c>
      <c r="F6275" s="12">
        <v>39.4</v>
      </c>
      <c r="G6275" s="12">
        <v>-88.7</v>
      </c>
      <c r="H6275" s="12">
        <v>0.98</v>
      </c>
    </row>
    <row r="6276" spans="2:8" x14ac:dyDescent="0.25">
      <c r="B6276" t="s">
        <v>14087</v>
      </c>
      <c r="C6276" t="s">
        <v>14088</v>
      </c>
      <c r="D6276" s="24" t="s">
        <v>2443</v>
      </c>
      <c r="E6276" s="24" t="s">
        <v>648</v>
      </c>
      <c r="F6276" s="12">
        <v>38</v>
      </c>
      <c r="G6276" s="12">
        <v>-89.6</v>
      </c>
      <c r="H6276" s="12">
        <v>0.98</v>
      </c>
    </row>
    <row r="6277" spans="2:8" x14ac:dyDescent="0.25">
      <c r="B6277" t="s">
        <v>4123</v>
      </c>
      <c r="C6277" t="s">
        <v>14089</v>
      </c>
      <c r="D6277" s="24" t="s">
        <v>2443</v>
      </c>
      <c r="E6277" s="24" t="s">
        <v>709</v>
      </c>
      <c r="F6277" s="12">
        <v>40.5</v>
      </c>
      <c r="G6277" s="12">
        <v>-86.5</v>
      </c>
      <c r="H6277" s="12">
        <v>0.98</v>
      </c>
    </row>
    <row r="6278" spans="2:8" x14ac:dyDescent="0.25">
      <c r="B6278" t="s">
        <v>737</v>
      </c>
      <c r="C6278" t="s">
        <v>738</v>
      </c>
      <c r="D6278" s="24" t="s">
        <v>2443</v>
      </c>
      <c r="E6278" s="24" t="s">
        <v>709</v>
      </c>
      <c r="F6278" s="12">
        <v>39.6</v>
      </c>
      <c r="G6278" s="12">
        <v>-85.4</v>
      </c>
      <c r="H6278" s="12">
        <v>0.98</v>
      </c>
    </row>
    <row r="6279" spans="2:8" x14ac:dyDescent="0.25">
      <c r="B6279" t="s">
        <v>14090</v>
      </c>
      <c r="C6279" t="s">
        <v>14091</v>
      </c>
      <c r="D6279" s="24" t="s">
        <v>2443</v>
      </c>
      <c r="E6279" s="24" t="s">
        <v>709</v>
      </c>
      <c r="F6279" s="12">
        <v>37.700000000000003</v>
      </c>
      <c r="G6279" s="12">
        <v>-87.9</v>
      </c>
      <c r="H6279" s="12">
        <v>0.98</v>
      </c>
    </row>
    <row r="6280" spans="2:8" x14ac:dyDescent="0.25">
      <c r="B6280" t="s">
        <v>3149</v>
      </c>
      <c r="C6280" t="s">
        <v>3150</v>
      </c>
      <c r="D6280" s="24" t="s">
        <v>2443</v>
      </c>
      <c r="E6280" s="24" t="s">
        <v>749</v>
      </c>
      <c r="F6280" s="12">
        <v>42.7</v>
      </c>
      <c r="G6280" s="12">
        <v>-92.8</v>
      </c>
      <c r="H6280" s="12">
        <v>0.98</v>
      </c>
    </row>
    <row r="6281" spans="2:8" x14ac:dyDescent="0.25">
      <c r="B6281" t="s">
        <v>758</v>
      </c>
      <c r="C6281" t="s">
        <v>759</v>
      </c>
      <c r="D6281" s="24" t="s">
        <v>2443</v>
      </c>
      <c r="E6281" s="24" t="s">
        <v>749</v>
      </c>
      <c r="F6281" s="12">
        <v>40.799999999999997</v>
      </c>
      <c r="G6281" s="12">
        <v>-94</v>
      </c>
      <c r="H6281" s="12">
        <v>0.98</v>
      </c>
    </row>
    <row r="6282" spans="2:8" x14ac:dyDescent="0.25">
      <c r="B6282" t="s">
        <v>2232</v>
      </c>
      <c r="C6282" t="s">
        <v>2233</v>
      </c>
      <c r="D6282" s="24" t="s">
        <v>2443</v>
      </c>
      <c r="E6282" s="24" t="s">
        <v>749</v>
      </c>
      <c r="F6282" s="12">
        <v>40.700000000000003</v>
      </c>
      <c r="G6282" s="12">
        <v>-92.4</v>
      </c>
      <c r="H6282" s="12">
        <v>0.98</v>
      </c>
    </row>
    <row r="6283" spans="2:8" x14ac:dyDescent="0.25">
      <c r="B6283" t="s">
        <v>818</v>
      </c>
      <c r="C6283" t="s">
        <v>819</v>
      </c>
      <c r="D6283" s="24" t="s">
        <v>2443</v>
      </c>
      <c r="E6283" s="24" t="s">
        <v>749</v>
      </c>
      <c r="F6283" s="12">
        <v>41.3</v>
      </c>
      <c r="G6283" s="12">
        <v>-93.1</v>
      </c>
      <c r="H6283" s="12">
        <v>0.98</v>
      </c>
    </row>
    <row r="6284" spans="2:8" x14ac:dyDescent="0.25">
      <c r="B6284" t="s">
        <v>3214</v>
      </c>
      <c r="C6284" t="s">
        <v>3215</v>
      </c>
      <c r="D6284" s="24" t="s">
        <v>2443</v>
      </c>
      <c r="E6284" s="24" t="s">
        <v>749</v>
      </c>
      <c r="F6284" s="12">
        <v>41.3</v>
      </c>
      <c r="G6284" s="12">
        <v>-92.6</v>
      </c>
      <c r="H6284" s="12">
        <v>0.98</v>
      </c>
    </row>
    <row r="6285" spans="2:8" x14ac:dyDescent="0.25">
      <c r="B6285" t="s">
        <v>2989</v>
      </c>
      <c r="C6285" t="s">
        <v>2990</v>
      </c>
      <c r="D6285" s="24" t="s">
        <v>2443</v>
      </c>
      <c r="E6285" s="24" t="s">
        <v>867</v>
      </c>
      <c r="F6285" s="12">
        <v>39.799999999999997</v>
      </c>
      <c r="G6285" s="12">
        <v>-96.1</v>
      </c>
      <c r="H6285" s="12">
        <v>0.98</v>
      </c>
    </row>
    <row r="6286" spans="2:8" x14ac:dyDescent="0.25">
      <c r="B6286" t="s">
        <v>14092</v>
      </c>
      <c r="C6286" t="s">
        <v>14093</v>
      </c>
      <c r="D6286" s="24" t="s">
        <v>2443</v>
      </c>
      <c r="E6286" s="24" t="s">
        <v>867</v>
      </c>
      <c r="F6286" s="12">
        <v>39.799999999999997</v>
      </c>
      <c r="G6286" s="12">
        <v>-96.7</v>
      </c>
      <c r="H6286" s="12">
        <v>0.98</v>
      </c>
    </row>
    <row r="6287" spans="2:8" x14ac:dyDescent="0.25">
      <c r="B6287" t="s">
        <v>898</v>
      </c>
      <c r="C6287" t="s">
        <v>899</v>
      </c>
      <c r="D6287" s="24" t="s">
        <v>2443</v>
      </c>
      <c r="E6287" s="24" t="s">
        <v>867</v>
      </c>
      <c r="F6287" s="12">
        <v>38.6</v>
      </c>
      <c r="G6287" s="12">
        <v>-97.9</v>
      </c>
      <c r="H6287" s="12">
        <v>0.98</v>
      </c>
    </row>
    <row r="6288" spans="2:8" x14ac:dyDescent="0.25">
      <c r="B6288" t="s">
        <v>14094</v>
      </c>
      <c r="C6288" t="s">
        <v>14095</v>
      </c>
      <c r="D6288" s="24" t="s">
        <v>2443</v>
      </c>
      <c r="E6288" s="24" t="s">
        <v>867</v>
      </c>
      <c r="F6288" s="12">
        <v>38.5</v>
      </c>
      <c r="G6288" s="12">
        <v>-97.6</v>
      </c>
      <c r="H6288" s="12">
        <v>0.98</v>
      </c>
    </row>
    <row r="6289" spans="2:8" x14ac:dyDescent="0.25">
      <c r="B6289" t="s">
        <v>14096</v>
      </c>
      <c r="C6289" t="s">
        <v>14097</v>
      </c>
      <c r="D6289" s="24" t="s">
        <v>2443</v>
      </c>
      <c r="E6289" s="24" t="s">
        <v>867</v>
      </c>
      <c r="F6289" s="12">
        <v>38.5</v>
      </c>
      <c r="G6289" s="12">
        <v>-99.5</v>
      </c>
      <c r="H6289" s="12">
        <v>0.98</v>
      </c>
    </row>
    <row r="6290" spans="2:8" x14ac:dyDescent="0.25">
      <c r="B6290" t="s">
        <v>14098</v>
      </c>
      <c r="C6290" t="s">
        <v>14099</v>
      </c>
      <c r="D6290" s="24" t="s">
        <v>2443</v>
      </c>
      <c r="E6290" s="24" t="s">
        <v>867</v>
      </c>
      <c r="F6290" s="12">
        <v>39.4</v>
      </c>
      <c r="G6290" s="12">
        <v>-95.3</v>
      </c>
      <c r="H6290" s="12">
        <v>0.98</v>
      </c>
    </row>
    <row r="6291" spans="2:8" x14ac:dyDescent="0.25">
      <c r="B6291" t="s">
        <v>14100</v>
      </c>
      <c r="C6291" t="s">
        <v>14101</v>
      </c>
      <c r="D6291" s="24" t="s">
        <v>2443</v>
      </c>
      <c r="E6291" s="24" t="s">
        <v>867</v>
      </c>
      <c r="F6291" s="12">
        <v>38.9</v>
      </c>
      <c r="G6291" s="12">
        <v>-94.7</v>
      </c>
      <c r="H6291" s="12">
        <v>0.98</v>
      </c>
    </row>
    <row r="6292" spans="2:8" x14ac:dyDescent="0.25">
      <c r="B6292" t="s">
        <v>14102</v>
      </c>
      <c r="C6292" t="s">
        <v>14103</v>
      </c>
      <c r="D6292" s="24" t="s">
        <v>2443</v>
      </c>
      <c r="E6292" s="24" t="s">
        <v>926</v>
      </c>
      <c r="F6292" s="12">
        <v>38.700000000000003</v>
      </c>
      <c r="G6292" s="12">
        <v>-84</v>
      </c>
      <c r="H6292" s="12">
        <v>0.98</v>
      </c>
    </row>
    <row r="6293" spans="2:8" x14ac:dyDescent="0.25">
      <c r="B6293" t="s">
        <v>14104</v>
      </c>
      <c r="C6293" t="s">
        <v>14105</v>
      </c>
      <c r="D6293" s="24" t="s">
        <v>2443</v>
      </c>
      <c r="E6293" s="24" t="s">
        <v>926</v>
      </c>
      <c r="F6293" s="12">
        <v>36.9</v>
      </c>
      <c r="G6293" s="12">
        <v>-86.4</v>
      </c>
      <c r="H6293" s="12">
        <v>0.98</v>
      </c>
    </row>
    <row r="6294" spans="2:8" x14ac:dyDescent="0.25">
      <c r="B6294" t="s">
        <v>14106</v>
      </c>
      <c r="C6294" t="s">
        <v>14107</v>
      </c>
      <c r="D6294" s="24" t="s">
        <v>2443</v>
      </c>
      <c r="E6294" s="24" t="s">
        <v>926</v>
      </c>
      <c r="F6294" s="12">
        <v>37.799999999999997</v>
      </c>
      <c r="G6294" s="12">
        <v>-83.9</v>
      </c>
      <c r="H6294" s="12">
        <v>0.98</v>
      </c>
    </row>
    <row r="6295" spans="2:8" x14ac:dyDescent="0.25">
      <c r="B6295" t="s">
        <v>4118</v>
      </c>
      <c r="C6295" t="s">
        <v>4119</v>
      </c>
      <c r="D6295" s="24" t="s">
        <v>2443</v>
      </c>
      <c r="E6295" s="24" t="s">
        <v>926</v>
      </c>
      <c r="F6295" s="12">
        <v>36.799999999999997</v>
      </c>
      <c r="G6295" s="12">
        <v>-83.3</v>
      </c>
      <c r="H6295" s="12">
        <v>0.98</v>
      </c>
    </row>
    <row r="6296" spans="2:8" x14ac:dyDescent="0.25">
      <c r="B6296" t="s">
        <v>929</v>
      </c>
      <c r="C6296" t="s">
        <v>930</v>
      </c>
      <c r="D6296" s="24" t="s">
        <v>2443</v>
      </c>
      <c r="E6296" s="24" t="s">
        <v>926</v>
      </c>
      <c r="F6296" s="12">
        <v>37.700000000000003</v>
      </c>
      <c r="G6296" s="12">
        <v>-87.6</v>
      </c>
      <c r="H6296" s="12">
        <v>0.98</v>
      </c>
    </row>
    <row r="6297" spans="2:8" x14ac:dyDescent="0.25">
      <c r="B6297" t="s">
        <v>14108</v>
      </c>
      <c r="C6297" t="s">
        <v>14109</v>
      </c>
      <c r="D6297" s="24" t="s">
        <v>2443</v>
      </c>
      <c r="E6297" s="24" t="s">
        <v>926</v>
      </c>
      <c r="F6297" s="12">
        <v>36.6</v>
      </c>
      <c r="G6297" s="12">
        <v>-87.5</v>
      </c>
      <c r="H6297" s="12">
        <v>0.98</v>
      </c>
    </row>
    <row r="6298" spans="2:8" x14ac:dyDescent="0.25">
      <c r="B6298" t="s">
        <v>3988</v>
      </c>
      <c r="C6298" t="s">
        <v>3989</v>
      </c>
      <c r="D6298" s="24" t="s">
        <v>2443</v>
      </c>
      <c r="E6298" s="24" t="s">
        <v>926</v>
      </c>
      <c r="F6298" s="12">
        <v>38.1</v>
      </c>
      <c r="G6298" s="12">
        <v>-85.6</v>
      </c>
      <c r="H6298" s="12">
        <v>0.98</v>
      </c>
    </row>
    <row r="6299" spans="2:8" x14ac:dyDescent="0.25">
      <c r="B6299" t="s">
        <v>4136</v>
      </c>
      <c r="C6299" t="s">
        <v>4137</v>
      </c>
      <c r="D6299" s="24" t="s">
        <v>2443</v>
      </c>
      <c r="E6299" s="24" t="s">
        <v>926</v>
      </c>
      <c r="F6299" s="12">
        <v>37.299999999999997</v>
      </c>
      <c r="G6299" s="12">
        <v>-87.7</v>
      </c>
      <c r="H6299" s="12">
        <v>0.98</v>
      </c>
    </row>
    <row r="6300" spans="2:8" x14ac:dyDescent="0.25">
      <c r="B6300" t="s">
        <v>14110</v>
      </c>
      <c r="C6300" t="s">
        <v>14111</v>
      </c>
      <c r="D6300" s="24" t="s">
        <v>2443</v>
      </c>
      <c r="E6300" s="24" t="s">
        <v>926</v>
      </c>
      <c r="F6300" s="12">
        <v>37.1</v>
      </c>
      <c r="G6300" s="12">
        <v>-82.8</v>
      </c>
      <c r="H6300" s="12">
        <v>0.98</v>
      </c>
    </row>
    <row r="6301" spans="2:8" x14ac:dyDescent="0.25">
      <c r="B6301" t="s">
        <v>3089</v>
      </c>
      <c r="C6301" t="s">
        <v>14112</v>
      </c>
      <c r="D6301" s="24" t="s">
        <v>2443</v>
      </c>
      <c r="E6301" s="24" t="s">
        <v>969</v>
      </c>
      <c r="F6301" s="12">
        <v>42.2</v>
      </c>
      <c r="G6301" s="12">
        <v>-84.7</v>
      </c>
      <c r="H6301" s="12">
        <v>0.98</v>
      </c>
    </row>
    <row r="6302" spans="2:8" x14ac:dyDescent="0.25">
      <c r="B6302" t="s">
        <v>4060</v>
      </c>
      <c r="C6302" t="s">
        <v>4061</v>
      </c>
      <c r="D6302" s="24" t="s">
        <v>2443</v>
      </c>
      <c r="E6302" s="24" t="s">
        <v>969</v>
      </c>
      <c r="F6302" s="12">
        <v>42.9</v>
      </c>
      <c r="G6302" s="12">
        <v>-83.9</v>
      </c>
      <c r="H6302" s="12">
        <v>0.98</v>
      </c>
    </row>
    <row r="6303" spans="2:8" x14ac:dyDescent="0.25">
      <c r="B6303" t="s">
        <v>14113</v>
      </c>
      <c r="C6303" t="s">
        <v>14114</v>
      </c>
      <c r="D6303" s="24" t="s">
        <v>2443</v>
      </c>
      <c r="E6303" s="24" t="s">
        <v>969</v>
      </c>
      <c r="F6303" s="12">
        <v>45.1</v>
      </c>
      <c r="G6303" s="12">
        <v>-87.6</v>
      </c>
      <c r="H6303" s="12">
        <v>0.98</v>
      </c>
    </row>
    <row r="6304" spans="2:8" x14ac:dyDescent="0.25">
      <c r="B6304" t="s">
        <v>3625</v>
      </c>
      <c r="C6304" t="s">
        <v>3626</v>
      </c>
      <c r="D6304" s="24" t="s">
        <v>2443</v>
      </c>
      <c r="E6304" s="24" t="s">
        <v>1081</v>
      </c>
      <c r="F6304" s="12">
        <v>39.299999999999997</v>
      </c>
      <c r="G6304" s="12">
        <v>-90.9</v>
      </c>
      <c r="H6304" s="12">
        <v>0.98</v>
      </c>
    </row>
    <row r="6305" spans="2:8" x14ac:dyDescent="0.25">
      <c r="B6305" t="s">
        <v>14115</v>
      </c>
      <c r="C6305" t="s">
        <v>14116</v>
      </c>
      <c r="D6305" s="24" t="s">
        <v>2443</v>
      </c>
      <c r="E6305" s="24" t="s">
        <v>1081</v>
      </c>
      <c r="F6305" s="12">
        <v>38.1</v>
      </c>
      <c r="G6305" s="12">
        <v>-90.5</v>
      </c>
      <c r="H6305" s="12">
        <v>0.98</v>
      </c>
    </row>
    <row r="6306" spans="2:8" x14ac:dyDescent="0.25">
      <c r="B6306" t="s">
        <v>3449</v>
      </c>
      <c r="C6306" t="s">
        <v>3450</v>
      </c>
      <c r="D6306" s="24" t="s">
        <v>2443</v>
      </c>
      <c r="E6306" s="24" t="s">
        <v>1081</v>
      </c>
      <c r="F6306" s="12">
        <v>39</v>
      </c>
      <c r="G6306" s="12">
        <v>-93.7</v>
      </c>
      <c r="H6306" s="12">
        <v>0.98</v>
      </c>
    </row>
    <row r="6307" spans="2:8" x14ac:dyDescent="0.25">
      <c r="B6307" t="s">
        <v>1106</v>
      </c>
      <c r="C6307" t="s">
        <v>1107</v>
      </c>
      <c r="D6307" s="24" t="s">
        <v>2443</v>
      </c>
      <c r="E6307" s="24" t="s">
        <v>1081</v>
      </c>
      <c r="F6307" s="12">
        <v>40.200000000000003</v>
      </c>
      <c r="G6307" s="12">
        <v>-92.5</v>
      </c>
      <c r="H6307" s="12">
        <v>0.98</v>
      </c>
    </row>
    <row r="6308" spans="2:8" x14ac:dyDescent="0.25">
      <c r="B6308" t="s">
        <v>14117</v>
      </c>
      <c r="C6308" t="s">
        <v>14118</v>
      </c>
      <c r="D6308" s="24" t="s">
        <v>2443</v>
      </c>
      <c r="E6308" s="24" t="s">
        <v>1081</v>
      </c>
      <c r="F6308" s="12">
        <v>36.9</v>
      </c>
      <c r="G6308" s="12">
        <v>-90.3</v>
      </c>
      <c r="H6308" s="12">
        <v>0.98</v>
      </c>
    </row>
    <row r="6309" spans="2:8" x14ac:dyDescent="0.25">
      <c r="B6309" t="s">
        <v>4095</v>
      </c>
      <c r="C6309" t="s">
        <v>4096</v>
      </c>
      <c r="D6309" s="24" t="s">
        <v>2443</v>
      </c>
      <c r="E6309" s="24" t="s">
        <v>1081</v>
      </c>
      <c r="F6309" s="12">
        <v>36.5</v>
      </c>
      <c r="G6309" s="12">
        <v>-89.9</v>
      </c>
      <c r="H6309" s="12">
        <v>0.98</v>
      </c>
    </row>
    <row r="6310" spans="2:8" x14ac:dyDescent="0.25">
      <c r="B6310" t="s">
        <v>1112</v>
      </c>
      <c r="C6310" t="s">
        <v>1113</v>
      </c>
      <c r="D6310" s="24" t="s">
        <v>2443</v>
      </c>
      <c r="E6310" s="24" t="s">
        <v>1081</v>
      </c>
      <c r="F6310" s="12">
        <v>40.299999999999997</v>
      </c>
      <c r="G6310" s="12">
        <v>-94.8</v>
      </c>
      <c r="H6310" s="12">
        <v>0.98</v>
      </c>
    </row>
    <row r="6311" spans="2:8" x14ac:dyDescent="0.25">
      <c r="B6311" t="s">
        <v>2291</v>
      </c>
      <c r="C6311" t="s">
        <v>2292</v>
      </c>
      <c r="D6311" s="24" t="s">
        <v>2443</v>
      </c>
      <c r="E6311" s="24" t="s">
        <v>1081</v>
      </c>
      <c r="F6311" s="12">
        <v>39.4</v>
      </c>
      <c r="G6311" s="12">
        <v>-92.4</v>
      </c>
      <c r="H6311" s="12">
        <v>0.98</v>
      </c>
    </row>
    <row r="6312" spans="2:8" x14ac:dyDescent="0.25">
      <c r="B6312" t="s">
        <v>14119</v>
      </c>
      <c r="C6312" t="s">
        <v>14120</v>
      </c>
      <c r="D6312" s="24" t="s">
        <v>2443</v>
      </c>
      <c r="E6312" s="24" t="s">
        <v>1081</v>
      </c>
      <c r="F6312" s="12">
        <v>38.9</v>
      </c>
      <c r="G6312" s="12">
        <v>-94.4</v>
      </c>
      <c r="H6312" s="12">
        <v>0.98</v>
      </c>
    </row>
    <row r="6313" spans="2:8" x14ac:dyDescent="0.25">
      <c r="B6313" t="s">
        <v>3934</v>
      </c>
      <c r="C6313" t="s">
        <v>3935</v>
      </c>
      <c r="D6313" s="24" t="s">
        <v>2443</v>
      </c>
      <c r="E6313" s="24" t="s">
        <v>1081</v>
      </c>
      <c r="F6313" s="12">
        <v>36.799999999999997</v>
      </c>
      <c r="G6313" s="12">
        <v>-89.6</v>
      </c>
      <c r="H6313" s="12">
        <v>0.98</v>
      </c>
    </row>
    <row r="6314" spans="2:8" x14ac:dyDescent="0.25">
      <c r="B6314" t="s">
        <v>3285</v>
      </c>
      <c r="C6314" t="s">
        <v>3286</v>
      </c>
      <c r="D6314" s="24" t="s">
        <v>2443</v>
      </c>
      <c r="E6314" s="24" t="s">
        <v>1081</v>
      </c>
      <c r="F6314" s="12">
        <v>40.4</v>
      </c>
      <c r="G6314" s="12">
        <v>-95.3</v>
      </c>
      <c r="H6314" s="12">
        <v>0.98</v>
      </c>
    </row>
    <row r="6315" spans="2:8" x14ac:dyDescent="0.25">
      <c r="B6315" t="s">
        <v>2718</v>
      </c>
      <c r="C6315" t="s">
        <v>3489</v>
      </c>
      <c r="D6315" s="24" t="s">
        <v>2443</v>
      </c>
      <c r="E6315" s="24" t="s">
        <v>1081</v>
      </c>
      <c r="F6315" s="12">
        <v>40</v>
      </c>
      <c r="G6315" s="12">
        <v>-93.6</v>
      </c>
      <c r="H6315" s="12">
        <v>0.98</v>
      </c>
    </row>
    <row r="6316" spans="2:8" x14ac:dyDescent="0.25">
      <c r="B6316" t="s">
        <v>14121</v>
      </c>
      <c r="C6316" t="s">
        <v>14122</v>
      </c>
      <c r="D6316" s="24" t="s">
        <v>2443</v>
      </c>
      <c r="E6316" s="24" t="s">
        <v>1081</v>
      </c>
      <c r="F6316" s="12">
        <v>38.9</v>
      </c>
      <c r="G6316" s="12">
        <v>-94.3</v>
      </c>
      <c r="H6316" s="12">
        <v>0.98</v>
      </c>
    </row>
    <row r="6317" spans="2:8" x14ac:dyDescent="0.25">
      <c r="B6317" t="s">
        <v>14123</v>
      </c>
      <c r="C6317" t="s">
        <v>14124</v>
      </c>
      <c r="D6317" s="24" t="s">
        <v>2443</v>
      </c>
      <c r="E6317" s="24" t="s">
        <v>1081</v>
      </c>
      <c r="F6317" s="12">
        <v>38.799999999999997</v>
      </c>
      <c r="G6317" s="12">
        <v>-93.6</v>
      </c>
      <c r="H6317" s="12">
        <v>0.98</v>
      </c>
    </row>
    <row r="6318" spans="2:8" x14ac:dyDescent="0.25">
      <c r="B6318" t="s">
        <v>3580</v>
      </c>
      <c r="C6318" t="s">
        <v>3581</v>
      </c>
      <c r="D6318" s="24" t="s">
        <v>2443</v>
      </c>
      <c r="E6318" s="24" t="s">
        <v>1081</v>
      </c>
      <c r="F6318" s="12">
        <v>38.799999999999997</v>
      </c>
      <c r="G6318" s="12">
        <v>-91.1</v>
      </c>
      <c r="H6318" s="12">
        <v>0.98</v>
      </c>
    </row>
    <row r="6319" spans="2:8" x14ac:dyDescent="0.25">
      <c r="B6319" t="s">
        <v>1188</v>
      </c>
      <c r="C6319" t="s">
        <v>1189</v>
      </c>
      <c r="D6319" s="24" t="s">
        <v>2443</v>
      </c>
      <c r="E6319" s="24" t="s">
        <v>1134</v>
      </c>
      <c r="F6319" s="12">
        <v>46.7</v>
      </c>
      <c r="G6319" s="12">
        <v>-105.3</v>
      </c>
      <c r="H6319" s="12">
        <v>0.98</v>
      </c>
    </row>
    <row r="6320" spans="2:8" x14ac:dyDescent="0.25">
      <c r="B6320" t="s">
        <v>2968</v>
      </c>
      <c r="C6320" t="s">
        <v>2969</v>
      </c>
      <c r="D6320" s="24" t="s">
        <v>2443</v>
      </c>
      <c r="E6320" s="24" t="s">
        <v>1194</v>
      </c>
      <c r="F6320" s="12">
        <v>41.1</v>
      </c>
      <c r="G6320" s="12">
        <v>-96.4</v>
      </c>
      <c r="H6320" s="12">
        <v>0.98</v>
      </c>
    </row>
    <row r="6321" spans="2:8" x14ac:dyDescent="0.25">
      <c r="B6321" t="s">
        <v>1231</v>
      </c>
      <c r="C6321" t="s">
        <v>1232</v>
      </c>
      <c r="D6321" s="24" t="s">
        <v>2443</v>
      </c>
      <c r="E6321" s="24" t="s">
        <v>1194</v>
      </c>
      <c r="F6321" s="12">
        <v>40.6</v>
      </c>
      <c r="G6321" s="12">
        <v>-95.8</v>
      </c>
      <c r="H6321" s="12">
        <v>0.98</v>
      </c>
    </row>
    <row r="6322" spans="2:8" x14ac:dyDescent="0.25">
      <c r="B6322" t="s">
        <v>1247</v>
      </c>
      <c r="C6322" t="s">
        <v>1248</v>
      </c>
      <c r="D6322" s="24" t="s">
        <v>2443</v>
      </c>
      <c r="E6322" s="24" t="s">
        <v>1194</v>
      </c>
      <c r="F6322" s="12">
        <v>40.299999999999997</v>
      </c>
      <c r="G6322" s="12">
        <v>-96.1</v>
      </c>
      <c r="H6322" s="12">
        <v>0.98</v>
      </c>
    </row>
    <row r="6323" spans="2:8" x14ac:dyDescent="0.25">
      <c r="B6323" t="s">
        <v>2606</v>
      </c>
      <c r="C6323" t="s">
        <v>2607</v>
      </c>
      <c r="D6323" s="24" t="s">
        <v>2443</v>
      </c>
      <c r="E6323" s="24" t="s">
        <v>1253</v>
      </c>
      <c r="F6323" s="12">
        <v>40.700000000000003</v>
      </c>
      <c r="G6323" s="12">
        <v>-115.4</v>
      </c>
      <c r="H6323" s="12">
        <v>0.98</v>
      </c>
    </row>
    <row r="6324" spans="2:8" x14ac:dyDescent="0.25">
      <c r="B6324" t="s">
        <v>1254</v>
      </c>
      <c r="C6324" t="s">
        <v>1255</v>
      </c>
      <c r="D6324" s="24" t="s">
        <v>2443</v>
      </c>
      <c r="E6324" s="24" t="s">
        <v>1253</v>
      </c>
      <c r="F6324" s="12">
        <v>38.299999999999997</v>
      </c>
      <c r="G6324" s="12">
        <v>-118.1</v>
      </c>
      <c r="H6324" s="12">
        <v>0.98</v>
      </c>
    </row>
    <row r="6325" spans="2:8" x14ac:dyDescent="0.25">
      <c r="B6325" t="s">
        <v>14125</v>
      </c>
      <c r="C6325" t="s">
        <v>14126</v>
      </c>
      <c r="D6325" s="24" t="s">
        <v>2443</v>
      </c>
      <c r="E6325" s="24" t="s">
        <v>1253</v>
      </c>
      <c r="F6325" s="12">
        <v>39.6</v>
      </c>
      <c r="G6325" s="12">
        <v>-119.7</v>
      </c>
      <c r="H6325" s="12">
        <v>0.98</v>
      </c>
    </row>
    <row r="6326" spans="2:8" x14ac:dyDescent="0.25">
      <c r="B6326" t="s">
        <v>3968</v>
      </c>
      <c r="C6326" t="s">
        <v>3969</v>
      </c>
      <c r="D6326" s="24" t="s">
        <v>2443</v>
      </c>
      <c r="E6326" s="24" t="s">
        <v>1253</v>
      </c>
      <c r="F6326" s="12">
        <v>39.5</v>
      </c>
      <c r="G6326" s="12">
        <v>-119.7</v>
      </c>
      <c r="H6326" s="12">
        <v>0.98</v>
      </c>
    </row>
    <row r="6327" spans="2:8" x14ac:dyDescent="0.25">
      <c r="B6327" t="s">
        <v>4307</v>
      </c>
      <c r="C6327" t="s">
        <v>4308</v>
      </c>
      <c r="D6327" s="24" t="s">
        <v>2443</v>
      </c>
      <c r="E6327" s="24" t="s">
        <v>1259</v>
      </c>
      <c r="F6327" s="12">
        <v>43.7</v>
      </c>
      <c r="G6327" s="12">
        <v>-72.2</v>
      </c>
      <c r="H6327" s="12">
        <v>0.98</v>
      </c>
    </row>
    <row r="6328" spans="2:8" x14ac:dyDescent="0.25">
      <c r="B6328" t="s">
        <v>2325</v>
      </c>
      <c r="C6328" t="s">
        <v>2326</v>
      </c>
      <c r="D6328" s="24" t="s">
        <v>2443</v>
      </c>
      <c r="E6328" s="24" t="s">
        <v>1259</v>
      </c>
      <c r="F6328" s="12">
        <v>43.5</v>
      </c>
      <c r="G6328" s="12">
        <v>-71.400000000000006</v>
      </c>
      <c r="H6328" s="12">
        <v>0.98</v>
      </c>
    </row>
    <row r="6329" spans="2:8" x14ac:dyDescent="0.25">
      <c r="B6329" t="s">
        <v>14127</v>
      </c>
      <c r="C6329" t="s">
        <v>14128</v>
      </c>
      <c r="D6329" s="24" t="s">
        <v>2443</v>
      </c>
      <c r="E6329" s="24" t="s">
        <v>1277</v>
      </c>
      <c r="F6329" s="12">
        <v>36.9</v>
      </c>
      <c r="G6329" s="12">
        <v>-107</v>
      </c>
      <c r="H6329" s="12">
        <v>0.98</v>
      </c>
    </row>
    <row r="6330" spans="2:8" x14ac:dyDescent="0.25">
      <c r="B6330" t="s">
        <v>1282</v>
      </c>
      <c r="C6330" t="s">
        <v>1283</v>
      </c>
      <c r="D6330" s="24" t="s">
        <v>2443</v>
      </c>
      <c r="E6330" s="24" t="s">
        <v>1277</v>
      </c>
      <c r="F6330" s="12">
        <v>34.200000000000003</v>
      </c>
      <c r="G6330" s="12">
        <v>-106</v>
      </c>
      <c r="H6330" s="12">
        <v>0.98</v>
      </c>
    </row>
    <row r="6331" spans="2:8" x14ac:dyDescent="0.25">
      <c r="B6331" t="s">
        <v>3017</v>
      </c>
      <c r="C6331" t="s">
        <v>3018</v>
      </c>
      <c r="D6331" s="24" t="s">
        <v>2443</v>
      </c>
      <c r="E6331" s="24" t="s">
        <v>1277</v>
      </c>
      <c r="F6331" s="12">
        <v>36.799999999999997</v>
      </c>
      <c r="G6331" s="12">
        <v>-107.6</v>
      </c>
      <c r="H6331" s="12">
        <v>0.98</v>
      </c>
    </row>
    <row r="6332" spans="2:8" x14ac:dyDescent="0.25">
      <c r="B6332" t="s">
        <v>1294</v>
      </c>
      <c r="C6332" t="s">
        <v>1295</v>
      </c>
      <c r="D6332" s="24" t="s">
        <v>2443</v>
      </c>
      <c r="E6332" s="24" t="s">
        <v>1277</v>
      </c>
      <c r="F6332" s="12">
        <v>34.1</v>
      </c>
      <c r="G6332" s="12">
        <v>-103.3</v>
      </c>
      <c r="H6332" s="12">
        <v>0.98</v>
      </c>
    </row>
    <row r="6333" spans="2:8" x14ac:dyDescent="0.25">
      <c r="B6333" t="s">
        <v>1299</v>
      </c>
      <c r="C6333" t="s">
        <v>1300</v>
      </c>
      <c r="D6333" s="24" t="s">
        <v>2443</v>
      </c>
      <c r="E6333" s="24" t="s">
        <v>1301</v>
      </c>
      <c r="F6333" s="12">
        <v>42.4</v>
      </c>
      <c r="G6333" s="12">
        <v>-73.900000000000006</v>
      </c>
      <c r="H6333" s="12">
        <v>0.98</v>
      </c>
    </row>
    <row r="6334" spans="2:8" x14ac:dyDescent="0.25">
      <c r="B6334" t="s">
        <v>14129</v>
      </c>
      <c r="C6334" t="s">
        <v>14130</v>
      </c>
      <c r="D6334" s="24" t="s">
        <v>2443</v>
      </c>
      <c r="E6334" s="24" t="s">
        <v>1301</v>
      </c>
      <c r="F6334" s="12">
        <v>41.8</v>
      </c>
      <c r="G6334" s="12">
        <v>-74.900000000000006</v>
      </c>
      <c r="H6334" s="12">
        <v>0.98</v>
      </c>
    </row>
    <row r="6335" spans="2:8" x14ac:dyDescent="0.25">
      <c r="B6335" t="s">
        <v>1312</v>
      </c>
      <c r="C6335" t="s">
        <v>1313</v>
      </c>
      <c r="D6335" s="24" t="s">
        <v>2443</v>
      </c>
      <c r="E6335" s="24" t="s">
        <v>1301</v>
      </c>
      <c r="F6335" s="12">
        <v>42</v>
      </c>
      <c r="G6335" s="12">
        <v>-76.8</v>
      </c>
      <c r="H6335" s="12">
        <v>0.98</v>
      </c>
    </row>
    <row r="6336" spans="2:8" x14ac:dyDescent="0.25">
      <c r="B6336" t="s">
        <v>3871</v>
      </c>
      <c r="C6336" t="s">
        <v>3872</v>
      </c>
      <c r="D6336" s="24" t="s">
        <v>2443</v>
      </c>
      <c r="E6336" s="24" t="s">
        <v>1301</v>
      </c>
      <c r="F6336" s="12">
        <v>42.7</v>
      </c>
      <c r="G6336" s="12">
        <v>-77.5</v>
      </c>
      <c r="H6336" s="12">
        <v>0.98</v>
      </c>
    </row>
    <row r="6337" spans="2:8" x14ac:dyDescent="0.25">
      <c r="B6337" t="s">
        <v>14131</v>
      </c>
      <c r="C6337" t="s">
        <v>14132</v>
      </c>
      <c r="D6337" s="24" t="s">
        <v>2443</v>
      </c>
      <c r="E6337" s="24" t="s">
        <v>1301</v>
      </c>
      <c r="F6337" s="12">
        <v>42.7</v>
      </c>
      <c r="G6337" s="12">
        <v>-73.599999999999994</v>
      </c>
      <c r="H6337" s="12">
        <v>0.98</v>
      </c>
    </row>
    <row r="6338" spans="2:8" x14ac:dyDescent="0.25">
      <c r="B6338" t="s">
        <v>4080</v>
      </c>
      <c r="C6338" t="s">
        <v>4081</v>
      </c>
      <c r="D6338" s="24" t="s">
        <v>2443</v>
      </c>
      <c r="E6338" s="24" t="s">
        <v>459</v>
      </c>
      <c r="F6338" s="12">
        <v>35.5</v>
      </c>
      <c r="G6338" s="12">
        <v>-82.6</v>
      </c>
      <c r="H6338" s="12">
        <v>0.98</v>
      </c>
    </row>
    <row r="6339" spans="2:8" x14ac:dyDescent="0.25">
      <c r="B6339" t="s">
        <v>1473</v>
      </c>
      <c r="C6339" t="s">
        <v>4144</v>
      </c>
      <c r="D6339" s="24" t="s">
        <v>2443</v>
      </c>
      <c r="E6339" s="24" t="s">
        <v>459</v>
      </c>
      <c r="F6339" s="12">
        <v>35.799999999999997</v>
      </c>
      <c r="G6339" s="12">
        <v>-82.8</v>
      </c>
      <c r="H6339" s="12">
        <v>0.98</v>
      </c>
    </row>
    <row r="6340" spans="2:8" x14ac:dyDescent="0.25">
      <c r="B6340" t="s">
        <v>3457</v>
      </c>
      <c r="C6340" t="s">
        <v>3458</v>
      </c>
      <c r="D6340" s="24" t="s">
        <v>2443</v>
      </c>
      <c r="E6340" s="24" t="s">
        <v>1338</v>
      </c>
      <c r="F6340" s="12">
        <v>46.8</v>
      </c>
      <c r="G6340" s="12">
        <v>-97.2</v>
      </c>
      <c r="H6340" s="12">
        <v>0.98</v>
      </c>
    </row>
    <row r="6341" spans="2:8" x14ac:dyDescent="0.25">
      <c r="B6341" t="s">
        <v>3958</v>
      </c>
      <c r="C6341" t="s">
        <v>3959</v>
      </c>
      <c r="D6341" s="24" t="s">
        <v>2443</v>
      </c>
      <c r="E6341" s="24" t="s">
        <v>1363</v>
      </c>
      <c r="F6341" s="12">
        <v>39.5</v>
      </c>
      <c r="G6341" s="12">
        <v>-81.599999999999994</v>
      </c>
      <c r="H6341" s="12">
        <v>0.98</v>
      </c>
    </row>
    <row r="6342" spans="2:8" x14ac:dyDescent="0.25">
      <c r="B6342" t="s">
        <v>14133</v>
      </c>
      <c r="C6342" t="s">
        <v>14134</v>
      </c>
      <c r="D6342" s="24" t="s">
        <v>2443</v>
      </c>
      <c r="E6342" s="24" t="s">
        <v>1363</v>
      </c>
      <c r="F6342" s="12">
        <v>39.9</v>
      </c>
      <c r="G6342" s="12">
        <v>-82.4</v>
      </c>
      <c r="H6342" s="12">
        <v>0.98</v>
      </c>
    </row>
    <row r="6343" spans="2:8" x14ac:dyDescent="0.25">
      <c r="B6343" t="s">
        <v>1370</v>
      </c>
      <c r="C6343" t="s">
        <v>1371</v>
      </c>
      <c r="D6343" s="24" t="s">
        <v>2443</v>
      </c>
      <c r="E6343" s="24" t="s">
        <v>1363</v>
      </c>
      <c r="F6343" s="12">
        <v>38.799999999999997</v>
      </c>
      <c r="G6343" s="12">
        <v>-82.1</v>
      </c>
      <c r="H6343" s="12">
        <v>0.98</v>
      </c>
    </row>
    <row r="6344" spans="2:8" x14ac:dyDescent="0.25">
      <c r="B6344" t="s">
        <v>14135</v>
      </c>
      <c r="C6344" t="s">
        <v>14136</v>
      </c>
      <c r="D6344" s="24" t="s">
        <v>2443</v>
      </c>
      <c r="E6344" s="24" t="s">
        <v>1363</v>
      </c>
      <c r="F6344" s="12">
        <v>39.5</v>
      </c>
      <c r="G6344" s="12">
        <v>-82.2</v>
      </c>
      <c r="H6344" s="12">
        <v>0.98</v>
      </c>
    </row>
    <row r="6345" spans="2:8" x14ac:dyDescent="0.25">
      <c r="B6345" t="s">
        <v>1376</v>
      </c>
      <c r="C6345" t="s">
        <v>1377</v>
      </c>
      <c r="D6345" s="24" t="s">
        <v>2443</v>
      </c>
      <c r="E6345" s="24" t="s">
        <v>1363</v>
      </c>
      <c r="F6345" s="12">
        <v>39.700000000000003</v>
      </c>
      <c r="G6345" s="12">
        <v>-82.2</v>
      </c>
      <c r="H6345" s="12">
        <v>0.98</v>
      </c>
    </row>
    <row r="6346" spans="2:8" x14ac:dyDescent="0.25">
      <c r="B6346" t="s">
        <v>1378</v>
      </c>
      <c r="C6346" t="s">
        <v>1379</v>
      </c>
      <c r="D6346" s="24" t="s">
        <v>2443</v>
      </c>
      <c r="E6346" s="24" t="s">
        <v>1363</v>
      </c>
      <c r="F6346" s="12">
        <v>41.2</v>
      </c>
      <c r="G6346" s="12">
        <v>-82.6</v>
      </c>
      <c r="H6346" s="12">
        <v>0.98</v>
      </c>
    </row>
    <row r="6347" spans="2:8" x14ac:dyDescent="0.25">
      <c r="B6347" t="s">
        <v>14137</v>
      </c>
      <c r="C6347" t="s">
        <v>14138</v>
      </c>
      <c r="D6347" s="24" t="s">
        <v>2443</v>
      </c>
      <c r="E6347" s="24" t="s">
        <v>1363</v>
      </c>
      <c r="F6347" s="12">
        <v>39</v>
      </c>
      <c r="G6347" s="12">
        <v>-82.2</v>
      </c>
      <c r="H6347" s="12">
        <v>0.98</v>
      </c>
    </row>
    <row r="6348" spans="2:8" x14ac:dyDescent="0.25">
      <c r="B6348" t="s">
        <v>1388</v>
      </c>
      <c r="C6348" t="s">
        <v>1389</v>
      </c>
      <c r="D6348" s="24" t="s">
        <v>2443</v>
      </c>
      <c r="E6348" s="24" t="s">
        <v>1363</v>
      </c>
      <c r="F6348" s="12">
        <v>39.1</v>
      </c>
      <c r="G6348" s="12">
        <v>-82.9</v>
      </c>
      <c r="H6348" s="12">
        <v>0.98</v>
      </c>
    </row>
    <row r="6349" spans="2:8" x14ac:dyDescent="0.25">
      <c r="B6349" t="s">
        <v>2876</v>
      </c>
      <c r="C6349" t="s">
        <v>2877</v>
      </c>
      <c r="D6349" s="24" t="s">
        <v>2443</v>
      </c>
      <c r="E6349" s="24" t="s">
        <v>1396</v>
      </c>
      <c r="F6349" s="12">
        <v>44.6</v>
      </c>
      <c r="G6349" s="12">
        <v>-121</v>
      </c>
      <c r="H6349" s="12">
        <v>0.98</v>
      </c>
    </row>
    <row r="6350" spans="2:8" x14ac:dyDescent="0.25">
      <c r="B6350" t="s">
        <v>1463</v>
      </c>
      <c r="C6350" t="s">
        <v>4379</v>
      </c>
      <c r="D6350" s="24" t="s">
        <v>2443</v>
      </c>
      <c r="E6350" s="24" t="s">
        <v>1421</v>
      </c>
      <c r="F6350" s="12">
        <v>41.6</v>
      </c>
      <c r="G6350" s="12">
        <v>-76.8</v>
      </c>
      <c r="H6350" s="12">
        <v>0.98</v>
      </c>
    </row>
    <row r="6351" spans="2:8" x14ac:dyDescent="0.25">
      <c r="B6351" t="s">
        <v>1432</v>
      </c>
      <c r="C6351" t="s">
        <v>1433</v>
      </c>
      <c r="D6351" s="24" t="s">
        <v>2443</v>
      </c>
      <c r="E6351" s="24" t="s">
        <v>1421</v>
      </c>
      <c r="F6351" s="12">
        <v>41.4</v>
      </c>
      <c r="G6351" s="12">
        <v>-78.7</v>
      </c>
      <c r="H6351" s="12">
        <v>0.98</v>
      </c>
    </row>
    <row r="6352" spans="2:8" x14ac:dyDescent="0.25">
      <c r="B6352" t="s">
        <v>4305</v>
      </c>
      <c r="C6352" t="s">
        <v>4306</v>
      </c>
      <c r="D6352" s="24" t="s">
        <v>2443</v>
      </c>
      <c r="E6352" s="24" t="s">
        <v>1421</v>
      </c>
      <c r="F6352" s="12">
        <v>40.799999999999997</v>
      </c>
      <c r="G6352" s="12">
        <v>-76.7</v>
      </c>
      <c r="H6352" s="12">
        <v>0.98</v>
      </c>
    </row>
    <row r="6353" spans="2:8" x14ac:dyDescent="0.25">
      <c r="B6353" t="s">
        <v>370</v>
      </c>
      <c r="C6353" t="s">
        <v>1458</v>
      </c>
      <c r="D6353" s="24" t="s">
        <v>2443</v>
      </c>
      <c r="E6353" s="24" t="s">
        <v>1457</v>
      </c>
      <c r="F6353" s="12">
        <v>43.6</v>
      </c>
      <c r="G6353" s="12">
        <v>-97.7</v>
      </c>
      <c r="H6353" s="12">
        <v>0.98</v>
      </c>
    </row>
    <row r="6354" spans="2:8" x14ac:dyDescent="0.25">
      <c r="B6354" t="s">
        <v>14139</v>
      </c>
      <c r="C6354" t="s">
        <v>14140</v>
      </c>
      <c r="D6354" s="24" t="s">
        <v>2443</v>
      </c>
      <c r="E6354" s="24" t="s">
        <v>1457</v>
      </c>
      <c r="F6354" s="12">
        <v>45.9</v>
      </c>
      <c r="G6354" s="12">
        <v>-97.9</v>
      </c>
      <c r="H6354" s="12">
        <v>0.98</v>
      </c>
    </row>
    <row r="6355" spans="2:8" x14ac:dyDescent="0.25">
      <c r="B6355" t="s">
        <v>14141</v>
      </c>
      <c r="C6355" t="s">
        <v>14142</v>
      </c>
      <c r="D6355" s="24" t="s">
        <v>2443</v>
      </c>
      <c r="E6355" s="24" t="s">
        <v>1457</v>
      </c>
      <c r="F6355" s="12">
        <v>43.7</v>
      </c>
      <c r="G6355" s="12">
        <v>-103.6</v>
      </c>
      <c r="H6355" s="12">
        <v>0.98</v>
      </c>
    </row>
    <row r="6356" spans="2:8" x14ac:dyDescent="0.25">
      <c r="B6356" t="s">
        <v>374</v>
      </c>
      <c r="C6356" t="s">
        <v>446</v>
      </c>
      <c r="D6356" s="24" t="s">
        <v>2443</v>
      </c>
      <c r="E6356" s="24" t="s">
        <v>434</v>
      </c>
      <c r="F6356" s="12">
        <v>36.200000000000003</v>
      </c>
      <c r="G6356" s="12">
        <v>-85.9</v>
      </c>
      <c r="H6356" s="12">
        <v>0.98</v>
      </c>
    </row>
    <row r="6357" spans="2:8" x14ac:dyDescent="0.25">
      <c r="B6357" t="s">
        <v>1513</v>
      </c>
      <c r="C6357" t="s">
        <v>1514</v>
      </c>
      <c r="D6357" s="24" t="s">
        <v>2443</v>
      </c>
      <c r="E6357" s="24" t="s">
        <v>434</v>
      </c>
      <c r="F6357" s="12">
        <v>35.6</v>
      </c>
      <c r="G6357" s="12">
        <v>-83.5</v>
      </c>
      <c r="H6357" s="12">
        <v>0.98</v>
      </c>
    </row>
    <row r="6358" spans="2:8" x14ac:dyDescent="0.25">
      <c r="B6358" t="s">
        <v>14143</v>
      </c>
      <c r="C6358" t="s">
        <v>14144</v>
      </c>
      <c r="D6358" s="24" t="s">
        <v>2443</v>
      </c>
      <c r="E6358" s="24" t="s">
        <v>434</v>
      </c>
      <c r="F6358" s="12">
        <v>36.4</v>
      </c>
      <c r="G6358" s="12">
        <v>-84.9</v>
      </c>
      <c r="H6358" s="12">
        <v>0.98</v>
      </c>
    </row>
    <row r="6359" spans="2:8" x14ac:dyDescent="0.25">
      <c r="B6359" t="s">
        <v>14145</v>
      </c>
      <c r="C6359" t="s">
        <v>14146</v>
      </c>
      <c r="D6359" s="24" t="s">
        <v>2443</v>
      </c>
      <c r="E6359" s="24" t="s">
        <v>434</v>
      </c>
      <c r="F6359" s="12">
        <v>36.1</v>
      </c>
      <c r="G6359" s="12">
        <v>-82</v>
      </c>
      <c r="H6359" s="12">
        <v>0.98</v>
      </c>
    </row>
    <row r="6360" spans="2:8" x14ac:dyDescent="0.25">
      <c r="B6360" t="s">
        <v>1518</v>
      </c>
      <c r="C6360" t="s">
        <v>1519</v>
      </c>
      <c r="D6360" s="24" t="s">
        <v>2443</v>
      </c>
      <c r="E6360" s="24" t="s">
        <v>434</v>
      </c>
      <c r="F6360" s="12">
        <v>36.4</v>
      </c>
      <c r="G6360" s="12">
        <v>-82.9</v>
      </c>
      <c r="H6360" s="12">
        <v>0.98</v>
      </c>
    </row>
    <row r="6361" spans="2:8" x14ac:dyDescent="0.25">
      <c r="B6361" t="s">
        <v>398</v>
      </c>
      <c r="C6361" t="s">
        <v>399</v>
      </c>
      <c r="D6361" s="24" t="s">
        <v>2443</v>
      </c>
      <c r="E6361" s="24" t="s">
        <v>362</v>
      </c>
      <c r="F6361" s="12">
        <v>35.5</v>
      </c>
      <c r="G6361" s="12">
        <v>-102.2</v>
      </c>
      <c r="H6361" s="12">
        <v>0.98</v>
      </c>
    </row>
    <row r="6362" spans="2:8" x14ac:dyDescent="0.25">
      <c r="B6362" t="s">
        <v>2592</v>
      </c>
      <c r="C6362" t="s">
        <v>2593</v>
      </c>
      <c r="D6362" s="24" t="s">
        <v>2443</v>
      </c>
      <c r="E6362" s="24" t="s">
        <v>1545</v>
      </c>
      <c r="F6362" s="12">
        <v>40.4</v>
      </c>
      <c r="G6362" s="12">
        <v>-110</v>
      </c>
      <c r="H6362" s="12">
        <v>0.98</v>
      </c>
    </row>
    <row r="6363" spans="2:8" x14ac:dyDescent="0.25">
      <c r="B6363" t="s">
        <v>1574</v>
      </c>
      <c r="C6363" t="s">
        <v>1575</v>
      </c>
      <c r="D6363" s="24" t="s">
        <v>2443</v>
      </c>
      <c r="E6363" s="24" t="s">
        <v>1545</v>
      </c>
      <c r="F6363" s="12">
        <v>39.9</v>
      </c>
      <c r="G6363" s="12">
        <v>-111.7</v>
      </c>
      <c r="H6363" s="12">
        <v>0.98</v>
      </c>
    </row>
    <row r="6364" spans="2:8" x14ac:dyDescent="0.25">
      <c r="B6364" t="s">
        <v>2563</v>
      </c>
      <c r="C6364" t="s">
        <v>2564</v>
      </c>
      <c r="D6364" s="24" t="s">
        <v>2443</v>
      </c>
      <c r="E6364" s="24" t="s">
        <v>1545</v>
      </c>
      <c r="F6364" s="12">
        <v>40.299999999999997</v>
      </c>
      <c r="G6364" s="12">
        <v>-111.8</v>
      </c>
      <c r="H6364" s="12">
        <v>0.98</v>
      </c>
    </row>
    <row r="6365" spans="2:8" x14ac:dyDescent="0.25">
      <c r="B6365" t="s">
        <v>3600</v>
      </c>
      <c r="C6365" t="s">
        <v>4326</v>
      </c>
      <c r="D6365" s="24" t="s">
        <v>2443</v>
      </c>
      <c r="E6365" s="24" t="s">
        <v>1580</v>
      </c>
      <c r="F6365" s="12">
        <v>43.6</v>
      </c>
      <c r="G6365" s="12">
        <v>-72.5</v>
      </c>
      <c r="H6365" s="12">
        <v>0.98</v>
      </c>
    </row>
    <row r="6366" spans="2:8" x14ac:dyDescent="0.25">
      <c r="B6366" t="s">
        <v>4039</v>
      </c>
      <c r="C6366" t="s">
        <v>4040</v>
      </c>
      <c r="D6366" s="24" t="s">
        <v>2443</v>
      </c>
      <c r="E6366" s="24" t="s">
        <v>1586</v>
      </c>
      <c r="F6366" s="12">
        <v>36.6</v>
      </c>
      <c r="G6366" s="12">
        <v>-81.900000000000006</v>
      </c>
      <c r="H6366" s="12">
        <v>0.98</v>
      </c>
    </row>
    <row r="6367" spans="2:8" x14ac:dyDescent="0.25">
      <c r="B6367" t="s">
        <v>14147</v>
      </c>
      <c r="C6367" t="s">
        <v>14148</v>
      </c>
      <c r="D6367" s="24" t="s">
        <v>2443</v>
      </c>
      <c r="E6367" s="24" t="s">
        <v>1586</v>
      </c>
      <c r="F6367" s="12">
        <v>37</v>
      </c>
      <c r="G6367" s="12">
        <v>-80.099999999999994</v>
      </c>
      <c r="H6367" s="12">
        <v>0.98</v>
      </c>
    </row>
    <row r="6368" spans="2:8" x14ac:dyDescent="0.25">
      <c r="B6368" t="s">
        <v>2663</v>
      </c>
      <c r="C6368" t="s">
        <v>2664</v>
      </c>
      <c r="D6368" s="24" t="s">
        <v>2443</v>
      </c>
      <c r="E6368" s="24" t="s">
        <v>1611</v>
      </c>
      <c r="F6368" s="12">
        <v>48.9</v>
      </c>
      <c r="G6368" s="12">
        <v>-117.3</v>
      </c>
      <c r="H6368" s="12">
        <v>0.98</v>
      </c>
    </row>
    <row r="6369" spans="2:8" x14ac:dyDescent="0.25">
      <c r="B6369" t="s">
        <v>3153</v>
      </c>
      <c r="C6369" t="s">
        <v>3154</v>
      </c>
      <c r="D6369" s="24" t="s">
        <v>2443</v>
      </c>
      <c r="E6369" s="24" t="s">
        <v>1611</v>
      </c>
      <c r="F6369" s="12">
        <v>45.9</v>
      </c>
      <c r="G6369" s="12">
        <v>-121.5</v>
      </c>
      <c r="H6369" s="12">
        <v>0.98</v>
      </c>
    </row>
    <row r="6370" spans="2:8" x14ac:dyDescent="0.25">
      <c r="B6370" t="s">
        <v>1638</v>
      </c>
      <c r="C6370" t="s">
        <v>1639</v>
      </c>
      <c r="D6370" s="24" t="s">
        <v>2443</v>
      </c>
      <c r="E6370" s="24" t="s">
        <v>1611</v>
      </c>
      <c r="F6370" s="12">
        <v>48.7</v>
      </c>
      <c r="G6370" s="12">
        <v>-121</v>
      </c>
      <c r="H6370" s="12">
        <v>0.98</v>
      </c>
    </row>
    <row r="6371" spans="2:8" x14ac:dyDescent="0.25">
      <c r="B6371" t="s">
        <v>4010</v>
      </c>
      <c r="C6371" t="s">
        <v>4011</v>
      </c>
      <c r="D6371" s="24" t="s">
        <v>2443</v>
      </c>
      <c r="E6371" s="24" t="s">
        <v>1650</v>
      </c>
      <c r="F6371" s="12">
        <v>38.1</v>
      </c>
      <c r="G6371" s="12">
        <v>-82.3</v>
      </c>
      <c r="H6371" s="12">
        <v>0.98</v>
      </c>
    </row>
    <row r="6372" spans="2:8" x14ac:dyDescent="0.25">
      <c r="B6372" t="s">
        <v>14149</v>
      </c>
      <c r="C6372" t="s">
        <v>14150</v>
      </c>
      <c r="D6372" s="24" t="s">
        <v>2443</v>
      </c>
      <c r="E6372" s="24" t="s">
        <v>1650</v>
      </c>
      <c r="F6372" s="12">
        <v>38.200000000000003</v>
      </c>
      <c r="G6372" s="12">
        <v>-79.8</v>
      </c>
      <c r="H6372" s="12">
        <v>0.98</v>
      </c>
    </row>
    <row r="6373" spans="2:8" x14ac:dyDescent="0.25">
      <c r="B6373" t="s">
        <v>3768</v>
      </c>
      <c r="C6373" t="s">
        <v>3769</v>
      </c>
      <c r="D6373" s="24" t="s">
        <v>2443</v>
      </c>
      <c r="E6373" s="24" t="s">
        <v>1650</v>
      </c>
      <c r="F6373" s="12">
        <v>39.4</v>
      </c>
      <c r="G6373" s="12">
        <v>-79</v>
      </c>
      <c r="H6373" s="12">
        <v>0.98</v>
      </c>
    </row>
    <row r="6374" spans="2:8" x14ac:dyDescent="0.25">
      <c r="B6374" t="s">
        <v>1665</v>
      </c>
      <c r="C6374" t="s">
        <v>1666</v>
      </c>
      <c r="D6374" s="24" t="s">
        <v>2443</v>
      </c>
      <c r="E6374" s="24" t="s">
        <v>1650</v>
      </c>
      <c r="F6374" s="12">
        <v>38.1</v>
      </c>
      <c r="G6374" s="12">
        <v>-81.8</v>
      </c>
      <c r="H6374" s="12">
        <v>0.98</v>
      </c>
    </row>
    <row r="6375" spans="2:8" x14ac:dyDescent="0.25">
      <c r="B6375" t="s">
        <v>14151</v>
      </c>
      <c r="C6375" t="s">
        <v>14152</v>
      </c>
      <c r="D6375" s="24" t="s">
        <v>2443</v>
      </c>
      <c r="E6375" s="24" t="s">
        <v>1650</v>
      </c>
      <c r="F6375" s="12">
        <v>38.799999999999997</v>
      </c>
      <c r="G6375" s="12">
        <v>-81.7</v>
      </c>
      <c r="H6375" s="12">
        <v>0.98</v>
      </c>
    </row>
    <row r="6376" spans="2:8" x14ac:dyDescent="0.25">
      <c r="B6376" t="s">
        <v>3831</v>
      </c>
      <c r="C6376" t="s">
        <v>3832</v>
      </c>
      <c r="D6376" s="24" t="s">
        <v>2443</v>
      </c>
      <c r="E6376" s="24" t="s">
        <v>1650</v>
      </c>
      <c r="F6376" s="12">
        <v>38.9</v>
      </c>
      <c r="G6376" s="12">
        <v>-81.5</v>
      </c>
      <c r="H6376" s="12">
        <v>0.98</v>
      </c>
    </row>
    <row r="6377" spans="2:8" x14ac:dyDescent="0.25">
      <c r="B6377" t="s">
        <v>376</v>
      </c>
      <c r="C6377" t="s">
        <v>3502</v>
      </c>
      <c r="D6377" s="24" t="s">
        <v>2443</v>
      </c>
      <c r="E6377" s="24" t="s">
        <v>1675</v>
      </c>
      <c r="F6377" s="12">
        <v>45.9</v>
      </c>
      <c r="G6377" s="12">
        <v>-88.2</v>
      </c>
      <c r="H6377" s="12">
        <v>0.98</v>
      </c>
    </row>
    <row r="6378" spans="2:8" x14ac:dyDescent="0.25">
      <c r="B6378" t="s">
        <v>1782</v>
      </c>
      <c r="C6378" t="s">
        <v>1783</v>
      </c>
      <c r="D6378" s="24" t="s">
        <v>2443</v>
      </c>
      <c r="E6378" s="24" t="s">
        <v>1775</v>
      </c>
      <c r="F6378" s="12">
        <v>44.8</v>
      </c>
      <c r="G6378" s="12">
        <v>-108.5</v>
      </c>
      <c r="H6378" s="12">
        <v>0.98</v>
      </c>
    </row>
    <row r="6379" spans="2:8" x14ac:dyDescent="0.25">
      <c r="B6379" t="s">
        <v>2659</v>
      </c>
      <c r="C6379" t="s">
        <v>2660</v>
      </c>
      <c r="D6379" s="24" t="s">
        <v>2443</v>
      </c>
      <c r="E6379" s="24" t="s">
        <v>1775</v>
      </c>
      <c r="F6379" s="12">
        <v>44.4</v>
      </c>
      <c r="G6379" s="12">
        <v>-110.8</v>
      </c>
      <c r="H6379" s="12">
        <v>0.98</v>
      </c>
    </row>
    <row r="6380" spans="2:8" x14ac:dyDescent="0.25">
      <c r="B6380" t="s">
        <v>1806</v>
      </c>
      <c r="C6380" t="s">
        <v>1807</v>
      </c>
      <c r="D6380" s="24" t="s">
        <v>2443</v>
      </c>
      <c r="E6380" s="24" t="s">
        <v>1650</v>
      </c>
      <c r="F6380" s="12">
        <v>37.200000000000003</v>
      </c>
      <c r="G6380" s="12">
        <v>-81.2</v>
      </c>
      <c r="H6380" s="12">
        <v>0.98</v>
      </c>
    </row>
    <row r="6381" spans="2:8" x14ac:dyDescent="0.25">
      <c r="B6381" t="s">
        <v>380</v>
      </c>
      <c r="C6381" t="s">
        <v>1853</v>
      </c>
      <c r="D6381" s="24" t="s">
        <v>2443</v>
      </c>
      <c r="E6381" s="24" t="s">
        <v>1081</v>
      </c>
      <c r="F6381" s="12">
        <v>39.1</v>
      </c>
      <c r="G6381" s="12">
        <v>-93.2</v>
      </c>
      <c r="H6381" s="12">
        <v>0.98</v>
      </c>
    </row>
    <row r="6382" spans="2:8" x14ac:dyDescent="0.25">
      <c r="B6382" t="s">
        <v>1892</v>
      </c>
      <c r="C6382" t="s">
        <v>1893</v>
      </c>
      <c r="D6382" s="24" t="s">
        <v>2443</v>
      </c>
      <c r="E6382" s="24" t="s">
        <v>1421</v>
      </c>
      <c r="F6382" s="12">
        <v>41.3</v>
      </c>
      <c r="G6382" s="12">
        <v>-75.7</v>
      </c>
      <c r="H6382" s="12">
        <v>0.98</v>
      </c>
    </row>
    <row r="6383" spans="2:8" x14ac:dyDescent="0.25">
      <c r="B6383" t="s">
        <v>3735</v>
      </c>
      <c r="C6383" t="s">
        <v>3736</v>
      </c>
      <c r="D6383" s="24" t="s">
        <v>2443</v>
      </c>
      <c r="E6383" s="24" t="s">
        <v>648</v>
      </c>
      <c r="F6383" s="12">
        <v>40.299999999999997</v>
      </c>
      <c r="G6383" s="12">
        <v>-88.1</v>
      </c>
      <c r="H6383" s="12">
        <v>0.98</v>
      </c>
    </row>
    <row r="6384" spans="2:8" x14ac:dyDescent="0.25">
      <c r="B6384" t="s">
        <v>14153</v>
      </c>
      <c r="C6384" t="s">
        <v>14154</v>
      </c>
      <c r="D6384" s="24" t="s">
        <v>2443</v>
      </c>
      <c r="E6384" s="24" t="s">
        <v>1194</v>
      </c>
      <c r="F6384" s="12">
        <v>40.1</v>
      </c>
      <c r="G6384" s="12">
        <v>-97.5</v>
      </c>
      <c r="H6384" s="12">
        <v>0.94</v>
      </c>
    </row>
    <row r="6385" spans="2:8" x14ac:dyDescent="0.25">
      <c r="B6385" t="s">
        <v>14155</v>
      </c>
      <c r="C6385" t="s">
        <v>14156</v>
      </c>
      <c r="D6385" s="24" t="s">
        <v>2443</v>
      </c>
      <c r="E6385" s="24" t="s">
        <v>1338</v>
      </c>
      <c r="F6385" s="12">
        <v>46.4</v>
      </c>
      <c r="G6385" s="12">
        <v>-96.7</v>
      </c>
      <c r="H6385" s="12">
        <v>0.94</v>
      </c>
    </row>
    <row r="6386" spans="2:8" x14ac:dyDescent="0.25">
      <c r="B6386" t="s">
        <v>14157</v>
      </c>
      <c r="C6386" t="s">
        <v>14158</v>
      </c>
      <c r="D6386" s="24" t="s">
        <v>2443</v>
      </c>
      <c r="E6386" s="24" t="s">
        <v>1259</v>
      </c>
      <c r="F6386" s="12">
        <v>43.2</v>
      </c>
      <c r="G6386" s="12">
        <v>-71.900000000000006</v>
      </c>
      <c r="H6386" s="12">
        <v>0.94</v>
      </c>
    </row>
    <row r="6387" spans="2:8" x14ac:dyDescent="0.25">
      <c r="B6387" t="s">
        <v>14159</v>
      </c>
      <c r="C6387" t="s">
        <v>14160</v>
      </c>
      <c r="D6387" s="24" t="s">
        <v>2443</v>
      </c>
      <c r="E6387" s="24" t="s">
        <v>749</v>
      </c>
      <c r="F6387" s="12">
        <v>40.6</v>
      </c>
      <c r="G6387" s="12">
        <v>-91.5</v>
      </c>
      <c r="H6387" s="12">
        <v>0.94</v>
      </c>
    </row>
    <row r="6388" spans="2:8" x14ac:dyDescent="0.25">
      <c r="B6388" t="s">
        <v>14161</v>
      </c>
      <c r="C6388" t="s">
        <v>14162</v>
      </c>
      <c r="D6388" s="24" t="s">
        <v>2443</v>
      </c>
      <c r="E6388" s="24" t="s">
        <v>563</v>
      </c>
      <c r="F6388" s="12">
        <v>39</v>
      </c>
      <c r="G6388" s="12">
        <v>-108.6</v>
      </c>
      <c r="H6388" s="12">
        <v>0.91</v>
      </c>
    </row>
    <row r="6389" spans="2:8" x14ac:dyDescent="0.25">
      <c r="B6389" t="s">
        <v>14163</v>
      </c>
      <c r="C6389" t="s">
        <v>14164</v>
      </c>
      <c r="D6389" s="24" t="s">
        <v>2443</v>
      </c>
      <c r="E6389" s="24" t="s">
        <v>648</v>
      </c>
      <c r="F6389" s="12">
        <v>38</v>
      </c>
      <c r="G6389" s="12">
        <v>-88.6</v>
      </c>
      <c r="H6389" s="12">
        <v>0.91</v>
      </c>
    </row>
    <row r="6390" spans="2:8" x14ac:dyDescent="0.25">
      <c r="B6390" t="s">
        <v>14165</v>
      </c>
      <c r="C6390" t="s">
        <v>14166</v>
      </c>
      <c r="D6390" s="24" t="s">
        <v>2443</v>
      </c>
      <c r="E6390" s="24" t="s">
        <v>648</v>
      </c>
      <c r="F6390" s="12">
        <v>39.299999999999997</v>
      </c>
      <c r="G6390" s="12">
        <v>-89.3</v>
      </c>
      <c r="H6390" s="12">
        <v>0.91</v>
      </c>
    </row>
    <row r="6391" spans="2:8" x14ac:dyDescent="0.25">
      <c r="B6391" t="s">
        <v>14167</v>
      </c>
      <c r="C6391" t="s">
        <v>14168</v>
      </c>
      <c r="D6391" s="24" t="s">
        <v>2443</v>
      </c>
      <c r="E6391" s="24" t="s">
        <v>648</v>
      </c>
      <c r="F6391" s="12">
        <v>42.4</v>
      </c>
      <c r="G6391" s="12">
        <v>-89.6</v>
      </c>
      <c r="H6391" s="12">
        <v>0.91</v>
      </c>
    </row>
    <row r="6392" spans="2:8" x14ac:dyDescent="0.25">
      <c r="B6392" t="s">
        <v>14169</v>
      </c>
      <c r="C6392" t="s">
        <v>14170</v>
      </c>
      <c r="D6392" s="24" t="s">
        <v>2443</v>
      </c>
      <c r="E6392" s="24" t="s">
        <v>709</v>
      </c>
      <c r="F6392" s="12">
        <v>38</v>
      </c>
      <c r="G6392" s="12">
        <v>-86.5</v>
      </c>
      <c r="H6392" s="12">
        <v>0.91</v>
      </c>
    </row>
    <row r="6393" spans="2:8" x14ac:dyDescent="0.25">
      <c r="B6393" t="s">
        <v>14171</v>
      </c>
      <c r="C6393" t="s">
        <v>14172</v>
      </c>
      <c r="D6393" s="24" t="s">
        <v>2443</v>
      </c>
      <c r="E6393" s="24" t="s">
        <v>867</v>
      </c>
      <c r="F6393" s="12">
        <v>37.700000000000003</v>
      </c>
      <c r="G6393" s="12">
        <v>-100</v>
      </c>
      <c r="H6393" s="12">
        <v>0.91</v>
      </c>
    </row>
    <row r="6394" spans="2:8" x14ac:dyDescent="0.25">
      <c r="B6394" t="s">
        <v>14173</v>
      </c>
      <c r="C6394" t="s">
        <v>14174</v>
      </c>
      <c r="D6394" s="24" t="s">
        <v>2443</v>
      </c>
      <c r="E6394" s="24" t="s">
        <v>867</v>
      </c>
      <c r="F6394" s="12">
        <v>38.799999999999997</v>
      </c>
      <c r="G6394" s="12">
        <v>-94.6</v>
      </c>
      <c r="H6394" s="12">
        <v>0.91</v>
      </c>
    </row>
    <row r="6395" spans="2:8" x14ac:dyDescent="0.25">
      <c r="B6395" t="s">
        <v>14175</v>
      </c>
      <c r="C6395" t="s">
        <v>14176</v>
      </c>
      <c r="D6395" s="24" t="s">
        <v>2443</v>
      </c>
      <c r="E6395" s="24" t="s">
        <v>953</v>
      </c>
      <c r="F6395" s="12">
        <v>42.3</v>
      </c>
      <c r="G6395" s="12">
        <v>-72.7</v>
      </c>
      <c r="H6395" s="12">
        <v>0.91</v>
      </c>
    </row>
    <row r="6396" spans="2:8" x14ac:dyDescent="0.25">
      <c r="B6396" t="s">
        <v>14177</v>
      </c>
      <c r="C6396" t="s">
        <v>14178</v>
      </c>
      <c r="D6396" s="24" t="s">
        <v>2443</v>
      </c>
      <c r="E6396" s="24" t="s">
        <v>937</v>
      </c>
      <c r="F6396" s="12">
        <v>43.8</v>
      </c>
      <c r="G6396" s="12">
        <v>-70.3</v>
      </c>
      <c r="H6396" s="12">
        <v>0.91</v>
      </c>
    </row>
    <row r="6397" spans="2:8" x14ac:dyDescent="0.25">
      <c r="B6397" t="s">
        <v>14179</v>
      </c>
      <c r="C6397" t="s">
        <v>14180</v>
      </c>
      <c r="D6397" s="24" t="s">
        <v>2443</v>
      </c>
      <c r="E6397" s="24" t="s">
        <v>937</v>
      </c>
      <c r="F6397" s="12">
        <v>43.9</v>
      </c>
      <c r="G6397" s="12">
        <v>-69.8</v>
      </c>
      <c r="H6397" s="12">
        <v>0.91</v>
      </c>
    </row>
    <row r="6398" spans="2:8" x14ac:dyDescent="0.25">
      <c r="B6398" t="s">
        <v>14181</v>
      </c>
      <c r="C6398" t="s">
        <v>14182</v>
      </c>
      <c r="D6398" s="24" t="s">
        <v>2443</v>
      </c>
      <c r="E6398" s="24" t="s">
        <v>1022</v>
      </c>
      <c r="F6398" s="12">
        <v>44.8</v>
      </c>
      <c r="G6398" s="12">
        <v>-93</v>
      </c>
      <c r="H6398" s="12">
        <v>0.91</v>
      </c>
    </row>
    <row r="6399" spans="2:8" x14ac:dyDescent="0.25">
      <c r="B6399" t="s">
        <v>14183</v>
      </c>
      <c r="C6399" t="s">
        <v>14184</v>
      </c>
      <c r="D6399" s="24" t="s">
        <v>2443</v>
      </c>
      <c r="E6399" s="24" t="s">
        <v>1022</v>
      </c>
      <c r="F6399" s="12">
        <v>46.4</v>
      </c>
      <c r="G6399" s="12">
        <v>-95.6</v>
      </c>
      <c r="H6399" s="12">
        <v>0.91</v>
      </c>
    </row>
    <row r="6400" spans="2:8" x14ac:dyDescent="0.25">
      <c r="B6400" t="s">
        <v>14185</v>
      </c>
      <c r="C6400" t="s">
        <v>14186</v>
      </c>
      <c r="D6400" s="24" t="s">
        <v>2443</v>
      </c>
      <c r="E6400" s="24" t="s">
        <v>1081</v>
      </c>
      <c r="F6400" s="12">
        <v>40</v>
      </c>
      <c r="G6400" s="12">
        <v>-93.4</v>
      </c>
      <c r="H6400" s="12">
        <v>0.91</v>
      </c>
    </row>
    <row r="6401" spans="2:8" x14ac:dyDescent="0.25">
      <c r="B6401" t="s">
        <v>14187</v>
      </c>
      <c r="C6401" t="s">
        <v>14188</v>
      </c>
      <c r="D6401" s="24" t="s">
        <v>2443</v>
      </c>
      <c r="E6401" s="24" t="s">
        <v>459</v>
      </c>
      <c r="F6401" s="12">
        <v>36.4</v>
      </c>
      <c r="G6401" s="12">
        <v>-81.599999999999994</v>
      </c>
      <c r="H6401" s="12">
        <v>0.91</v>
      </c>
    </row>
    <row r="6402" spans="2:8" x14ac:dyDescent="0.25">
      <c r="B6402" t="s">
        <v>14189</v>
      </c>
      <c r="C6402" t="s">
        <v>14190</v>
      </c>
      <c r="D6402" s="24" t="s">
        <v>2443</v>
      </c>
      <c r="E6402" s="24" t="s">
        <v>1338</v>
      </c>
      <c r="F6402" s="12">
        <v>46.8</v>
      </c>
      <c r="G6402" s="12">
        <v>-97.2</v>
      </c>
      <c r="H6402" s="12">
        <v>0.91</v>
      </c>
    </row>
    <row r="6403" spans="2:8" x14ac:dyDescent="0.25">
      <c r="B6403" t="s">
        <v>14191</v>
      </c>
      <c r="C6403" t="s">
        <v>14192</v>
      </c>
      <c r="D6403" s="24" t="s">
        <v>2443</v>
      </c>
      <c r="E6403" s="24" t="s">
        <v>1253</v>
      </c>
      <c r="F6403" s="12">
        <v>40.9</v>
      </c>
      <c r="G6403" s="12">
        <v>-117.7</v>
      </c>
      <c r="H6403" s="12">
        <v>0.91</v>
      </c>
    </row>
    <row r="6404" spans="2:8" x14ac:dyDescent="0.25">
      <c r="B6404" t="s">
        <v>14193</v>
      </c>
      <c r="C6404" t="s">
        <v>14194</v>
      </c>
      <c r="D6404" s="24" t="s">
        <v>2443</v>
      </c>
      <c r="E6404" s="24" t="s">
        <v>1396</v>
      </c>
      <c r="F6404" s="12">
        <v>42.1</v>
      </c>
      <c r="G6404" s="12">
        <v>-123.6</v>
      </c>
      <c r="H6404" s="12">
        <v>0.91</v>
      </c>
    </row>
    <row r="6405" spans="2:8" x14ac:dyDescent="0.25">
      <c r="B6405" t="s">
        <v>14195</v>
      </c>
      <c r="C6405" t="s">
        <v>14196</v>
      </c>
      <c r="D6405" s="24" t="s">
        <v>2443</v>
      </c>
      <c r="E6405" s="24" t="s">
        <v>1421</v>
      </c>
      <c r="F6405" s="12">
        <v>40.700000000000003</v>
      </c>
      <c r="G6405" s="12">
        <v>-80.2</v>
      </c>
      <c r="H6405" s="12">
        <v>0.91</v>
      </c>
    </row>
    <row r="6406" spans="2:8" x14ac:dyDescent="0.25">
      <c r="B6406" t="s">
        <v>14197</v>
      </c>
      <c r="C6406" t="s">
        <v>14198</v>
      </c>
      <c r="D6406" s="24" t="s">
        <v>2443</v>
      </c>
      <c r="E6406" s="24" t="s">
        <v>1421</v>
      </c>
      <c r="F6406" s="12">
        <v>40.700000000000003</v>
      </c>
      <c r="G6406" s="12">
        <v>-78</v>
      </c>
      <c r="H6406" s="12">
        <v>0.91</v>
      </c>
    </row>
    <row r="6407" spans="2:8" x14ac:dyDescent="0.25">
      <c r="B6407" t="s">
        <v>14199</v>
      </c>
      <c r="C6407" t="s">
        <v>14200</v>
      </c>
      <c r="D6407" s="24" t="s">
        <v>2443</v>
      </c>
      <c r="E6407" s="24" t="s">
        <v>1421</v>
      </c>
      <c r="F6407" s="12">
        <v>41</v>
      </c>
      <c r="G6407" s="12">
        <v>-76</v>
      </c>
      <c r="H6407" s="12">
        <v>0.91</v>
      </c>
    </row>
    <row r="6408" spans="2:8" x14ac:dyDescent="0.25">
      <c r="B6408" t="s">
        <v>14201</v>
      </c>
      <c r="C6408" t="s">
        <v>14202</v>
      </c>
      <c r="D6408" s="24" t="s">
        <v>2443</v>
      </c>
      <c r="E6408" s="24" t="s">
        <v>1421</v>
      </c>
      <c r="F6408" s="12">
        <v>40.799999999999997</v>
      </c>
      <c r="G6408" s="12">
        <v>-76.900000000000006</v>
      </c>
      <c r="H6408" s="12">
        <v>0.91</v>
      </c>
    </row>
    <row r="6409" spans="2:8" x14ac:dyDescent="0.25">
      <c r="B6409" t="s">
        <v>14203</v>
      </c>
      <c r="C6409" t="s">
        <v>14204</v>
      </c>
      <c r="D6409" s="24" t="s">
        <v>2443</v>
      </c>
      <c r="E6409" s="24" t="s">
        <v>1421</v>
      </c>
      <c r="F6409" s="12">
        <v>40.299999999999997</v>
      </c>
      <c r="G6409" s="12">
        <v>-79</v>
      </c>
      <c r="H6409" s="12">
        <v>0.91</v>
      </c>
    </row>
    <row r="6410" spans="2:8" x14ac:dyDescent="0.25">
      <c r="B6410" t="s">
        <v>14205</v>
      </c>
      <c r="C6410" t="s">
        <v>14206</v>
      </c>
      <c r="D6410" s="24" t="s">
        <v>2443</v>
      </c>
      <c r="E6410" s="24" t="s">
        <v>434</v>
      </c>
      <c r="F6410" s="12">
        <v>36.1</v>
      </c>
      <c r="G6410" s="12">
        <v>-83.2</v>
      </c>
      <c r="H6410" s="12">
        <v>0.91</v>
      </c>
    </row>
    <row r="6411" spans="2:8" x14ac:dyDescent="0.25">
      <c r="B6411" t="s">
        <v>14207</v>
      </c>
      <c r="C6411" t="s">
        <v>14208</v>
      </c>
      <c r="D6411" s="24" t="s">
        <v>2443</v>
      </c>
      <c r="E6411" s="24" t="s">
        <v>1675</v>
      </c>
      <c r="F6411" s="12">
        <v>45.2</v>
      </c>
      <c r="G6411" s="12">
        <v>-87</v>
      </c>
      <c r="H6411" s="12">
        <v>0.91</v>
      </c>
    </row>
    <row r="6412" spans="2:8" x14ac:dyDescent="0.25">
      <c r="B6412" t="s">
        <v>14209</v>
      </c>
      <c r="C6412" t="s">
        <v>14210</v>
      </c>
      <c r="D6412" s="24" t="s">
        <v>2443</v>
      </c>
      <c r="E6412" s="24" t="s">
        <v>1650</v>
      </c>
      <c r="F6412" s="12">
        <v>39.4</v>
      </c>
      <c r="G6412" s="12">
        <v>-80.599999999999994</v>
      </c>
      <c r="H6412" s="12">
        <v>0.91</v>
      </c>
    </row>
    <row r="6413" spans="2:8" x14ac:dyDescent="0.25">
      <c r="B6413" t="s">
        <v>14211</v>
      </c>
      <c r="C6413" t="s">
        <v>14212</v>
      </c>
      <c r="D6413" s="24" t="s">
        <v>2443</v>
      </c>
      <c r="E6413" s="24" t="s">
        <v>648</v>
      </c>
      <c r="F6413" s="12">
        <v>41.7</v>
      </c>
      <c r="G6413" s="12">
        <v>-87.8</v>
      </c>
      <c r="H6413" s="12">
        <v>0.91</v>
      </c>
    </row>
    <row r="6414" spans="2:8" x14ac:dyDescent="0.25">
      <c r="B6414" t="s">
        <v>4074</v>
      </c>
      <c r="C6414" t="s">
        <v>4075</v>
      </c>
      <c r="D6414" s="24" t="s">
        <v>2443</v>
      </c>
      <c r="E6414" s="24" t="s">
        <v>937</v>
      </c>
      <c r="F6414" s="12">
        <v>43.8</v>
      </c>
      <c r="G6414" s="12">
        <v>-70.400000000000006</v>
      </c>
      <c r="H6414" s="12">
        <v>0.91</v>
      </c>
    </row>
    <row r="6415" spans="2:8" x14ac:dyDescent="0.25">
      <c r="B6415" t="s">
        <v>705</v>
      </c>
      <c r="C6415" t="s">
        <v>3558</v>
      </c>
      <c r="D6415" s="24" t="s">
        <v>2443</v>
      </c>
      <c r="E6415" s="24" t="s">
        <v>1081</v>
      </c>
      <c r="F6415" s="12">
        <v>38.5</v>
      </c>
      <c r="G6415" s="12">
        <v>-93.5</v>
      </c>
      <c r="H6415" s="12">
        <v>0.91</v>
      </c>
    </row>
    <row r="6416" spans="2:8" x14ac:dyDescent="0.25">
      <c r="B6416" t="s">
        <v>4014</v>
      </c>
      <c r="C6416" t="s">
        <v>4015</v>
      </c>
      <c r="D6416" s="24" t="s">
        <v>2443</v>
      </c>
      <c r="E6416" s="24" t="s">
        <v>1363</v>
      </c>
      <c r="F6416" s="12">
        <v>38.4</v>
      </c>
      <c r="G6416" s="12">
        <v>-82.5</v>
      </c>
      <c r="H6416" s="12">
        <v>0.91</v>
      </c>
    </row>
    <row r="6417" spans="2:8" x14ac:dyDescent="0.25">
      <c r="B6417" t="s">
        <v>1824</v>
      </c>
      <c r="C6417" t="s">
        <v>1825</v>
      </c>
      <c r="D6417" s="24" t="s">
        <v>2443</v>
      </c>
      <c r="E6417" s="24" t="s">
        <v>1586</v>
      </c>
      <c r="F6417" s="12">
        <v>37.5</v>
      </c>
      <c r="G6417" s="12">
        <v>-77.3</v>
      </c>
      <c r="H6417" s="12">
        <v>0.91</v>
      </c>
    </row>
    <row r="6418" spans="2:8" x14ac:dyDescent="0.25">
      <c r="B6418" t="s">
        <v>2081</v>
      </c>
      <c r="C6418" t="s">
        <v>2082</v>
      </c>
      <c r="D6418" s="24" t="s">
        <v>2443</v>
      </c>
      <c r="E6418" s="24" t="s">
        <v>1800</v>
      </c>
      <c r="F6418" s="12">
        <v>58.3</v>
      </c>
      <c r="G6418" s="12">
        <v>-134.5</v>
      </c>
      <c r="H6418" s="12">
        <v>0.91</v>
      </c>
    </row>
    <row r="6419" spans="2:8" x14ac:dyDescent="0.25">
      <c r="B6419" t="s">
        <v>14213</v>
      </c>
      <c r="C6419" t="s">
        <v>14214</v>
      </c>
      <c r="D6419" s="24" t="s">
        <v>548</v>
      </c>
      <c r="E6419" s="24" t="s">
        <v>522</v>
      </c>
      <c r="F6419" s="12">
        <v>46</v>
      </c>
      <c r="G6419" s="12">
        <v>-60.3</v>
      </c>
      <c r="H6419" s="12">
        <v>0.83</v>
      </c>
    </row>
    <row r="6420" spans="2:8" x14ac:dyDescent="0.25">
      <c r="B6420" t="s">
        <v>14215</v>
      </c>
      <c r="C6420" t="s">
        <v>14216</v>
      </c>
      <c r="D6420" s="24" t="s">
        <v>2443</v>
      </c>
      <c r="E6420" s="24" t="s">
        <v>563</v>
      </c>
      <c r="F6420" s="12">
        <v>37.6</v>
      </c>
      <c r="G6420" s="12">
        <v>-105.5</v>
      </c>
      <c r="H6420" s="12">
        <v>0.83</v>
      </c>
    </row>
    <row r="6421" spans="2:8" x14ac:dyDescent="0.25">
      <c r="B6421" t="s">
        <v>14217</v>
      </c>
      <c r="C6421" t="s">
        <v>14218</v>
      </c>
      <c r="D6421" s="24" t="s">
        <v>2443</v>
      </c>
      <c r="E6421" s="24" t="s">
        <v>629</v>
      </c>
      <c r="F6421" s="12">
        <v>43.5</v>
      </c>
      <c r="G6421" s="12">
        <v>-116.1</v>
      </c>
      <c r="H6421" s="12">
        <v>0.83</v>
      </c>
    </row>
    <row r="6422" spans="2:8" x14ac:dyDescent="0.25">
      <c r="B6422" t="s">
        <v>14219</v>
      </c>
      <c r="C6422" t="s">
        <v>14220</v>
      </c>
      <c r="D6422" s="24" t="s">
        <v>2443</v>
      </c>
      <c r="E6422" s="24" t="s">
        <v>867</v>
      </c>
      <c r="F6422" s="12">
        <v>37.1</v>
      </c>
      <c r="G6422" s="12">
        <v>-100.3</v>
      </c>
      <c r="H6422" s="12">
        <v>0.83</v>
      </c>
    </row>
    <row r="6423" spans="2:8" x14ac:dyDescent="0.25">
      <c r="B6423" t="s">
        <v>14221</v>
      </c>
      <c r="C6423" t="s">
        <v>14222</v>
      </c>
      <c r="D6423" s="24" t="s">
        <v>2443</v>
      </c>
      <c r="E6423" s="24" t="s">
        <v>937</v>
      </c>
      <c r="F6423" s="12">
        <v>43.8</v>
      </c>
      <c r="G6423" s="12">
        <v>-70.099999999999994</v>
      </c>
      <c r="H6423" s="12">
        <v>0.83</v>
      </c>
    </row>
    <row r="6424" spans="2:8" x14ac:dyDescent="0.25">
      <c r="B6424" t="s">
        <v>14223</v>
      </c>
      <c r="C6424" t="s">
        <v>14224</v>
      </c>
      <c r="D6424" s="24" t="s">
        <v>2443</v>
      </c>
      <c r="E6424" s="24" t="s">
        <v>937</v>
      </c>
      <c r="F6424" s="12">
        <v>43.9</v>
      </c>
      <c r="G6424" s="12">
        <v>-70.3</v>
      </c>
      <c r="H6424" s="12">
        <v>0.83</v>
      </c>
    </row>
    <row r="6425" spans="2:8" x14ac:dyDescent="0.25">
      <c r="B6425" t="s">
        <v>14225</v>
      </c>
      <c r="C6425" t="s">
        <v>14226</v>
      </c>
      <c r="D6425" s="24" t="s">
        <v>2443</v>
      </c>
      <c r="E6425" s="24" t="s">
        <v>969</v>
      </c>
      <c r="F6425" s="12">
        <v>45.9</v>
      </c>
      <c r="G6425" s="12">
        <v>-84.2</v>
      </c>
      <c r="H6425" s="12">
        <v>0.83</v>
      </c>
    </row>
    <row r="6426" spans="2:8" x14ac:dyDescent="0.25">
      <c r="B6426" t="s">
        <v>14227</v>
      </c>
      <c r="C6426" t="s">
        <v>14228</v>
      </c>
      <c r="D6426" s="24" t="s">
        <v>2443</v>
      </c>
      <c r="E6426" s="24" t="s">
        <v>459</v>
      </c>
      <c r="F6426" s="12">
        <v>36</v>
      </c>
      <c r="G6426" s="12">
        <v>-82.6</v>
      </c>
      <c r="H6426" s="12">
        <v>0.83</v>
      </c>
    </row>
    <row r="6427" spans="2:8" x14ac:dyDescent="0.25">
      <c r="B6427" t="s">
        <v>14229</v>
      </c>
      <c r="C6427" t="s">
        <v>14230</v>
      </c>
      <c r="D6427" s="24" t="s">
        <v>2443</v>
      </c>
      <c r="E6427" s="24" t="s">
        <v>1194</v>
      </c>
      <c r="F6427" s="12">
        <v>40.1</v>
      </c>
      <c r="G6427" s="12">
        <v>-97.1</v>
      </c>
      <c r="H6427" s="12">
        <v>0.83</v>
      </c>
    </row>
    <row r="6428" spans="2:8" x14ac:dyDescent="0.25">
      <c r="B6428" t="s">
        <v>14231</v>
      </c>
      <c r="C6428" t="s">
        <v>14232</v>
      </c>
      <c r="D6428" s="24" t="s">
        <v>2443</v>
      </c>
      <c r="E6428" s="24" t="s">
        <v>1194</v>
      </c>
      <c r="F6428" s="12">
        <v>40.700000000000003</v>
      </c>
      <c r="G6428" s="12">
        <v>-96.6</v>
      </c>
      <c r="H6428" s="12">
        <v>0.83</v>
      </c>
    </row>
    <row r="6429" spans="2:8" x14ac:dyDescent="0.25">
      <c r="B6429" t="s">
        <v>14233</v>
      </c>
      <c r="C6429" t="s">
        <v>14234</v>
      </c>
      <c r="D6429" s="24" t="s">
        <v>2443</v>
      </c>
      <c r="E6429" s="24" t="s">
        <v>1421</v>
      </c>
      <c r="F6429" s="12">
        <v>41.4</v>
      </c>
      <c r="G6429" s="12">
        <v>-74.900000000000006</v>
      </c>
      <c r="H6429" s="12">
        <v>0.83</v>
      </c>
    </row>
    <row r="6430" spans="2:8" x14ac:dyDescent="0.25">
      <c r="B6430" t="s">
        <v>14235</v>
      </c>
      <c r="C6430" t="s">
        <v>14236</v>
      </c>
      <c r="D6430" s="24" t="s">
        <v>2443</v>
      </c>
      <c r="E6430" s="24" t="s">
        <v>1457</v>
      </c>
      <c r="F6430" s="12">
        <v>45.3</v>
      </c>
      <c r="G6430" s="12">
        <v>-99.1</v>
      </c>
      <c r="H6430" s="12">
        <v>0.83</v>
      </c>
    </row>
    <row r="6431" spans="2:8" x14ac:dyDescent="0.25">
      <c r="B6431" t="s">
        <v>14237</v>
      </c>
      <c r="C6431" t="s">
        <v>14238</v>
      </c>
      <c r="D6431" s="24" t="s">
        <v>2443</v>
      </c>
      <c r="E6431" s="24" t="s">
        <v>1457</v>
      </c>
      <c r="F6431" s="12">
        <v>45.2</v>
      </c>
      <c r="G6431" s="12">
        <v>-96.6</v>
      </c>
      <c r="H6431" s="12">
        <v>0.83</v>
      </c>
    </row>
    <row r="6432" spans="2:8" x14ac:dyDescent="0.25">
      <c r="B6432" t="s">
        <v>14239</v>
      </c>
      <c r="C6432" t="s">
        <v>14240</v>
      </c>
      <c r="D6432" s="24" t="s">
        <v>2443</v>
      </c>
      <c r="E6432" s="24" t="s">
        <v>1580</v>
      </c>
      <c r="F6432" s="12">
        <v>43.2</v>
      </c>
      <c r="G6432" s="12">
        <v>-72.400000000000006</v>
      </c>
      <c r="H6432" s="12">
        <v>0.83</v>
      </c>
    </row>
    <row r="6433" spans="2:8" x14ac:dyDescent="0.25">
      <c r="B6433" t="s">
        <v>2600</v>
      </c>
      <c r="C6433" t="s">
        <v>2601</v>
      </c>
      <c r="D6433" s="24" t="s">
        <v>2443</v>
      </c>
      <c r="E6433" s="24" t="s">
        <v>629</v>
      </c>
      <c r="F6433" s="12">
        <v>43.7</v>
      </c>
      <c r="G6433" s="12">
        <v>-116.2</v>
      </c>
      <c r="H6433" s="12">
        <v>0.83</v>
      </c>
    </row>
    <row r="6434" spans="2:8" x14ac:dyDescent="0.25">
      <c r="B6434" t="s">
        <v>14241</v>
      </c>
      <c r="C6434" t="s">
        <v>14242</v>
      </c>
      <c r="D6434" s="24" t="s">
        <v>2443</v>
      </c>
      <c r="E6434" s="24" t="s">
        <v>937</v>
      </c>
      <c r="F6434" s="12">
        <v>43.9</v>
      </c>
      <c r="G6434" s="12">
        <v>-69.8</v>
      </c>
      <c r="H6434" s="12">
        <v>0.83</v>
      </c>
    </row>
    <row r="6435" spans="2:8" x14ac:dyDescent="0.25">
      <c r="B6435" t="s">
        <v>382</v>
      </c>
      <c r="C6435" t="s">
        <v>3427</v>
      </c>
      <c r="D6435" s="24" t="s">
        <v>2443</v>
      </c>
      <c r="E6435" s="24" t="s">
        <v>1081</v>
      </c>
      <c r="F6435" s="12">
        <v>40.200000000000003</v>
      </c>
      <c r="G6435" s="12">
        <v>-94.3</v>
      </c>
      <c r="H6435" s="12">
        <v>0.83</v>
      </c>
    </row>
    <row r="6436" spans="2:8" x14ac:dyDescent="0.25">
      <c r="B6436" t="s">
        <v>3484</v>
      </c>
      <c r="C6436" t="s">
        <v>3485</v>
      </c>
      <c r="D6436" s="24" t="s">
        <v>2443</v>
      </c>
      <c r="E6436" s="24" t="s">
        <v>1081</v>
      </c>
      <c r="F6436" s="12">
        <v>39.700000000000003</v>
      </c>
      <c r="G6436" s="12">
        <v>-94.2</v>
      </c>
      <c r="H6436" s="12">
        <v>0.83</v>
      </c>
    </row>
    <row r="6437" spans="2:8" x14ac:dyDescent="0.25">
      <c r="B6437" t="s">
        <v>4158</v>
      </c>
      <c r="C6437" t="s">
        <v>4159</v>
      </c>
      <c r="D6437" s="24" t="s">
        <v>2443</v>
      </c>
      <c r="E6437" s="24" t="s">
        <v>459</v>
      </c>
      <c r="F6437" s="12">
        <v>36.1</v>
      </c>
      <c r="G6437" s="12">
        <v>-81.8</v>
      </c>
      <c r="H6437" s="12">
        <v>0.83</v>
      </c>
    </row>
    <row r="6438" spans="2:8" x14ac:dyDescent="0.25">
      <c r="B6438" t="s">
        <v>1411</v>
      </c>
      <c r="C6438" t="s">
        <v>1412</v>
      </c>
      <c r="D6438" s="24" t="s">
        <v>2443</v>
      </c>
      <c r="E6438" s="24" t="s">
        <v>1396</v>
      </c>
      <c r="F6438" s="12">
        <v>44.4</v>
      </c>
      <c r="G6438" s="12">
        <v>-118.9</v>
      </c>
      <c r="H6438" s="12">
        <v>0.83</v>
      </c>
    </row>
    <row r="6439" spans="2:8" x14ac:dyDescent="0.25">
      <c r="B6439" t="s">
        <v>4184</v>
      </c>
      <c r="C6439" t="s">
        <v>4185</v>
      </c>
      <c r="D6439" s="24" t="s">
        <v>2443</v>
      </c>
      <c r="E6439" s="24" t="s">
        <v>1421</v>
      </c>
      <c r="F6439" s="12">
        <v>40.799999999999997</v>
      </c>
      <c r="G6439" s="12">
        <v>-78.2</v>
      </c>
      <c r="H6439" s="12">
        <v>0.83</v>
      </c>
    </row>
    <row r="6440" spans="2:8" x14ac:dyDescent="0.25">
      <c r="B6440" t="s">
        <v>4031</v>
      </c>
      <c r="C6440" t="s">
        <v>4032</v>
      </c>
      <c r="D6440" s="24" t="s">
        <v>2443</v>
      </c>
      <c r="E6440" s="24" t="s">
        <v>434</v>
      </c>
      <c r="F6440" s="12">
        <v>36.1</v>
      </c>
      <c r="G6440" s="12">
        <v>-82.8</v>
      </c>
      <c r="H6440" s="12">
        <v>0.83</v>
      </c>
    </row>
    <row r="6441" spans="2:8" x14ac:dyDescent="0.25">
      <c r="B6441" t="s">
        <v>1653</v>
      </c>
      <c r="C6441" t="s">
        <v>1654</v>
      </c>
      <c r="D6441" s="24" t="s">
        <v>2443</v>
      </c>
      <c r="E6441" s="24" t="s">
        <v>1650</v>
      </c>
      <c r="F6441" s="12">
        <v>38.9</v>
      </c>
      <c r="G6441" s="12">
        <v>-80.2</v>
      </c>
      <c r="H6441" s="12">
        <v>0.83</v>
      </c>
    </row>
    <row r="6442" spans="2:8" x14ac:dyDescent="0.25">
      <c r="B6442" t="s">
        <v>3226</v>
      </c>
      <c r="C6442" t="s">
        <v>3227</v>
      </c>
      <c r="D6442" s="24" t="s">
        <v>548</v>
      </c>
      <c r="E6442" s="24" t="s">
        <v>465</v>
      </c>
      <c r="F6442" s="12">
        <v>54</v>
      </c>
      <c r="G6442" s="12">
        <v>-128.69999999999999</v>
      </c>
      <c r="H6442" s="12">
        <v>0.79</v>
      </c>
    </row>
    <row r="6443" spans="2:8" x14ac:dyDescent="0.25">
      <c r="B6443" t="s">
        <v>484</v>
      </c>
      <c r="C6443" t="s">
        <v>485</v>
      </c>
      <c r="D6443" s="24" t="s">
        <v>548</v>
      </c>
      <c r="E6443" s="24" t="s">
        <v>465</v>
      </c>
      <c r="F6443" s="12">
        <v>49.4</v>
      </c>
      <c r="G6443" s="12">
        <v>-120.5</v>
      </c>
      <c r="H6443" s="12">
        <v>0.79</v>
      </c>
    </row>
    <row r="6444" spans="2:8" x14ac:dyDescent="0.25">
      <c r="B6444" t="s">
        <v>14243</v>
      </c>
      <c r="C6444" t="s">
        <v>14244</v>
      </c>
      <c r="D6444" s="24" t="s">
        <v>548</v>
      </c>
      <c r="E6444" s="24" t="s">
        <v>506</v>
      </c>
      <c r="F6444" s="12">
        <v>50</v>
      </c>
      <c r="G6444" s="12">
        <v>-98.7</v>
      </c>
      <c r="H6444" s="12">
        <v>0.79</v>
      </c>
    </row>
    <row r="6445" spans="2:8" x14ac:dyDescent="0.25">
      <c r="B6445" t="s">
        <v>14245</v>
      </c>
      <c r="C6445" t="s">
        <v>14246</v>
      </c>
      <c r="D6445" s="24" t="s">
        <v>548</v>
      </c>
      <c r="E6445" s="24" t="s">
        <v>525</v>
      </c>
      <c r="F6445" s="12">
        <v>49.2</v>
      </c>
      <c r="G6445" s="12">
        <v>-55</v>
      </c>
      <c r="H6445" s="12">
        <v>0.79</v>
      </c>
    </row>
    <row r="6446" spans="2:8" x14ac:dyDescent="0.25">
      <c r="B6446" t="s">
        <v>14247</v>
      </c>
      <c r="C6446" t="s">
        <v>14248</v>
      </c>
      <c r="D6446" s="24" t="s">
        <v>548</v>
      </c>
      <c r="E6446" s="24" t="s">
        <v>522</v>
      </c>
      <c r="F6446" s="12">
        <v>44.3</v>
      </c>
      <c r="G6446" s="12">
        <v>-64.400000000000006</v>
      </c>
      <c r="H6446" s="12">
        <v>0.79</v>
      </c>
    </row>
    <row r="6447" spans="2:8" x14ac:dyDescent="0.25">
      <c r="B6447" t="s">
        <v>14249</v>
      </c>
      <c r="C6447" t="s">
        <v>14250</v>
      </c>
      <c r="D6447" s="24" t="s">
        <v>548</v>
      </c>
      <c r="E6447" s="24" t="s">
        <v>510</v>
      </c>
      <c r="F6447" s="12">
        <v>42.8</v>
      </c>
      <c r="G6447" s="12">
        <v>-79.900000000000006</v>
      </c>
      <c r="H6447" s="12">
        <v>0.79</v>
      </c>
    </row>
    <row r="6448" spans="2:8" x14ac:dyDescent="0.25">
      <c r="B6448" t="s">
        <v>14251</v>
      </c>
      <c r="C6448" t="s">
        <v>14252</v>
      </c>
      <c r="D6448" s="24" t="s">
        <v>2443</v>
      </c>
      <c r="E6448" s="24" t="s">
        <v>365</v>
      </c>
      <c r="F6448" s="12">
        <v>35.9</v>
      </c>
      <c r="G6448" s="12">
        <v>-94</v>
      </c>
      <c r="H6448" s="12">
        <v>0.79</v>
      </c>
    </row>
    <row r="6449" spans="2:8" x14ac:dyDescent="0.25">
      <c r="B6449" t="s">
        <v>14253</v>
      </c>
      <c r="C6449" t="s">
        <v>14254</v>
      </c>
      <c r="D6449" s="24" t="s">
        <v>2443</v>
      </c>
      <c r="E6449" s="24" t="s">
        <v>532</v>
      </c>
      <c r="F6449" s="12">
        <v>34.5</v>
      </c>
      <c r="G6449" s="12">
        <v>-112.4</v>
      </c>
      <c r="H6449" s="12">
        <v>0.79</v>
      </c>
    </row>
    <row r="6450" spans="2:8" x14ac:dyDescent="0.25">
      <c r="B6450" t="s">
        <v>14255</v>
      </c>
      <c r="C6450" t="s">
        <v>14256</v>
      </c>
      <c r="D6450" s="24" t="s">
        <v>2443</v>
      </c>
      <c r="E6450" s="24" t="s">
        <v>548</v>
      </c>
      <c r="F6450" s="12">
        <v>32.799999999999997</v>
      </c>
      <c r="G6450" s="12">
        <v>-116.6</v>
      </c>
      <c r="H6450" s="12">
        <v>0.79</v>
      </c>
    </row>
    <row r="6451" spans="2:8" x14ac:dyDescent="0.25">
      <c r="B6451" t="s">
        <v>14257</v>
      </c>
      <c r="C6451" t="s">
        <v>14258</v>
      </c>
      <c r="D6451" s="24" t="s">
        <v>2443</v>
      </c>
      <c r="E6451" s="24" t="s">
        <v>563</v>
      </c>
      <c r="F6451" s="12">
        <v>39.1</v>
      </c>
      <c r="G6451" s="12">
        <v>-108.7</v>
      </c>
      <c r="H6451" s="12">
        <v>0.79</v>
      </c>
    </row>
    <row r="6452" spans="2:8" x14ac:dyDescent="0.25">
      <c r="B6452" t="s">
        <v>14259</v>
      </c>
      <c r="C6452" t="s">
        <v>14260</v>
      </c>
      <c r="D6452" s="24" t="s">
        <v>2443</v>
      </c>
      <c r="E6452" s="24" t="s">
        <v>749</v>
      </c>
      <c r="F6452" s="12">
        <v>40.700000000000003</v>
      </c>
      <c r="G6452" s="12">
        <v>-92.8</v>
      </c>
      <c r="H6452" s="12">
        <v>0.79</v>
      </c>
    </row>
    <row r="6453" spans="2:8" x14ac:dyDescent="0.25">
      <c r="B6453" t="s">
        <v>14261</v>
      </c>
      <c r="C6453" t="s">
        <v>14262</v>
      </c>
      <c r="D6453" s="24" t="s">
        <v>2443</v>
      </c>
      <c r="E6453" s="24" t="s">
        <v>749</v>
      </c>
      <c r="F6453" s="12">
        <v>41</v>
      </c>
      <c r="G6453" s="12">
        <v>-93.8</v>
      </c>
      <c r="H6453" s="12">
        <v>0.79</v>
      </c>
    </row>
    <row r="6454" spans="2:8" x14ac:dyDescent="0.25">
      <c r="B6454" t="s">
        <v>14263</v>
      </c>
      <c r="C6454" t="s">
        <v>14264</v>
      </c>
      <c r="D6454" s="24" t="s">
        <v>2443</v>
      </c>
      <c r="E6454" s="24" t="s">
        <v>749</v>
      </c>
      <c r="F6454" s="12">
        <v>41.4</v>
      </c>
      <c r="G6454" s="12">
        <v>-94.9</v>
      </c>
      <c r="H6454" s="12">
        <v>0.79</v>
      </c>
    </row>
    <row r="6455" spans="2:8" x14ac:dyDescent="0.25">
      <c r="B6455" t="s">
        <v>14265</v>
      </c>
      <c r="C6455" t="s">
        <v>14266</v>
      </c>
      <c r="D6455" s="24" t="s">
        <v>2443</v>
      </c>
      <c r="E6455" s="24" t="s">
        <v>749</v>
      </c>
      <c r="F6455" s="12">
        <v>40.700000000000003</v>
      </c>
      <c r="G6455" s="12">
        <v>-92.6</v>
      </c>
      <c r="H6455" s="12">
        <v>0.79</v>
      </c>
    </row>
    <row r="6456" spans="2:8" x14ac:dyDescent="0.25">
      <c r="B6456" t="s">
        <v>14267</v>
      </c>
      <c r="C6456" t="s">
        <v>14268</v>
      </c>
      <c r="D6456" s="24" t="s">
        <v>2443</v>
      </c>
      <c r="E6456" s="24" t="s">
        <v>629</v>
      </c>
      <c r="F6456" s="12">
        <v>46.7</v>
      </c>
      <c r="G6456" s="12">
        <v>-117</v>
      </c>
      <c r="H6456" s="12">
        <v>0.79</v>
      </c>
    </row>
    <row r="6457" spans="2:8" x14ac:dyDescent="0.25">
      <c r="B6457" t="s">
        <v>14269</v>
      </c>
      <c r="C6457" t="s">
        <v>14270</v>
      </c>
      <c r="D6457" s="24" t="s">
        <v>2443</v>
      </c>
      <c r="E6457" s="24" t="s">
        <v>648</v>
      </c>
      <c r="F6457" s="12">
        <v>38</v>
      </c>
      <c r="G6457" s="12">
        <v>-88.9</v>
      </c>
      <c r="H6457" s="12">
        <v>0.79</v>
      </c>
    </row>
    <row r="6458" spans="2:8" x14ac:dyDescent="0.25">
      <c r="B6458" t="s">
        <v>14271</v>
      </c>
      <c r="C6458" t="s">
        <v>14272</v>
      </c>
      <c r="D6458" s="24" t="s">
        <v>2443</v>
      </c>
      <c r="E6458" s="24" t="s">
        <v>648</v>
      </c>
      <c r="F6458" s="12">
        <v>40.9</v>
      </c>
      <c r="G6458" s="12">
        <v>-90.9</v>
      </c>
      <c r="H6458" s="12">
        <v>0.79</v>
      </c>
    </row>
    <row r="6459" spans="2:8" x14ac:dyDescent="0.25">
      <c r="B6459" t="s">
        <v>14273</v>
      </c>
      <c r="C6459" t="s">
        <v>14274</v>
      </c>
      <c r="D6459" s="24" t="s">
        <v>2443</v>
      </c>
      <c r="E6459" s="24" t="s">
        <v>648</v>
      </c>
      <c r="F6459" s="12">
        <v>41.4</v>
      </c>
      <c r="G6459" s="12">
        <v>-90.1</v>
      </c>
      <c r="H6459" s="12">
        <v>0.79</v>
      </c>
    </row>
    <row r="6460" spans="2:8" x14ac:dyDescent="0.25">
      <c r="B6460" t="s">
        <v>14275</v>
      </c>
      <c r="C6460" t="s">
        <v>14276</v>
      </c>
      <c r="D6460" s="24" t="s">
        <v>2443</v>
      </c>
      <c r="E6460" s="24" t="s">
        <v>648</v>
      </c>
      <c r="F6460" s="12">
        <v>37.799999999999997</v>
      </c>
      <c r="G6460" s="12">
        <v>-89.2</v>
      </c>
      <c r="H6460" s="12">
        <v>0.79</v>
      </c>
    </row>
    <row r="6461" spans="2:8" x14ac:dyDescent="0.25">
      <c r="B6461" t="s">
        <v>14277</v>
      </c>
      <c r="C6461" t="s">
        <v>14278</v>
      </c>
      <c r="D6461" s="24" t="s">
        <v>2443</v>
      </c>
      <c r="E6461" s="24" t="s">
        <v>648</v>
      </c>
      <c r="F6461" s="12">
        <v>40.4</v>
      </c>
      <c r="G6461" s="12">
        <v>-88.6</v>
      </c>
      <c r="H6461" s="12">
        <v>0.79</v>
      </c>
    </row>
    <row r="6462" spans="2:8" x14ac:dyDescent="0.25">
      <c r="B6462" t="s">
        <v>14279</v>
      </c>
      <c r="C6462" t="s">
        <v>14280</v>
      </c>
      <c r="D6462" s="24" t="s">
        <v>2443</v>
      </c>
      <c r="E6462" s="24" t="s">
        <v>648</v>
      </c>
      <c r="F6462" s="12">
        <v>41.8</v>
      </c>
      <c r="G6462" s="12">
        <v>-89.8</v>
      </c>
      <c r="H6462" s="12">
        <v>0.79</v>
      </c>
    </row>
    <row r="6463" spans="2:8" x14ac:dyDescent="0.25">
      <c r="B6463" t="s">
        <v>14281</v>
      </c>
      <c r="C6463" t="s">
        <v>14282</v>
      </c>
      <c r="D6463" s="24" t="s">
        <v>2443</v>
      </c>
      <c r="E6463" s="24" t="s">
        <v>709</v>
      </c>
      <c r="F6463" s="12">
        <v>38.299999999999997</v>
      </c>
      <c r="G6463" s="12">
        <v>-86.8</v>
      </c>
      <c r="H6463" s="12">
        <v>0.79</v>
      </c>
    </row>
    <row r="6464" spans="2:8" x14ac:dyDescent="0.25">
      <c r="B6464" t="s">
        <v>14283</v>
      </c>
      <c r="C6464" t="s">
        <v>14284</v>
      </c>
      <c r="D6464" s="24" t="s">
        <v>2443</v>
      </c>
      <c r="E6464" s="24" t="s">
        <v>709</v>
      </c>
      <c r="F6464" s="12">
        <v>38.5</v>
      </c>
      <c r="G6464" s="12">
        <v>-86.4</v>
      </c>
      <c r="H6464" s="12">
        <v>0.79</v>
      </c>
    </row>
    <row r="6465" spans="2:8" x14ac:dyDescent="0.25">
      <c r="B6465" t="s">
        <v>14285</v>
      </c>
      <c r="C6465" t="s">
        <v>14286</v>
      </c>
      <c r="D6465" s="24" t="s">
        <v>2443</v>
      </c>
      <c r="E6465" s="24" t="s">
        <v>926</v>
      </c>
      <c r="F6465" s="12">
        <v>37.4</v>
      </c>
      <c r="G6465" s="12">
        <v>-88.1</v>
      </c>
      <c r="H6465" s="12">
        <v>0.79</v>
      </c>
    </row>
    <row r="6466" spans="2:8" x14ac:dyDescent="0.25">
      <c r="B6466" t="s">
        <v>14287</v>
      </c>
      <c r="C6466" t="s">
        <v>14288</v>
      </c>
      <c r="D6466" s="24" t="s">
        <v>2443</v>
      </c>
      <c r="E6466" s="24" t="s">
        <v>926</v>
      </c>
      <c r="F6466" s="12">
        <v>37.1</v>
      </c>
      <c r="G6466" s="12">
        <v>-83.1</v>
      </c>
      <c r="H6466" s="12">
        <v>0.79</v>
      </c>
    </row>
    <row r="6467" spans="2:8" x14ac:dyDescent="0.25">
      <c r="B6467" t="s">
        <v>14289</v>
      </c>
      <c r="C6467" t="s">
        <v>14290</v>
      </c>
      <c r="D6467" s="24" t="s">
        <v>2443</v>
      </c>
      <c r="E6467" s="24" t="s">
        <v>926</v>
      </c>
      <c r="F6467" s="12">
        <v>38.6</v>
      </c>
      <c r="G6467" s="12">
        <v>-85.3</v>
      </c>
      <c r="H6467" s="12">
        <v>0.79</v>
      </c>
    </row>
    <row r="6468" spans="2:8" x14ac:dyDescent="0.25">
      <c r="B6468" t="s">
        <v>14291</v>
      </c>
      <c r="C6468" t="s">
        <v>14292</v>
      </c>
      <c r="D6468" s="24" t="s">
        <v>2443</v>
      </c>
      <c r="E6468" s="24" t="s">
        <v>926</v>
      </c>
      <c r="F6468" s="12">
        <v>36.6</v>
      </c>
      <c r="G6468" s="12">
        <v>-87.1</v>
      </c>
      <c r="H6468" s="12">
        <v>0.79</v>
      </c>
    </row>
    <row r="6469" spans="2:8" x14ac:dyDescent="0.25">
      <c r="B6469" t="s">
        <v>14293</v>
      </c>
      <c r="C6469" t="s">
        <v>14294</v>
      </c>
      <c r="D6469" s="24" t="s">
        <v>2443</v>
      </c>
      <c r="E6469" s="24" t="s">
        <v>1081</v>
      </c>
      <c r="F6469" s="12">
        <v>38.1</v>
      </c>
      <c r="G6469" s="12">
        <v>-92.8</v>
      </c>
      <c r="H6469" s="12">
        <v>0.79</v>
      </c>
    </row>
    <row r="6470" spans="2:8" x14ac:dyDescent="0.25">
      <c r="B6470" t="s">
        <v>14295</v>
      </c>
      <c r="C6470" t="s">
        <v>14296</v>
      </c>
      <c r="D6470" s="24" t="s">
        <v>2443</v>
      </c>
      <c r="E6470" s="24" t="s">
        <v>1081</v>
      </c>
      <c r="F6470" s="12">
        <v>38.1</v>
      </c>
      <c r="G6470" s="12">
        <v>-92.8</v>
      </c>
      <c r="H6470" s="12">
        <v>0.79</v>
      </c>
    </row>
    <row r="6471" spans="2:8" x14ac:dyDescent="0.25">
      <c r="B6471" t="s">
        <v>14297</v>
      </c>
      <c r="C6471" t="s">
        <v>14298</v>
      </c>
      <c r="D6471" s="24" t="s">
        <v>2443</v>
      </c>
      <c r="E6471" s="24" t="s">
        <v>1081</v>
      </c>
      <c r="F6471" s="12">
        <v>38.200000000000003</v>
      </c>
      <c r="G6471" s="12">
        <v>-92.4</v>
      </c>
      <c r="H6471" s="12">
        <v>0.79</v>
      </c>
    </row>
    <row r="6472" spans="2:8" x14ac:dyDescent="0.25">
      <c r="B6472" t="s">
        <v>14299</v>
      </c>
      <c r="C6472" t="s">
        <v>14300</v>
      </c>
      <c r="D6472" s="24" t="s">
        <v>2443</v>
      </c>
      <c r="E6472" s="24" t="s">
        <v>1081</v>
      </c>
      <c r="F6472" s="12">
        <v>37.700000000000003</v>
      </c>
      <c r="G6472" s="12">
        <v>-93.5</v>
      </c>
      <c r="H6472" s="12">
        <v>0.79</v>
      </c>
    </row>
    <row r="6473" spans="2:8" x14ac:dyDescent="0.25">
      <c r="B6473" t="s">
        <v>14301</v>
      </c>
      <c r="C6473" t="s">
        <v>14302</v>
      </c>
      <c r="D6473" s="24" t="s">
        <v>2443</v>
      </c>
      <c r="E6473" s="24" t="s">
        <v>1081</v>
      </c>
      <c r="F6473" s="12">
        <v>39.4</v>
      </c>
      <c r="G6473" s="12">
        <v>-92.4</v>
      </c>
      <c r="H6473" s="12">
        <v>0.79</v>
      </c>
    </row>
    <row r="6474" spans="2:8" x14ac:dyDescent="0.25">
      <c r="B6474" t="s">
        <v>14303</v>
      </c>
      <c r="C6474" t="s">
        <v>14304</v>
      </c>
      <c r="D6474" s="24" t="s">
        <v>2443</v>
      </c>
      <c r="E6474" s="24" t="s">
        <v>1081</v>
      </c>
      <c r="F6474" s="12">
        <v>37.299999999999997</v>
      </c>
      <c r="G6474" s="12">
        <v>-92.9</v>
      </c>
      <c r="H6474" s="12">
        <v>0.79</v>
      </c>
    </row>
    <row r="6475" spans="2:8" x14ac:dyDescent="0.25">
      <c r="B6475" t="s">
        <v>14305</v>
      </c>
      <c r="C6475" t="s">
        <v>14306</v>
      </c>
      <c r="D6475" s="24" t="s">
        <v>2443</v>
      </c>
      <c r="E6475" s="24" t="s">
        <v>1081</v>
      </c>
      <c r="F6475" s="12">
        <v>37.1</v>
      </c>
      <c r="G6475" s="12">
        <v>-93</v>
      </c>
      <c r="H6475" s="12">
        <v>0.79</v>
      </c>
    </row>
    <row r="6476" spans="2:8" x14ac:dyDescent="0.25">
      <c r="B6476" t="s">
        <v>14307</v>
      </c>
      <c r="C6476" t="s">
        <v>14308</v>
      </c>
      <c r="D6476" s="24" t="s">
        <v>2443</v>
      </c>
      <c r="E6476" s="24" t="s">
        <v>1081</v>
      </c>
      <c r="F6476" s="12">
        <v>37.9</v>
      </c>
      <c r="G6476" s="12">
        <v>-90.8</v>
      </c>
      <c r="H6476" s="12">
        <v>0.79</v>
      </c>
    </row>
    <row r="6477" spans="2:8" x14ac:dyDescent="0.25">
      <c r="B6477" t="s">
        <v>14309</v>
      </c>
      <c r="C6477" t="s">
        <v>14310</v>
      </c>
      <c r="D6477" s="24" t="s">
        <v>2443</v>
      </c>
      <c r="E6477" s="24" t="s">
        <v>459</v>
      </c>
      <c r="F6477" s="12">
        <v>35.6</v>
      </c>
      <c r="G6477" s="12">
        <v>-82.5</v>
      </c>
      <c r="H6477" s="12">
        <v>0.79</v>
      </c>
    </row>
    <row r="6478" spans="2:8" x14ac:dyDescent="0.25">
      <c r="B6478" t="s">
        <v>14311</v>
      </c>
      <c r="C6478" t="s">
        <v>14312</v>
      </c>
      <c r="D6478" s="24" t="s">
        <v>2443</v>
      </c>
      <c r="E6478" s="24" t="s">
        <v>459</v>
      </c>
      <c r="F6478" s="12">
        <v>35.799999999999997</v>
      </c>
      <c r="G6478" s="12">
        <v>-82.5</v>
      </c>
      <c r="H6478" s="12">
        <v>0.79</v>
      </c>
    </row>
    <row r="6479" spans="2:8" x14ac:dyDescent="0.25">
      <c r="B6479" t="s">
        <v>14313</v>
      </c>
      <c r="C6479" t="s">
        <v>14314</v>
      </c>
      <c r="D6479" s="24" t="s">
        <v>2443</v>
      </c>
      <c r="E6479" s="24" t="s">
        <v>1194</v>
      </c>
      <c r="F6479" s="12">
        <v>40.799999999999997</v>
      </c>
      <c r="G6479" s="12">
        <v>-96.6</v>
      </c>
      <c r="H6479" s="12">
        <v>0.79</v>
      </c>
    </row>
    <row r="6480" spans="2:8" x14ac:dyDescent="0.25">
      <c r="B6480" t="s">
        <v>14315</v>
      </c>
      <c r="C6480" t="s">
        <v>14316</v>
      </c>
      <c r="D6480" s="24" t="s">
        <v>2443</v>
      </c>
      <c r="E6480" s="24" t="s">
        <v>1277</v>
      </c>
      <c r="F6480" s="12">
        <v>35.1</v>
      </c>
      <c r="G6480" s="12">
        <v>-106.7</v>
      </c>
      <c r="H6480" s="12">
        <v>0.79</v>
      </c>
    </row>
    <row r="6481" spans="2:8" x14ac:dyDescent="0.25">
      <c r="B6481" t="s">
        <v>14317</v>
      </c>
      <c r="C6481" t="s">
        <v>14318</v>
      </c>
      <c r="D6481" s="24" t="s">
        <v>2443</v>
      </c>
      <c r="E6481" s="24" t="s">
        <v>1277</v>
      </c>
      <c r="F6481" s="12">
        <v>36.700000000000003</v>
      </c>
      <c r="G6481" s="12">
        <v>-108.1</v>
      </c>
      <c r="H6481" s="12">
        <v>0.79</v>
      </c>
    </row>
    <row r="6482" spans="2:8" x14ac:dyDescent="0.25">
      <c r="B6482" t="s">
        <v>14319</v>
      </c>
      <c r="C6482" t="s">
        <v>14320</v>
      </c>
      <c r="D6482" s="24" t="s">
        <v>2443</v>
      </c>
      <c r="E6482" s="24" t="s">
        <v>1301</v>
      </c>
      <c r="F6482" s="12">
        <v>42.6</v>
      </c>
      <c r="G6482" s="12">
        <v>-73.8</v>
      </c>
      <c r="H6482" s="12">
        <v>0.79</v>
      </c>
    </row>
    <row r="6483" spans="2:8" x14ac:dyDescent="0.25">
      <c r="B6483" t="s">
        <v>14321</v>
      </c>
      <c r="C6483" t="s">
        <v>14322</v>
      </c>
      <c r="D6483" s="24" t="s">
        <v>2443</v>
      </c>
      <c r="E6483" s="24" t="s">
        <v>1301</v>
      </c>
      <c r="F6483" s="12">
        <v>42.4</v>
      </c>
      <c r="G6483" s="12">
        <v>-73.7</v>
      </c>
      <c r="H6483" s="12">
        <v>0.79</v>
      </c>
    </row>
    <row r="6484" spans="2:8" x14ac:dyDescent="0.25">
      <c r="B6484" t="s">
        <v>14323</v>
      </c>
      <c r="C6484" t="s">
        <v>14324</v>
      </c>
      <c r="D6484" s="24" t="s">
        <v>2443</v>
      </c>
      <c r="E6484" s="24" t="s">
        <v>1421</v>
      </c>
      <c r="F6484" s="12">
        <v>40.4</v>
      </c>
      <c r="G6484" s="12">
        <v>-80</v>
      </c>
      <c r="H6484" s="12">
        <v>0.79</v>
      </c>
    </row>
    <row r="6485" spans="2:8" x14ac:dyDescent="0.25">
      <c r="B6485" t="s">
        <v>14325</v>
      </c>
      <c r="C6485" t="s">
        <v>14326</v>
      </c>
      <c r="D6485" s="24" t="s">
        <v>2443</v>
      </c>
      <c r="E6485" s="24" t="s">
        <v>1421</v>
      </c>
      <c r="F6485" s="12">
        <v>39.700000000000003</v>
      </c>
      <c r="G6485" s="12">
        <v>-79.8</v>
      </c>
      <c r="H6485" s="12">
        <v>0.79</v>
      </c>
    </row>
    <row r="6486" spans="2:8" x14ac:dyDescent="0.25">
      <c r="B6486" t="s">
        <v>14327</v>
      </c>
      <c r="C6486" t="s">
        <v>14328</v>
      </c>
      <c r="D6486" s="24" t="s">
        <v>2443</v>
      </c>
      <c r="E6486" s="24" t="s">
        <v>1421</v>
      </c>
      <c r="F6486" s="12">
        <v>40</v>
      </c>
      <c r="G6486" s="12">
        <v>-76.7</v>
      </c>
      <c r="H6486" s="12">
        <v>0.79</v>
      </c>
    </row>
    <row r="6487" spans="2:8" x14ac:dyDescent="0.25">
      <c r="B6487" t="s">
        <v>14329</v>
      </c>
      <c r="C6487" t="s">
        <v>14330</v>
      </c>
      <c r="D6487" s="24" t="s">
        <v>2443</v>
      </c>
      <c r="E6487" s="24" t="s">
        <v>434</v>
      </c>
      <c r="F6487" s="12">
        <v>36.299999999999997</v>
      </c>
      <c r="G6487" s="12">
        <v>-87.2</v>
      </c>
      <c r="H6487" s="12">
        <v>0.79</v>
      </c>
    </row>
    <row r="6488" spans="2:8" x14ac:dyDescent="0.25">
      <c r="B6488" t="s">
        <v>14331</v>
      </c>
      <c r="C6488" t="s">
        <v>14332</v>
      </c>
      <c r="D6488" s="24" t="s">
        <v>2443</v>
      </c>
      <c r="E6488" s="24" t="s">
        <v>434</v>
      </c>
      <c r="F6488" s="12">
        <v>36.299999999999997</v>
      </c>
      <c r="G6488" s="12">
        <v>-85.3</v>
      </c>
      <c r="H6488" s="12">
        <v>0.79</v>
      </c>
    </row>
    <row r="6489" spans="2:8" x14ac:dyDescent="0.25">
      <c r="B6489" t="s">
        <v>14333</v>
      </c>
      <c r="C6489" t="s">
        <v>14334</v>
      </c>
      <c r="D6489" s="24" t="s">
        <v>2443</v>
      </c>
      <c r="E6489" s="24" t="s">
        <v>434</v>
      </c>
      <c r="F6489" s="12">
        <v>36.200000000000003</v>
      </c>
      <c r="G6489" s="12">
        <v>-85.8</v>
      </c>
      <c r="H6489" s="12">
        <v>0.79</v>
      </c>
    </row>
    <row r="6490" spans="2:8" x14ac:dyDescent="0.25">
      <c r="B6490" t="s">
        <v>14335</v>
      </c>
      <c r="C6490" t="s">
        <v>14336</v>
      </c>
      <c r="D6490" s="24" t="s">
        <v>2443</v>
      </c>
      <c r="E6490" s="24" t="s">
        <v>1611</v>
      </c>
      <c r="F6490" s="12">
        <v>47.4</v>
      </c>
      <c r="G6490" s="12">
        <v>-120.2</v>
      </c>
      <c r="H6490" s="12">
        <v>0.79</v>
      </c>
    </row>
    <row r="6491" spans="2:8" x14ac:dyDescent="0.25">
      <c r="B6491" t="s">
        <v>14337</v>
      </c>
      <c r="C6491" t="s">
        <v>14338</v>
      </c>
      <c r="D6491" s="24" t="s">
        <v>2443</v>
      </c>
      <c r="E6491" s="24" t="s">
        <v>1611</v>
      </c>
      <c r="F6491" s="12">
        <v>48</v>
      </c>
      <c r="G6491" s="12">
        <v>-122.5</v>
      </c>
      <c r="H6491" s="12">
        <v>0.79</v>
      </c>
    </row>
    <row r="6492" spans="2:8" x14ac:dyDescent="0.25">
      <c r="B6492" t="s">
        <v>14339</v>
      </c>
      <c r="C6492" t="s">
        <v>14340</v>
      </c>
      <c r="D6492" s="24" t="s">
        <v>2443</v>
      </c>
      <c r="E6492" s="24" t="s">
        <v>1611</v>
      </c>
      <c r="F6492" s="12">
        <v>46.6</v>
      </c>
      <c r="G6492" s="12">
        <v>-120.6</v>
      </c>
      <c r="H6492" s="12">
        <v>0.79</v>
      </c>
    </row>
    <row r="6493" spans="2:8" x14ac:dyDescent="0.25">
      <c r="B6493" t="s">
        <v>14341</v>
      </c>
      <c r="C6493" t="s">
        <v>14342</v>
      </c>
      <c r="D6493" s="24" t="s">
        <v>2443</v>
      </c>
      <c r="E6493" s="24" t="s">
        <v>1675</v>
      </c>
      <c r="F6493" s="12">
        <v>45.3</v>
      </c>
      <c r="G6493" s="12">
        <v>-92.4</v>
      </c>
      <c r="H6493" s="12">
        <v>0.79</v>
      </c>
    </row>
    <row r="6494" spans="2:8" x14ac:dyDescent="0.25">
      <c r="B6494" t="s">
        <v>14343</v>
      </c>
      <c r="C6494" t="s">
        <v>14344</v>
      </c>
      <c r="D6494" s="24" t="s">
        <v>2443</v>
      </c>
      <c r="E6494" s="24" t="s">
        <v>548</v>
      </c>
      <c r="F6494" s="12">
        <v>34.4</v>
      </c>
      <c r="G6494" s="12">
        <v>-117.2</v>
      </c>
      <c r="H6494" s="12">
        <v>0.79</v>
      </c>
    </row>
    <row r="6495" spans="2:8" x14ac:dyDescent="0.25">
      <c r="B6495" t="s">
        <v>14345</v>
      </c>
      <c r="C6495" t="s">
        <v>14346</v>
      </c>
      <c r="D6495" s="24" t="s">
        <v>2443</v>
      </c>
      <c r="E6495" s="24" t="s">
        <v>629</v>
      </c>
      <c r="F6495" s="12">
        <v>43.5</v>
      </c>
      <c r="G6495" s="12">
        <v>-116.2</v>
      </c>
      <c r="H6495" s="12">
        <v>0.79</v>
      </c>
    </row>
    <row r="6496" spans="2:8" x14ac:dyDescent="0.25">
      <c r="B6496" t="s">
        <v>549</v>
      </c>
      <c r="C6496" t="s">
        <v>14347</v>
      </c>
      <c r="D6496" s="24" t="s">
        <v>2443</v>
      </c>
      <c r="E6496" s="24" t="s">
        <v>648</v>
      </c>
      <c r="F6496" s="12">
        <v>37.9</v>
      </c>
      <c r="G6496" s="12">
        <v>-89.8</v>
      </c>
      <c r="H6496" s="12">
        <v>0.79</v>
      </c>
    </row>
    <row r="6497" spans="2:8" x14ac:dyDescent="0.25">
      <c r="B6497" t="s">
        <v>14348</v>
      </c>
      <c r="C6497" t="s">
        <v>14349</v>
      </c>
      <c r="D6497" s="24" t="s">
        <v>2443</v>
      </c>
      <c r="E6497" s="24" t="s">
        <v>648</v>
      </c>
      <c r="F6497" s="12">
        <v>38.700000000000003</v>
      </c>
      <c r="G6497" s="12">
        <v>-89.6</v>
      </c>
      <c r="H6497" s="12">
        <v>0.79</v>
      </c>
    </row>
    <row r="6498" spans="2:8" x14ac:dyDescent="0.25">
      <c r="B6498" t="s">
        <v>14350</v>
      </c>
      <c r="C6498" t="s">
        <v>14351</v>
      </c>
      <c r="D6498" s="24" t="s">
        <v>2443</v>
      </c>
      <c r="E6498" s="24" t="s">
        <v>648</v>
      </c>
      <c r="F6498" s="12">
        <v>41.5</v>
      </c>
      <c r="G6498" s="12">
        <v>-89.1</v>
      </c>
      <c r="H6498" s="12">
        <v>0.79</v>
      </c>
    </row>
    <row r="6499" spans="2:8" x14ac:dyDescent="0.25">
      <c r="B6499" t="s">
        <v>3370</v>
      </c>
      <c r="C6499" t="s">
        <v>3371</v>
      </c>
      <c r="D6499" s="24" t="s">
        <v>2443</v>
      </c>
      <c r="E6499" s="24" t="s">
        <v>749</v>
      </c>
      <c r="F6499" s="12">
        <v>40.700000000000003</v>
      </c>
      <c r="G6499" s="12">
        <v>-94.2</v>
      </c>
      <c r="H6499" s="12">
        <v>0.79</v>
      </c>
    </row>
    <row r="6500" spans="2:8" x14ac:dyDescent="0.25">
      <c r="B6500" t="s">
        <v>847</v>
      </c>
      <c r="C6500" t="s">
        <v>848</v>
      </c>
      <c r="D6500" s="24" t="s">
        <v>2443</v>
      </c>
      <c r="E6500" s="24" t="s">
        <v>749</v>
      </c>
      <c r="F6500" s="12">
        <v>40.700000000000003</v>
      </c>
      <c r="G6500" s="12">
        <v>-95.3</v>
      </c>
      <c r="H6500" s="12">
        <v>0.79</v>
      </c>
    </row>
    <row r="6501" spans="2:8" x14ac:dyDescent="0.25">
      <c r="B6501" t="s">
        <v>923</v>
      </c>
      <c r="C6501" t="s">
        <v>924</v>
      </c>
      <c r="D6501" s="24" t="s">
        <v>2443</v>
      </c>
      <c r="E6501" s="24" t="s">
        <v>867</v>
      </c>
      <c r="F6501" s="12">
        <v>39.200000000000003</v>
      </c>
      <c r="G6501" s="12">
        <v>-96.3</v>
      </c>
      <c r="H6501" s="12">
        <v>0.79</v>
      </c>
    </row>
    <row r="6502" spans="2:8" x14ac:dyDescent="0.25">
      <c r="B6502" t="s">
        <v>933</v>
      </c>
      <c r="C6502" t="s">
        <v>934</v>
      </c>
      <c r="D6502" s="24" t="s">
        <v>2443</v>
      </c>
      <c r="E6502" s="24" t="s">
        <v>926</v>
      </c>
      <c r="F6502" s="12">
        <v>36.700000000000003</v>
      </c>
      <c r="G6502" s="12">
        <v>-86.2</v>
      </c>
      <c r="H6502" s="12">
        <v>0.79</v>
      </c>
    </row>
    <row r="6503" spans="2:8" x14ac:dyDescent="0.25">
      <c r="B6503" t="s">
        <v>14352</v>
      </c>
      <c r="C6503" t="s">
        <v>14353</v>
      </c>
      <c r="D6503" s="24" t="s">
        <v>2443</v>
      </c>
      <c r="E6503" s="24" t="s">
        <v>1022</v>
      </c>
      <c r="F6503" s="12">
        <v>47</v>
      </c>
      <c r="G6503" s="12">
        <v>-94.5</v>
      </c>
      <c r="H6503" s="12">
        <v>0.79</v>
      </c>
    </row>
    <row r="6504" spans="2:8" x14ac:dyDescent="0.25">
      <c r="B6504" t="s">
        <v>14354</v>
      </c>
      <c r="C6504" t="s">
        <v>14355</v>
      </c>
      <c r="D6504" s="24" t="s">
        <v>2443</v>
      </c>
      <c r="E6504" s="24" t="s">
        <v>1081</v>
      </c>
      <c r="F6504" s="12">
        <v>39.5</v>
      </c>
      <c r="G6504" s="12">
        <v>-93.5</v>
      </c>
      <c r="H6504" s="12">
        <v>0.79</v>
      </c>
    </row>
    <row r="6505" spans="2:8" x14ac:dyDescent="0.25">
      <c r="B6505" t="s">
        <v>14356</v>
      </c>
      <c r="C6505" t="s">
        <v>14357</v>
      </c>
      <c r="D6505" s="24" t="s">
        <v>2443</v>
      </c>
      <c r="E6505" s="24" t="s">
        <v>1081</v>
      </c>
      <c r="F6505" s="12">
        <v>37.700000000000003</v>
      </c>
      <c r="G6505" s="12">
        <v>-93.4</v>
      </c>
      <c r="H6505" s="12">
        <v>0.79</v>
      </c>
    </row>
    <row r="6506" spans="2:8" x14ac:dyDescent="0.25">
      <c r="B6506" t="s">
        <v>14358</v>
      </c>
      <c r="C6506" t="s">
        <v>14359</v>
      </c>
      <c r="D6506" s="24" t="s">
        <v>2443</v>
      </c>
      <c r="E6506" s="24" t="s">
        <v>1081</v>
      </c>
      <c r="F6506" s="12">
        <v>38</v>
      </c>
      <c r="G6506" s="12">
        <v>-92.3</v>
      </c>
      <c r="H6506" s="12">
        <v>0.79</v>
      </c>
    </row>
    <row r="6507" spans="2:8" x14ac:dyDescent="0.25">
      <c r="B6507" t="s">
        <v>3511</v>
      </c>
      <c r="C6507" t="s">
        <v>3512</v>
      </c>
      <c r="D6507" s="24" t="s">
        <v>2443</v>
      </c>
      <c r="E6507" s="24" t="s">
        <v>1081</v>
      </c>
      <c r="F6507" s="12">
        <v>39.6</v>
      </c>
      <c r="G6507" s="12">
        <v>-91.7</v>
      </c>
      <c r="H6507" s="12">
        <v>0.79</v>
      </c>
    </row>
    <row r="6508" spans="2:8" x14ac:dyDescent="0.25">
      <c r="B6508" t="s">
        <v>3670</v>
      </c>
      <c r="C6508" t="s">
        <v>3671</v>
      </c>
      <c r="D6508" s="24" t="s">
        <v>2443</v>
      </c>
      <c r="E6508" s="24" t="s">
        <v>1081</v>
      </c>
      <c r="F6508" s="12">
        <v>37.799999999999997</v>
      </c>
      <c r="G6508" s="12">
        <v>-90.8</v>
      </c>
      <c r="H6508" s="12">
        <v>0.79</v>
      </c>
    </row>
    <row r="6509" spans="2:8" x14ac:dyDescent="0.25">
      <c r="B6509" t="s">
        <v>3465</v>
      </c>
      <c r="C6509" t="s">
        <v>3466</v>
      </c>
      <c r="D6509" s="24" t="s">
        <v>2443</v>
      </c>
      <c r="E6509" s="24" t="s">
        <v>1081</v>
      </c>
      <c r="F6509" s="12">
        <v>39.200000000000003</v>
      </c>
      <c r="G6509" s="12">
        <v>-93.9</v>
      </c>
      <c r="H6509" s="12">
        <v>0.79</v>
      </c>
    </row>
    <row r="6510" spans="2:8" x14ac:dyDescent="0.25">
      <c r="B6510" t="s">
        <v>14360</v>
      </c>
      <c r="C6510" t="s">
        <v>14361</v>
      </c>
      <c r="D6510" s="24" t="s">
        <v>2443</v>
      </c>
      <c r="E6510" s="24" t="s">
        <v>1081</v>
      </c>
      <c r="F6510" s="12">
        <v>37.700000000000003</v>
      </c>
      <c r="G6510" s="12">
        <v>-91.1</v>
      </c>
      <c r="H6510" s="12">
        <v>0.79</v>
      </c>
    </row>
    <row r="6511" spans="2:8" x14ac:dyDescent="0.25">
      <c r="B6511" t="s">
        <v>1422</v>
      </c>
      <c r="C6511" t="s">
        <v>1423</v>
      </c>
      <c r="D6511" s="24" t="s">
        <v>2443</v>
      </c>
      <c r="E6511" s="24" t="s">
        <v>1421</v>
      </c>
      <c r="F6511" s="12">
        <v>39.700000000000003</v>
      </c>
      <c r="G6511" s="12">
        <v>-79.3</v>
      </c>
      <c r="H6511" s="12">
        <v>0.79</v>
      </c>
    </row>
    <row r="6512" spans="2:8" x14ac:dyDescent="0.25">
      <c r="B6512" t="s">
        <v>4240</v>
      </c>
      <c r="C6512" t="s">
        <v>4241</v>
      </c>
      <c r="D6512" s="24" t="s">
        <v>2443</v>
      </c>
      <c r="E6512" s="24" t="s">
        <v>1421</v>
      </c>
      <c r="F6512" s="12">
        <v>40</v>
      </c>
      <c r="G6512" s="12">
        <v>-76.2</v>
      </c>
      <c r="H6512" s="12">
        <v>0.79</v>
      </c>
    </row>
    <row r="6513" spans="2:8" x14ac:dyDescent="0.25">
      <c r="B6513" t="s">
        <v>1434</v>
      </c>
      <c r="C6513" t="s">
        <v>1435</v>
      </c>
      <c r="D6513" s="24" t="s">
        <v>2443</v>
      </c>
      <c r="E6513" s="24" t="s">
        <v>1421</v>
      </c>
      <c r="F6513" s="12">
        <v>40.5</v>
      </c>
      <c r="G6513" s="12">
        <v>-79.5</v>
      </c>
      <c r="H6513" s="12">
        <v>0.79</v>
      </c>
    </row>
    <row r="6514" spans="2:8" x14ac:dyDescent="0.25">
      <c r="B6514" t="s">
        <v>2407</v>
      </c>
      <c r="C6514" t="s">
        <v>14362</v>
      </c>
      <c r="D6514" s="24" t="s">
        <v>2443</v>
      </c>
      <c r="E6514" s="24" t="s">
        <v>1650</v>
      </c>
      <c r="F6514" s="12">
        <v>37.299999999999997</v>
      </c>
      <c r="G6514" s="12">
        <v>-81</v>
      </c>
      <c r="H6514" s="12">
        <v>0.79</v>
      </c>
    </row>
    <row r="6515" spans="2:8" x14ac:dyDescent="0.25">
      <c r="B6515" t="s">
        <v>14363</v>
      </c>
      <c r="C6515" t="s">
        <v>14364</v>
      </c>
      <c r="D6515" s="24" t="s">
        <v>2443</v>
      </c>
      <c r="E6515" s="24" t="s">
        <v>629</v>
      </c>
      <c r="F6515" s="12">
        <v>43.5</v>
      </c>
      <c r="G6515" s="12">
        <v>-116.1</v>
      </c>
      <c r="H6515" s="12">
        <v>0.75</v>
      </c>
    </row>
    <row r="6516" spans="2:8" x14ac:dyDescent="0.25">
      <c r="B6516" t="s">
        <v>14365</v>
      </c>
      <c r="C6516" t="s">
        <v>14366</v>
      </c>
      <c r="D6516" s="24" t="s">
        <v>2443</v>
      </c>
      <c r="E6516" s="24" t="s">
        <v>937</v>
      </c>
      <c r="F6516" s="12">
        <v>44.3</v>
      </c>
      <c r="G6516" s="12">
        <v>-70.3</v>
      </c>
      <c r="H6516" s="12">
        <v>0.75</v>
      </c>
    </row>
    <row r="6517" spans="2:8" x14ac:dyDescent="0.25">
      <c r="B6517" t="s">
        <v>14367</v>
      </c>
      <c r="C6517" t="s">
        <v>14368</v>
      </c>
      <c r="D6517" s="24" t="s">
        <v>2443</v>
      </c>
      <c r="E6517" s="24" t="s">
        <v>1194</v>
      </c>
      <c r="F6517" s="12">
        <v>40.200000000000003</v>
      </c>
      <c r="G6517" s="12">
        <v>-95.7</v>
      </c>
      <c r="H6517" s="12">
        <v>0.75</v>
      </c>
    </row>
    <row r="6518" spans="2:8" x14ac:dyDescent="0.25">
      <c r="B6518" t="s">
        <v>14369</v>
      </c>
      <c r="C6518" t="s">
        <v>14370</v>
      </c>
      <c r="D6518" s="24" t="s">
        <v>2443</v>
      </c>
      <c r="E6518" s="24" t="s">
        <v>548</v>
      </c>
      <c r="F6518" s="12">
        <v>39.200000000000003</v>
      </c>
      <c r="G6518" s="12">
        <v>-123.3</v>
      </c>
      <c r="H6518" s="12">
        <v>0.71</v>
      </c>
    </row>
    <row r="6519" spans="2:8" x14ac:dyDescent="0.25">
      <c r="B6519" t="s">
        <v>14371</v>
      </c>
      <c r="C6519" t="s">
        <v>14372</v>
      </c>
      <c r="D6519" s="24" t="s">
        <v>2443</v>
      </c>
      <c r="E6519" s="24" t="s">
        <v>563</v>
      </c>
      <c r="F6519" s="12">
        <v>40.1</v>
      </c>
      <c r="G6519" s="12">
        <v>-105.1</v>
      </c>
      <c r="H6519" s="12">
        <v>0.71</v>
      </c>
    </row>
    <row r="6520" spans="2:8" x14ac:dyDescent="0.25">
      <c r="B6520" t="s">
        <v>14373</v>
      </c>
      <c r="C6520" t="s">
        <v>14374</v>
      </c>
      <c r="D6520" s="24" t="s">
        <v>2443</v>
      </c>
      <c r="E6520" s="24" t="s">
        <v>563</v>
      </c>
      <c r="F6520" s="12">
        <v>38.1</v>
      </c>
      <c r="G6520" s="12">
        <v>-105.5</v>
      </c>
      <c r="H6520" s="12">
        <v>0.71</v>
      </c>
    </row>
    <row r="6521" spans="2:8" x14ac:dyDescent="0.25">
      <c r="B6521" t="s">
        <v>14375</v>
      </c>
      <c r="C6521" t="s">
        <v>14376</v>
      </c>
      <c r="D6521" s="24" t="s">
        <v>2443</v>
      </c>
      <c r="E6521" s="24" t="s">
        <v>563</v>
      </c>
      <c r="F6521" s="12">
        <v>39.5</v>
      </c>
      <c r="G6521" s="12">
        <v>-104.7</v>
      </c>
      <c r="H6521" s="12">
        <v>0.71</v>
      </c>
    </row>
    <row r="6522" spans="2:8" x14ac:dyDescent="0.25">
      <c r="B6522" t="s">
        <v>14377</v>
      </c>
      <c r="C6522" t="s">
        <v>14378</v>
      </c>
      <c r="D6522" s="24" t="s">
        <v>2443</v>
      </c>
      <c r="E6522" s="24" t="s">
        <v>563</v>
      </c>
      <c r="F6522" s="12">
        <v>40.6</v>
      </c>
      <c r="G6522" s="12">
        <v>-105</v>
      </c>
      <c r="H6522" s="12">
        <v>0.71</v>
      </c>
    </row>
    <row r="6523" spans="2:8" x14ac:dyDescent="0.25">
      <c r="B6523" t="s">
        <v>14379</v>
      </c>
      <c r="C6523" t="s">
        <v>14380</v>
      </c>
      <c r="D6523" s="24" t="s">
        <v>2443</v>
      </c>
      <c r="E6523" s="24" t="s">
        <v>749</v>
      </c>
      <c r="F6523" s="12">
        <v>40.700000000000003</v>
      </c>
      <c r="G6523" s="12">
        <v>-92.4</v>
      </c>
      <c r="H6523" s="12">
        <v>0.71</v>
      </c>
    </row>
    <row r="6524" spans="2:8" x14ac:dyDescent="0.25">
      <c r="B6524" t="s">
        <v>14381</v>
      </c>
      <c r="C6524" t="s">
        <v>14382</v>
      </c>
      <c r="D6524" s="24" t="s">
        <v>2443</v>
      </c>
      <c r="E6524" s="24" t="s">
        <v>749</v>
      </c>
      <c r="F6524" s="12">
        <v>41</v>
      </c>
      <c r="G6524" s="12">
        <v>-93.4</v>
      </c>
      <c r="H6524" s="12">
        <v>0.71</v>
      </c>
    </row>
    <row r="6525" spans="2:8" x14ac:dyDescent="0.25">
      <c r="B6525" t="s">
        <v>14383</v>
      </c>
      <c r="C6525" t="s">
        <v>14384</v>
      </c>
      <c r="D6525" s="24" t="s">
        <v>2443</v>
      </c>
      <c r="E6525" s="24" t="s">
        <v>749</v>
      </c>
      <c r="F6525" s="12">
        <v>43.4</v>
      </c>
      <c r="G6525" s="12">
        <v>-96.4</v>
      </c>
      <c r="H6525" s="12">
        <v>0.71</v>
      </c>
    </row>
    <row r="6526" spans="2:8" x14ac:dyDescent="0.25">
      <c r="B6526" t="s">
        <v>14385</v>
      </c>
      <c r="C6526" t="s">
        <v>14386</v>
      </c>
      <c r="D6526" s="24" t="s">
        <v>2443</v>
      </c>
      <c r="E6526" s="24" t="s">
        <v>629</v>
      </c>
      <c r="F6526" s="12">
        <v>46.5</v>
      </c>
      <c r="G6526" s="12">
        <v>-116.6</v>
      </c>
      <c r="H6526" s="12">
        <v>0.71</v>
      </c>
    </row>
    <row r="6527" spans="2:8" x14ac:dyDescent="0.25">
      <c r="B6527" t="s">
        <v>14387</v>
      </c>
      <c r="C6527" t="s">
        <v>14388</v>
      </c>
      <c r="D6527" s="24" t="s">
        <v>2443</v>
      </c>
      <c r="E6527" s="24" t="s">
        <v>648</v>
      </c>
      <c r="F6527" s="12">
        <v>40.200000000000003</v>
      </c>
      <c r="G6527" s="12">
        <v>-88.3</v>
      </c>
      <c r="H6527" s="12">
        <v>0.71</v>
      </c>
    </row>
    <row r="6528" spans="2:8" x14ac:dyDescent="0.25">
      <c r="B6528" t="s">
        <v>14389</v>
      </c>
      <c r="C6528" t="s">
        <v>14390</v>
      </c>
      <c r="D6528" s="24" t="s">
        <v>2443</v>
      </c>
      <c r="E6528" s="24" t="s">
        <v>709</v>
      </c>
      <c r="F6528" s="12">
        <v>38.299999999999997</v>
      </c>
      <c r="G6528" s="12">
        <v>-87.1</v>
      </c>
      <c r="H6528" s="12">
        <v>0.71</v>
      </c>
    </row>
    <row r="6529" spans="2:8" x14ac:dyDescent="0.25">
      <c r="B6529" t="s">
        <v>14391</v>
      </c>
      <c r="C6529" t="s">
        <v>14392</v>
      </c>
      <c r="D6529" s="24" t="s">
        <v>2443</v>
      </c>
      <c r="E6529" s="24" t="s">
        <v>867</v>
      </c>
      <c r="F6529" s="12">
        <v>37.700000000000003</v>
      </c>
      <c r="G6529" s="12">
        <v>-100</v>
      </c>
      <c r="H6529" s="12">
        <v>0.71</v>
      </c>
    </row>
    <row r="6530" spans="2:8" x14ac:dyDescent="0.25">
      <c r="B6530" t="s">
        <v>14393</v>
      </c>
      <c r="C6530" t="s">
        <v>14394</v>
      </c>
      <c r="D6530" s="24" t="s">
        <v>2443</v>
      </c>
      <c r="E6530" s="24" t="s">
        <v>867</v>
      </c>
      <c r="F6530" s="12">
        <v>38</v>
      </c>
      <c r="G6530" s="12">
        <v>-101.6</v>
      </c>
      <c r="H6530" s="12">
        <v>0.71</v>
      </c>
    </row>
    <row r="6531" spans="2:8" x14ac:dyDescent="0.25">
      <c r="B6531" t="s">
        <v>14395</v>
      </c>
      <c r="C6531" t="s">
        <v>14396</v>
      </c>
      <c r="D6531" s="24" t="s">
        <v>2443</v>
      </c>
      <c r="E6531" s="24" t="s">
        <v>867</v>
      </c>
      <c r="F6531" s="12">
        <v>38.799999999999997</v>
      </c>
      <c r="G6531" s="12">
        <v>-94.6</v>
      </c>
      <c r="H6531" s="12">
        <v>0.71</v>
      </c>
    </row>
    <row r="6532" spans="2:8" x14ac:dyDescent="0.25">
      <c r="B6532" t="s">
        <v>14397</v>
      </c>
      <c r="C6532" t="s">
        <v>14398</v>
      </c>
      <c r="D6532" s="24" t="s">
        <v>2443</v>
      </c>
      <c r="E6532" s="24" t="s">
        <v>926</v>
      </c>
      <c r="F6532" s="12">
        <v>38</v>
      </c>
      <c r="G6532" s="12">
        <v>-85.4</v>
      </c>
      <c r="H6532" s="12">
        <v>0.71</v>
      </c>
    </row>
    <row r="6533" spans="2:8" x14ac:dyDescent="0.25">
      <c r="B6533" t="s">
        <v>14399</v>
      </c>
      <c r="C6533" t="s">
        <v>14400</v>
      </c>
      <c r="D6533" s="24" t="s">
        <v>2443</v>
      </c>
      <c r="E6533" s="24" t="s">
        <v>937</v>
      </c>
      <c r="F6533" s="12">
        <v>44</v>
      </c>
      <c r="G6533" s="12">
        <v>-69.5</v>
      </c>
      <c r="H6533" s="12">
        <v>0.71</v>
      </c>
    </row>
    <row r="6534" spans="2:8" x14ac:dyDescent="0.25">
      <c r="B6534" t="s">
        <v>14401</v>
      </c>
      <c r="C6534" t="s">
        <v>14402</v>
      </c>
      <c r="D6534" s="24" t="s">
        <v>2443</v>
      </c>
      <c r="E6534" s="24" t="s">
        <v>1081</v>
      </c>
      <c r="F6534" s="12">
        <v>37.299999999999997</v>
      </c>
      <c r="G6534" s="12">
        <v>-89.5</v>
      </c>
      <c r="H6534" s="12">
        <v>0.71</v>
      </c>
    </row>
    <row r="6535" spans="2:8" x14ac:dyDescent="0.25">
      <c r="B6535" t="s">
        <v>14403</v>
      </c>
      <c r="C6535" t="s">
        <v>14404</v>
      </c>
      <c r="D6535" s="24" t="s">
        <v>2443</v>
      </c>
      <c r="E6535" s="24" t="s">
        <v>1081</v>
      </c>
      <c r="F6535" s="12">
        <v>36.6</v>
      </c>
      <c r="G6535" s="12">
        <v>-90.9</v>
      </c>
      <c r="H6535" s="12">
        <v>0.71</v>
      </c>
    </row>
    <row r="6536" spans="2:8" x14ac:dyDescent="0.25">
      <c r="B6536" t="s">
        <v>14405</v>
      </c>
      <c r="C6536" t="s">
        <v>14406</v>
      </c>
      <c r="D6536" s="24" t="s">
        <v>2443</v>
      </c>
      <c r="E6536" s="24" t="s">
        <v>1338</v>
      </c>
      <c r="F6536" s="12">
        <v>46.8</v>
      </c>
      <c r="G6536" s="12">
        <v>-100.7</v>
      </c>
      <c r="H6536" s="12">
        <v>0.71</v>
      </c>
    </row>
    <row r="6537" spans="2:8" x14ac:dyDescent="0.25">
      <c r="B6537" t="s">
        <v>14407</v>
      </c>
      <c r="C6537" t="s">
        <v>14408</v>
      </c>
      <c r="D6537" s="24" t="s">
        <v>2443</v>
      </c>
      <c r="E6537" s="24" t="s">
        <v>1194</v>
      </c>
      <c r="F6537" s="12">
        <v>40.9</v>
      </c>
      <c r="G6537" s="12">
        <v>-96.5</v>
      </c>
      <c r="H6537" s="12">
        <v>0.71</v>
      </c>
    </row>
    <row r="6538" spans="2:8" x14ac:dyDescent="0.25">
      <c r="B6538" t="s">
        <v>14409</v>
      </c>
      <c r="C6538" t="s">
        <v>14410</v>
      </c>
      <c r="D6538" s="24" t="s">
        <v>2443</v>
      </c>
      <c r="E6538" s="24" t="s">
        <v>1194</v>
      </c>
      <c r="F6538" s="12">
        <v>40.700000000000003</v>
      </c>
      <c r="G6538" s="12">
        <v>-96.6</v>
      </c>
      <c r="H6538" s="12">
        <v>0.71</v>
      </c>
    </row>
    <row r="6539" spans="2:8" x14ac:dyDescent="0.25">
      <c r="B6539" t="s">
        <v>14411</v>
      </c>
      <c r="C6539" t="s">
        <v>14412</v>
      </c>
      <c r="D6539" s="24" t="s">
        <v>2443</v>
      </c>
      <c r="E6539" s="24" t="s">
        <v>1277</v>
      </c>
      <c r="F6539" s="12">
        <v>32.799999999999997</v>
      </c>
      <c r="G6539" s="12">
        <v>-108.1</v>
      </c>
      <c r="H6539" s="12">
        <v>0.71</v>
      </c>
    </row>
    <row r="6540" spans="2:8" x14ac:dyDescent="0.25">
      <c r="B6540" t="s">
        <v>14413</v>
      </c>
      <c r="C6540" t="s">
        <v>14414</v>
      </c>
      <c r="D6540" s="24" t="s">
        <v>2443</v>
      </c>
      <c r="E6540" s="24" t="s">
        <v>1253</v>
      </c>
      <c r="F6540" s="12">
        <v>39.200000000000003</v>
      </c>
      <c r="G6540" s="12">
        <v>-119.5</v>
      </c>
      <c r="H6540" s="12">
        <v>0.71</v>
      </c>
    </row>
    <row r="6541" spans="2:8" x14ac:dyDescent="0.25">
      <c r="B6541" t="s">
        <v>14415</v>
      </c>
      <c r="C6541" t="s">
        <v>14416</v>
      </c>
      <c r="D6541" s="24" t="s">
        <v>2443</v>
      </c>
      <c r="E6541" s="24" t="s">
        <v>1301</v>
      </c>
      <c r="F6541" s="12">
        <v>41.8</v>
      </c>
      <c r="G6541" s="12">
        <v>-74.099999999999994</v>
      </c>
      <c r="H6541" s="12">
        <v>0.71</v>
      </c>
    </row>
    <row r="6542" spans="2:8" x14ac:dyDescent="0.25">
      <c r="B6542" t="s">
        <v>14417</v>
      </c>
      <c r="C6542" t="s">
        <v>14418</v>
      </c>
      <c r="D6542" s="24" t="s">
        <v>2443</v>
      </c>
      <c r="E6542" s="24" t="s">
        <v>1301</v>
      </c>
      <c r="F6542" s="12">
        <v>41.8</v>
      </c>
      <c r="G6542" s="12">
        <v>-73.900000000000006</v>
      </c>
      <c r="H6542" s="12">
        <v>0.71</v>
      </c>
    </row>
    <row r="6543" spans="2:8" x14ac:dyDescent="0.25">
      <c r="B6543" t="s">
        <v>14419</v>
      </c>
      <c r="C6543" t="s">
        <v>14420</v>
      </c>
      <c r="D6543" s="24" t="s">
        <v>2443</v>
      </c>
      <c r="E6543" s="24" t="s">
        <v>1421</v>
      </c>
      <c r="F6543" s="12">
        <v>40.799999999999997</v>
      </c>
      <c r="G6543" s="12">
        <v>-79.5</v>
      </c>
      <c r="H6543" s="12">
        <v>0.71</v>
      </c>
    </row>
    <row r="6544" spans="2:8" x14ac:dyDescent="0.25">
      <c r="B6544" t="s">
        <v>14421</v>
      </c>
      <c r="C6544" t="s">
        <v>14422</v>
      </c>
      <c r="D6544" s="24" t="s">
        <v>2443</v>
      </c>
      <c r="E6544" s="24" t="s">
        <v>1421</v>
      </c>
      <c r="F6544" s="12">
        <v>40.200000000000003</v>
      </c>
      <c r="G6544" s="12">
        <v>-76</v>
      </c>
      <c r="H6544" s="12">
        <v>0.71</v>
      </c>
    </row>
    <row r="6545" spans="2:8" x14ac:dyDescent="0.25">
      <c r="B6545" t="s">
        <v>14423</v>
      </c>
      <c r="C6545" t="s">
        <v>14424</v>
      </c>
      <c r="D6545" s="24" t="s">
        <v>2443</v>
      </c>
      <c r="E6545" s="24" t="s">
        <v>1421</v>
      </c>
      <c r="F6545" s="12">
        <v>40.200000000000003</v>
      </c>
      <c r="G6545" s="12">
        <v>-80</v>
      </c>
      <c r="H6545" s="12">
        <v>0.71</v>
      </c>
    </row>
    <row r="6546" spans="2:8" x14ac:dyDescent="0.25">
      <c r="B6546" t="s">
        <v>14425</v>
      </c>
      <c r="C6546" t="s">
        <v>14426</v>
      </c>
      <c r="D6546" s="24" t="s">
        <v>2443</v>
      </c>
      <c r="E6546" s="24" t="s">
        <v>434</v>
      </c>
      <c r="F6546" s="12">
        <v>36</v>
      </c>
      <c r="G6546" s="12">
        <v>-84.2</v>
      </c>
      <c r="H6546" s="12">
        <v>0.71</v>
      </c>
    </row>
    <row r="6547" spans="2:8" x14ac:dyDescent="0.25">
      <c r="B6547" t="s">
        <v>14427</v>
      </c>
      <c r="C6547" t="s">
        <v>14428</v>
      </c>
      <c r="D6547" s="24" t="s">
        <v>2443</v>
      </c>
      <c r="E6547" s="24" t="s">
        <v>434</v>
      </c>
      <c r="F6547" s="12">
        <v>36.6</v>
      </c>
      <c r="G6547" s="12">
        <v>-85.7</v>
      </c>
      <c r="H6547" s="12">
        <v>0.71</v>
      </c>
    </row>
    <row r="6548" spans="2:8" x14ac:dyDescent="0.25">
      <c r="B6548" t="s">
        <v>14429</v>
      </c>
      <c r="C6548" t="s">
        <v>14430</v>
      </c>
      <c r="D6548" s="24" t="s">
        <v>2443</v>
      </c>
      <c r="E6548" s="24" t="s">
        <v>1580</v>
      </c>
      <c r="F6548" s="12">
        <v>43.4</v>
      </c>
      <c r="G6548" s="12">
        <v>-72.400000000000006</v>
      </c>
      <c r="H6548" s="12">
        <v>0.71</v>
      </c>
    </row>
    <row r="6549" spans="2:8" x14ac:dyDescent="0.25">
      <c r="B6549" t="s">
        <v>14431</v>
      </c>
      <c r="C6549" t="s">
        <v>14432</v>
      </c>
      <c r="D6549" s="24" t="s">
        <v>2443</v>
      </c>
      <c r="E6549" s="24" t="s">
        <v>1611</v>
      </c>
      <c r="F6549" s="12">
        <v>47.4</v>
      </c>
      <c r="G6549" s="12">
        <v>-120.2</v>
      </c>
      <c r="H6549" s="12">
        <v>0.71</v>
      </c>
    </row>
    <row r="6550" spans="2:8" x14ac:dyDescent="0.25">
      <c r="B6550" t="s">
        <v>2226</v>
      </c>
      <c r="C6550" t="s">
        <v>2227</v>
      </c>
      <c r="D6550" s="24" t="s">
        <v>2443</v>
      </c>
      <c r="E6550" s="24" t="s">
        <v>648</v>
      </c>
      <c r="F6550" s="12">
        <v>41.5</v>
      </c>
      <c r="G6550" s="12">
        <v>-88.1</v>
      </c>
      <c r="H6550" s="12">
        <v>0.71</v>
      </c>
    </row>
    <row r="6551" spans="2:8" x14ac:dyDescent="0.25">
      <c r="B6551" t="s">
        <v>14433</v>
      </c>
      <c r="C6551" t="s">
        <v>14434</v>
      </c>
      <c r="D6551" s="24" t="s">
        <v>2443</v>
      </c>
      <c r="E6551" s="24" t="s">
        <v>749</v>
      </c>
      <c r="F6551" s="12">
        <v>41</v>
      </c>
      <c r="G6551" s="12">
        <v>-94.3</v>
      </c>
      <c r="H6551" s="12">
        <v>0.71</v>
      </c>
    </row>
    <row r="6552" spans="2:8" x14ac:dyDescent="0.25">
      <c r="B6552" t="s">
        <v>2247</v>
      </c>
      <c r="C6552" t="s">
        <v>2248</v>
      </c>
      <c r="D6552" s="24" t="s">
        <v>2443</v>
      </c>
      <c r="E6552" s="24" t="s">
        <v>867</v>
      </c>
      <c r="F6552" s="12">
        <v>39.6</v>
      </c>
      <c r="G6552" s="12">
        <v>-95.5</v>
      </c>
      <c r="H6552" s="12">
        <v>0.71</v>
      </c>
    </row>
    <row r="6553" spans="2:8" x14ac:dyDescent="0.25">
      <c r="B6553" t="s">
        <v>14435</v>
      </c>
      <c r="C6553" t="s">
        <v>14436</v>
      </c>
      <c r="D6553" s="24" t="s">
        <v>2443</v>
      </c>
      <c r="E6553" s="24" t="s">
        <v>867</v>
      </c>
      <c r="F6553" s="12">
        <v>37.4</v>
      </c>
      <c r="G6553" s="12">
        <v>-100.9</v>
      </c>
      <c r="H6553" s="12">
        <v>0.71</v>
      </c>
    </row>
    <row r="6554" spans="2:8" x14ac:dyDescent="0.25">
      <c r="B6554" t="s">
        <v>14437</v>
      </c>
      <c r="C6554" t="s">
        <v>14438</v>
      </c>
      <c r="D6554" s="24" t="s">
        <v>2443</v>
      </c>
      <c r="E6554" s="24" t="s">
        <v>867</v>
      </c>
      <c r="F6554" s="12">
        <v>39.299999999999997</v>
      </c>
      <c r="G6554" s="12">
        <v>-95.4</v>
      </c>
      <c r="H6554" s="12">
        <v>0.71</v>
      </c>
    </row>
    <row r="6555" spans="2:8" x14ac:dyDescent="0.25">
      <c r="B6555" t="s">
        <v>4190</v>
      </c>
      <c r="C6555" t="s">
        <v>4191</v>
      </c>
      <c r="D6555" s="24" t="s">
        <v>2443</v>
      </c>
      <c r="E6555" s="24" t="s">
        <v>937</v>
      </c>
      <c r="F6555" s="12">
        <v>43.8</v>
      </c>
      <c r="G6555" s="12">
        <v>-70.2</v>
      </c>
      <c r="H6555" s="12">
        <v>0.71</v>
      </c>
    </row>
    <row r="6556" spans="2:8" x14ac:dyDescent="0.25">
      <c r="B6556" t="s">
        <v>4132</v>
      </c>
      <c r="C6556" t="s">
        <v>4133</v>
      </c>
      <c r="D6556" s="24" t="s">
        <v>2443</v>
      </c>
      <c r="E6556" s="24" t="s">
        <v>948</v>
      </c>
      <c r="F6556" s="12">
        <v>39.4</v>
      </c>
      <c r="G6556" s="12">
        <v>-79.400000000000006</v>
      </c>
      <c r="H6556" s="12">
        <v>0.71</v>
      </c>
    </row>
    <row r="6557" spans="2:8" x14ac:dyDescent="0.25">
      <c r="B6557" t="s">
        <v>1086</v>
      </c>
      <c r="C6557" t="s">
        <v>1087</v>
      </c>
      <c r="D6557" s="24" t="s">
        <v>2443</v>
      </c>
      <c r="E6557" s="24" t="s">
        <v>1081</v>
      </c>
      <c r="F6557" s="12">
        <v>37.6</v>
      </c>
      <c r="G6557" s="12">
        <v>-93.3</v>
      </c>
      <c r="H6557" s="12">
        <v>0.71</v>
      </c>
    </row>
    <row r="6558" spans="2:8" x14ac:dyDescent="0.25">
      <c r="B6558" t="s">
        <v>14439</v>
      </c>
      <c r="C6558" t="s">
        <v>14440</v>
      </c>
      <c r="D6558" s="24" t="s">
        <v>2443</v>
      </c>
      <c r="E6558" s="24" t="s">
        <v>1081</v>
      </c>
      <c r="F6558" s="12">
        <v>38.4</v>
      </c>
      <c r="G6558" s="12">
        <v>-93.2</v>
      </c>
      <c r="H6558" s="12">
        <v>0.71</v>
      </c>
    </row>
    <row r="6559" spans="2:8" x14ac:dyDescent="0.25">
      <c r="B6559" t="s">
        <v>14441</v>
      </c>
      <c r="C6559" t="s">
        <v>14442</v>
      </c>
      <c r="D6559" s="24" t="s">
        <v>2443</v>
      </c>
      <c r="E6559" s="24" t="s">
        <v>1081</v>
      </c>
      <c r="F6559" s="12">
        <v>38.9</v>
      </c>
      <c r="G6559" s="12">
        <v>-93.5</v>
      </c>
      <c r="H6559" s="12">
        <v>0.71</v>
      </c>
    </row>
    <row r="6560" spans="2:8" x14ac:dyDescent="0.25">
      <c r="B6560" t="s">
        <v>3494</v>
      </c>
      <c r="C6560" t="s">
        <v>3495</v>
      </c>
      <c r="D6560" s="24" t="s">
        <v>2443</v>
      </c>
      <c r="E6560" s="24" t="s">
        <v>1081</v>
      </c>
      <c r="F6560" s="12">
        <v>39.9</v>
      </c>
      <c r="G6560" s="12">
        <v>-91.8</v>
      </c>
      <c r="H6560" s="12">
        <v>0.71</v>
      </c>
    </row>
    <row r="6561" spans="2:8" x14ac:dyDescent="0.25">
      <c r="B6561" t="s">
        <v>14443</v>
      </c>
      <c r="C6561" t="s">
        <v>14444</v>
      </c>
      <c r="D6561" s="24" t="s">
        <v>2443</v>
      </c>
      <c r="E6561" s="24" t="s">
        <v>1134</v>
      </c>
      <c r="F6561" s="12">
        <v>45.2</v>
      </c>
      <c r="G6561" s="12">
        <v>-111.3</v>
      </c>
      <c r="H6561" s="12">
        <v>0.71</v>
      </c>
    </row>
    <row r="6562" spans="2:8" x14ac:dyDescent="0.25">
      <c r="B6562" t="s">
        <v>1156</v>
      </c>
      <c r="C6562" t="s">
        <v>1157</v>
      </c>
      <c r="D6562" s="24" t="s">
        <v>2443</v>
      </c>
      <c r="E6562" s="24" t="s">
        <v>1134</v>
      </c>
      <c r="F6562" s="12">
        <v>46.9</v>
      </c>
      <c r="G6562" s="12">
        <v>-112</v>
      </c>
      <c r="H6562" s="12">
        <v>0.71</v>
      </c>
    </row>
    <row r="6563" spans="2:8" x14ac:dyDescent="0.25">
      <c r="B6563" t="s">
        <v>2631</v>
      </c>
      <c r="C6563" t="s">
        <v>2632</v>
      </c>
      <c r="D6563" s="24" t="s">
        <v>2443</v>
      </c>
      <c r="E6563" s="24" t="s">
        <v>1194</v>
      </c>
      <c r="F6563" s="12">
        <v>40.299999999999997</v>
      </c>
      <c r="G6563" s="12">
        <v>-99.6</v>
      </c>
      <c r="H6563" s="12">
        <v>0.71</v>
      </c>
    </row>
    <row r="6564" spans="2:8" x14ac:dyDescent="0.25">
      <c r="B6564" t="s">
        <v>626</v>
      </c>
      <c r="C6564" t="s">
        <v>3258</v>
      </c>
      <c r="D6564" s="24" t="s">
        <v>2443</v>
      </c>
      <c r="E6564" s="24" t="s">
        <v>1338</v>
      </c>
      <c r="F6564" s="12">
        <v>46.4</v>
      </c>
      <c r="G6564" s="12">
        <v>-97.6</v>
      </c>
      <c r="H6564" s="12">
        <v>0.71</v>
      </c>
    </row>
    <row r="6565" spans="2:8" x14ac:dyDescent="0.25">
      <c r="B6565" t="s">
        <v>4112</v>
      </c>
      <c r="C6565" t="s">
        <v>4113</v>
      </c>
      <c r="D6565" s="24" t="s">
        <v>2443</v>
      </c>
      <c r="E6565" s="24" t="s">
        <v>1421</v>
      </c>
      <c r="F6565" s="12">
        <v>41.1</v>
      </c>
      <c r="G6565" s="12">
        <v>-79.400000000000006</v>
      </c>
      <c r="H6565" s="12">
        <v>0.71</v>
      </c>
    </row>
    <row r="6566" spans="2:8" x14ac:dyDescent="0.25">
      <c r="B6566" t="s">
        <v>3841</v>
      </c>
      <c r="C6566" t="s">
        <v>3842</v>
      </c>
      <c r="D6566" s="24" t="s">
        <v>2443</v>
      </c>
      <c r="E6566" s="24" t="s">
        <v>434</v>
      </c>
      <c r="F6566" s="12">
        <v>36.299999999999997</v>
      </c>
      <c r="G6566" s="12">
        <v>-82.2</v>
      </c>
      <c r="H6566" s="12">
        <v>0.71</v>
      </c>
    </row>
    <row r="6567" spans="2:8" x14ac:dyDescent="0.25">
      <c r="B6567" t="s">
        <v>457</v>
      </c>
      <c r="C6567" t="s">
        <v>458</v>
      </c>
      <c r="D6567" s="24" t="s">
        <v>2443</v>
      </c>
      <c r="E6567" s="24" t="s">
        <v>434</v>
      </c>
      <c r="F6567" s="12">
        <v>35.6</v>
      </c>
      <c r="G6567" s="12">
        <v>-83.4</v>
      </c>
      <c r="H6567" s="12">
        <v>0.71</v>
      </c>
    </row>
    <row r="6568" spans="2:8" x14ac:dyDescent="0.25">
      <c r="B6568" t="s">
        <v>1606</v>
      </c>
      <c r="C6568" t="s">
        <v>1607</v>
      </c>
      <c r="D6568" s="24" t="s">
        <v>2443</v>
      </c>
      <c r="E6568" s="24" t="s">
        <v>1586</v>
      </c>
      <c r="F6568" s="12">
        <v>37.5</v>
      </c>
      <c r="G6568" s="12">
        <v>-76.8</v>
      </c>
      <c r="H6568" s="12">
        <v>0.71</v>
      </c>
    </row>
    <row r="6569" spans="2:8" x14ac:dyDescent="0.25">
      <c r="B6569" t="s">
        <v>14445</v>
      </c>
      <c r="C6569" t="s">
        <v>14446</v>
      </c>
      <c r="D6569" s="24" t="s">
        <v>2443</v>
      </c>
      <c r="E6569" s="24" t="s">
        <v>1650</v>
      </c>
      <c r="F6569" s="12">
        <v>38.5</v>
      </c>
      <c r="G6569" s="12">
        <v>-79.7</v>
      </c>
      <c r="H6569" s="12">
        <v>0.71</v>
      </c>
    </row>
    <row r="6570" spans="2:8" x14ac:dyDescent="0.25">
      <c r="B6570" t="s">
        <v>14447</v>
      </c>
      <c r="C6570" t="s">
        <v>14448</v>
      </c>
      <c r="D6570" s="24" t="s">
        <v>2443</v>
      </c>
      <c r="E6570" s="24" t="s">
        <v>1650</v>
      </c>
      <c r="F6570" s="12">
        <v>37.9</v>
      </c>
      <c r="G6570" s="12">
        <v>-80.599999999999994</v>
      </c>
      <c r="H6570" s="12">
        <v>0.71</v>
      </c>
    </row>
    <row r="6571" spans="2:8" x14ac:dyDescent="0.25">
      <c r="B6571" t="s">
        <v>14449</v>
      </c>
      <c r="C6571" t="s">
        <v>14450</v>
      </c>
      <c r="D6571" s="24" t="s">
        <v>2443</v>
      </c>
      <c r="E6571" s="24" t="s">
        <v>629</v>
      </c>
      <c r="F6571" s="12">
        <v>43.6</v>
      </c>
      <c r="G6571" s="12">
        <v>-116.2</v>
      </c>
      <c r="H6571" s="12">
        <v>0.67</v>
      </c>
    </row>
    <row r="6572" spans="2:8" x14ac:dyDescent="0.25">
      <c r="B6572" t="s">
        <v>14451</v>
      </c>
      <c r="C6572" t="s">
        <v>14452</v>
      </c>
      <c r="D6572" s="24" t="s">
        <v>2443</v>
      </c>
      <c r="E6572" s="24" t="s">
        <v>867</v>
      </c>
      <c r="F6572" s="12">
        <v>38.299999999999997</v>
      </c>
      <c r="G6572" s="12">
        <v>-97.7</v>
      </c>
      <c r="H6572" s="12">
        <v>0.63</v>
      </c>
    </row>
    <row r="6573" spans="2:8" x14ac:dyDescent="0.25">
      <c r="B6573" t="s">
        <v>14453</v>
      </c>
      <c r="C6573" t="s">
        <v>14454</v>
      </c>
      <c r="D6573" s="24" t="s">
        <v>2443</v>
      </c>
      <c r="E6573" s="24" t="s">
        <v>937</v>
      </c>
      <c r="F6573" s="12">
        <v>43.8</v>
      </c>
      <c r="G6573" s="12">
        <v>-70.099999999999994</v>
      </c>
      <c r="H6573" s="12">
        <v>0.63</v>
      </c>
    </row>
    <row r="6574" spans="2:8" x14ac:dyDescent="0.25">
      <c r="B6574" t="s">
        <v>14455</v>
      </c>
      <c r="C6574" t="s">
        <v>14456</v>
      </c>
      <c r="D6574" s="24" t="s">
        <v>2443</v>
      </c>
      <c r="E6574" s="24" t="s">
        <v>937</v>
      </c>
      <c r="F6574" s="12">
        <v>43.8</v>
      </c>
      <c r="G6574" s="12">
        <v>-69.7</v>
      </c>
      <c r="H6574" s="12">
        <v>0.63</v>
      </c>
    </row>
    <row r="6575" spans="2:8" x14ac:dyDescent="0.25">
      <c r="B6575" t="s">
        <v>14457</v>
      </c>
      <c r="C6575" t="s">
        <v>14458</v>
      </c>
      <c r="D6575" s="24" t="s">
        <v>2443</v>
      </c>
      <c r="E6575" s="24" t="s">
        <v>937</v>
      </c>
      <c r="F6575" s="12">
        <v>44.9</v>
      </c>
      <c r="G6575" s="12">
        <v>-68.599999999999994</v>
      </c>
      <c r="H6575" s="12">
        <v>0.63</v>
      </c>
    </row>
    <row r="6576" spans="2:8" x14ac:dyDescent="0.25">
      <c r="B6576" t="s">
        <v>14459</v>
      </c>
      <c r="C6576" t="s">
        <v>14460</v>
      </c>
      <c r="D6576" s="24" t="s">
        <v>2443</v>
      </c>
      <c r="E6576" s="24" t="s">
        <v>1022</v>
      </c>
      <c r="F6576" s="12">
        <v>47.7</v>
      </c>
      <c r="G6576" s="12">
        <v>-96.5</v>
      </c>
      <c r="H6576" s="12">
        <v>0.63</v>
      </c>
    </row>
    <row r="6577" spans="2:8" x14ac:dyDescent="0.25">
      <c r="B6577" t="s">
        <v>14461</v>
      </c>
      <c r="C6577" t="s">
        <v>14462</v>
      </c>
      <c r="D6577" s="24" t="s">
        <v>2443</v>
      </c>
      <c r="E6577" s="24" t="s">
        <v>1081</v>
      </c>
      <c r="F6577" s="12">
        <v>38.4</v>
      </c>
      <c r="G6577" s="12">
        <v>-93</v>
      </c>
      <c r="H6577" s="12">
        <v>0.63</v>
      </c>
    </row>
    <row r="6578" spans="2:8" x14ac:dyDescent="0.25">
      <c r="B6578" t="s">
        <v>14463</v>
      </c>
      <c r="C6578" t="s">
        <v>14464</v>
      </c>
      <c r="D6578" s="24" t="s">
        <v>2443</v>
      </c>
      <c r="E6578" s="24" t="s">
        <v>459</v>
      </c>
      <c r="F6578" s="12">
        <v>35.9</v>
      </c>
      <c r="G6578" s="12">
        <v>-82.5</v>
      </c>
      <c r="H6578" s="12">
        <v>0.63</v>
      </c>
    </row>
    <row r="6579" spans="2:8" x14ac:dyDescent="0.25">
      <c r="B6579" t="s">
        <v>14465</v>
      </c>
      <c r="C6579" t="s">
        <v>14466</v>
      </c>
      <c r="D6579" s="24" t="s">
        <v>2443</v>
      </c>
      <c r="E6579" s="24" t="s">
        <v>1301</v>
      </c>
      <c r="F6579" s="12">
        <v>43.1</v>
      </c>
      <c r="G6579" s="12">
        <v>-75.3</v>
      </c>
      <c r="H6579" s="12">
        <v>0.63</v>
      </c>
    </row>
    <row r="6580" spans="2:8" x14ac:dyDescent="0.25">
      <c r="B6580" t="s">
        <v>14467</v>
      </c>
      <c r="C6580" t="s">
        <v>14468</v>
      </c>
      <c r="D6580" s="24" t="s">
        <v>2443</v>
      </c>
      <c r="E6580" s="24" t="s">
        <v>1421</v>
      </c>
      <c r="F6580" s="12">
        <v>40.700000000000003</v>
      </c>
      <c r="G6580" s="12">
        <v>-79.5</v>
      </c>
      <c r="H6580" s="12">
        <v>0.63</v>
      </c>
    </row>
    <row r="6581" spans="2:8" x14ac:dyDescent="0.25">
      <c r="B6581" t="s">
        <v>14469</v>
      </c>
      <c r="C6581" t="s">
        <v>14470</v>
      </c>
      <c r="D6581" s="24" t="s">
        <v>2443</v>
      </c>
      <c r="E6581" s="24" t="s">
        <v>1421</v>
      </c>
      <c r="F6581" s="12">
        <v>41.2</v>
      </c>
      <c r="G6581" s="12">
        <v>-75.400000000000006</v>
      </c>
      <c r="H6581" s="12">
        <v>0.63</v>
      </c>
    </row>
    <row r="6582" spans="2:8" x14ac:dyDescent="0.25">
      <c r="B6582" t="s">
        <v>2208</v>
      </c>
      <c r="C6582" t="s">
        <v>2209</v>
      </c>
      <c r="D6582" s="24" t="s">
        <v>2443</v>
      </c>
      <c r="E6582" s="24" t="s">
        <v>563</v>
      </c>
      <c r="F6582" s="12">
        <v>40</v>
      </c>
      <c r="G6582" s="12">
        <v>-108.7</v>
      </c>
      <c r="H6582" s="12">
        <v>0.63</v>
      </c>
    </row>
    <row r="6583" spans="2:8" x14ac:dyDescent="0.25">
      <c r="B6583" t="s">
        <v>14471</v>
      </c>
      <c r="C6583" t="s">
        <v>14472</v>
      </c>
      <c r="D6583" s="24" t="s">
        <v>2443</v>
      </c>
      <c r="E6583" s="24" t="s">
        <v>648</v>
      </c>
      <c r="F6583" s="12">
        <v>41.4</v>
      </c>
      <c r="G6583" s="12">
        <v>-91</v>
      </c>
      <c r="H6583" s="12">
        <v>0.63</v>
      </c>
    </row>
    <row r="6584" spans="2:8" x14ac:dyDescent="0.25">
      <c r="B6584" t="s">
        <v>3139</v>
      </c>
      <c r="C6584" t="s">
        <v>3140</v>
      </c>
      <c r="D6584" s="24" t="s">
        <v>2443</v>
      </c>
      <c r="E6584" s="24" t="s">
        <v>749</v>
      </c>
      <c r="F6584" s="12">
        <v>43</v>
      </c>
      <c r="G6584" s="12">
        <v>-96.4</v>
      </c>
      <c r="H6584" s="12">
        <v>0.63</v>
      </c>
    </row>
    <row r="6585" spans="2:8" x14ac:dyDescent="0.25">
      <c r="B6585" t="s">
        <v>14473</v>
      </c>
      <c r="C6585" t="s">
        <v>14474</v>
      </c>
      <c r="D6585" s="24" t="s">
        <v>2443</v>
      </c>
      <c r="E6585" s="24" t="s">
        <v>1081</v>
      </c>
      <c r="F6585" s="12">
        <v>40.1</v>
      </c>
      <c r="G6585" s="12">
        <v>-92.1</v>
      </c>
      <c r="H6585" s="12">
        <v>0.63</v>
      </c>
    </row>
    <row r="6586" spans="2:8" x14ac:dyDescent="0.25">
      <c r="B6586" t="s">
        <v>4270</v>
      </c>
      <c r="C6586" t="s">
        <v>4271</v>
      </c>
      <c r="D6586" s="24" t="s">
        <v>2443</v>
      </c>
      <c r="E6586" s="24" t="s">
        <v>1301</v>
      </c>
      <c r="F6586" s="12">
        <v>41.4</v>
      </c>
      <c r="G6586" s="12">
        <v>-73.599999999999994</v>
      </c>
      <c r="H6586" s="12">
        <v>0.63</v>
      </c>
    </row>
    <row r="6587" spans="2:8" x14ac:dyDescent="0.25">
      <c r="B6587" t="s">
        <v>440</v>
      </c>
      <c r="C6587" t="s">
        <v>441</v>
      </c>
      <c r="D6587" s="24" t="s">
        <v>2443</v>
      </c>
      <c r="E6587" s="24" t="s">
        <v>434</v>
      </c>
      <c r="F6587" s="12">
        <v>36</v>
      </c>
      <c r="G6587" s="12">
        <v>-85.1</v>
      </c>
      <c r="H6587" s="12">
        <v>0.63</v>
      </c>
    </row>
    <row r="6588" spans="2:8" x14ac:dyDescent="0.25">
      <c r="B6588" t="s">
        <v>3222</v>
      </c>
      <c r="C6588" t="s">
        <v>3223</v>
      </c>
      <c r="D6588" s="24" t="s">
        <v>2443</v>
      </c>
      <c r="E6588" s="24" t="s">
        <v>1457</v>
      </c>
      <c r="F6588" s="12">
        <v>45.6</v>
      </c>
      <c r="G6588" s="12">
        <v>-96.9</v>
      </c>
      <c r="H6588" s="12">
        <v>0.63</v>
      </c>
    </row>
    <row r="6589" spans="2:8" x14ac:dyDescent="0.25">
      <c r="B6589" t="s">
        <v>14475</v>
      </c>
      <c r="C6589" t="s">
        <v>14476</v>
      </c>
      <c r="D6589" s="24" t="s">
        <v>548</v>
      </c>
      <c r="E6589" s="24" t="s">
        <v>465</v>
      </c>
      <c r="F6589" s="12">
        <v>49</v>
      </c>
      <c r="G6589" s="12">
        <v>-118.6</v>
      </c>
      <c r="H6589" s="12">
        <v>0.59</v>
      </c>
    </row>
    <row r="6590" spans="2:8" x14ac:dyDescent="0.25">
      <c r="B6590" t="s">
        <v>14477</v>
      </c>
      <c r="C6590" t="s">
        <v>14478</v>
      </c>
      <c r="D6590" s="24" t="s">
        <v>548</v>
      </c>
      <c r="E6590" s="24" t="s">
        <v>465</v>
      </c>
      <c r="F6590" s="12">
        <v>49.2</v>
      </c>
      <c r="G6590" s="12">
        <v>-117.6</v>
      </c>
      <c r="H6590" s="12">
        <v>0.59</v>
      </c>
    </row>
    <row r="6591" spans="2:8" x14ac:dyDescent="0.25">
      <c r="B6591" t="s">
        <v>14479</v>
      </c>
      <c r="C6591" t="s">
        <v>14480</v>
      </c>
      <c r="D6591" s="24" t="s">
        <v>548</v>
      </c>
      <c r="E6591" s="24" t="s">
        <v>506</v>
      </c>
      <c r="F6591" s="12">
        <v>50.7</v>
      </c>
      <c r="G6591" s="12">
        <v>-98.9</v>
      </c>
      <c r="H6591" s="12">
        <v>0.59</v>
      </c>
    </row>
    <row r="6592" spans="2:8" x14ac:dyDescent="0.25">
      <c r="B6592" t="s">
        <v>14481</v>
      </c>
      <c r="C6592" t="s">
        <v>14482</v>
      </c>
      <c r="D6592" s="24" t="s">
        <v>548</v>
      </c>
      <c r="E6592" s="24" t="s">
        <v>522</v>
      </c>
      <c r="F6592" s="12">
        <v>44.7</v>
      </c>
      <c r="G6592" s="12">
        <v>-63.5</v>
      </c>
      <c r="H6592" s="12">
        <v>0.59</v>
      </c>
    </row>
    <row r="6593" spans="2:8" x14ac:dyDescent="0.25">
      <c r="B6593" t="s">
        <v>14483</v>
      </c>
      <c r="C6593" t="s">
        <v>14484</v>
      </c>
      <c r="D6593" s="24" t="s">
        <v>548</v>
      </c>
      <c r="E6593" s="24" t="s">
        <v>497</v>
      </c>
      <c r="F6593" s="12">
        <v>52.1</v>
      </c>
      <c r="G6593" s="12">
        <v>-106.6</v>
      </c>
      <c r="H6593" s="12">
        <v>0.59</v>
      </c>
    </row>
    <row r="6594" spans="2:8" x14ac:dyDescent="0.25">
      <c r="B6594" t="s">
        <v>14485</v>
      </c>
      <c r="C6594" t="s">
        <v>14486</v>
      </c>
      <c r="D6594" s="24" t="s">
        <v>2443</v>
      </c>
      <c r="E6594" s="24" t="s">
        <v>1800</v>
      </c>
      <c r="F6594" s="12">
        <v>59.5</v>
      </c>
      <c r="G6594" s="12">
        <v>-135.30000000000001</v>
      </c>
      <c r="H6594" s="12">
        <v>0.59</v>
      </c>
    </row>
    <row r="6595" spans="2:8" x14ac:dyDescent="0.25">
      <c r="B6595" t="s">
        <v>14487</v>
      </c>
      <c r="C6595" t="s">
        <v>14488</v>
      </c>
      <c r="D6595" s="24" t="s">
        <v>2443</v>
      </c>
      <c r="E6595" s="24" t="s">
        <v>563</v>
      </c>
      <c r="F6595" s="12">
        <v>39</v>
      </c>
      <c r="G6595" s="12">
        <v>-108.5</v>
      </c>
      <c r="H6595" s="12">
        <v>0.59</v>
      </c>
    </row>
    <row r="6596" spans="2:8" x14ac:dyDescent="0.25">
      <c r="B6596" t="s">
        <v>14489</v>
      </c>
      <c r="C6596" t="s">
        <v>14490</v>
      </c>
      <c r="D6596" s="24" t="s">
        <v>2443</v>
      </c>
      <c r="E6596" s="24" t="s">
        <v>629</v>
      </c>
      <c r="F6596" s="12">
        <v>46.4</v>
      </c>
      <c r="G6596" s="12">
        <v>-116.7</v>
      </c>
      <c r="H6596" s="12">
        <v>0.59</v>
      </c>
    </row>
    <row r="6597" spans="2:8" x14ac:dyDescent="0.25">
      <c r="B6597" t="s">
        <v>14491</v>
      </c>
      <c r="C6597" t="s">
        <v>14492</v>
      </c>
      <c r="D6597" s="24" t="s">
        <v>2443</v>
      </c>
      <c r="E6597" s="24" t="s">
        <v>648</v>
      </c>
      <c r="F6597" s="12">
        <v>41.1</v>
      </c>
      <c r="G6597" s="12">
        <v>-87.7</v>
      </c>
      <c r="H6597" s="12">
        <v>0.59</v>
      </c>
    </row>
    <row r="6598" spans="2:8" x14ac:dyDescent="0.25">
      <c r="B6598" t="s">
        <v>14493</v>
      </c>
      <c r="C6598" t="s">
        <v>14494</v>
      </c>
      <c r="D6598" s="24" t="s">
        <v>2443</v>
      </c>
      <c r="E6598" s="24" t="s">
        <v>709</v>
      </c>
      <c r="F6598" s="12">
        <v>41.1</v>
      </c>
      <c r="G6598" s="12">
        <v>-85.1</v>
      </c>
      <c r="H6598" s="12">
        <v>0.59</v>
      </c>
    </row>
    <row r="6599" spans="2:8" x14ac:dyDescent="0.25">
      <c r="B6599" t="s">
        <v>14495</v>
      </c>
      <c r="C6599" t="s">
        <v>14496</v>
      </c>
      <c r="D6599" s="24" t="s">
        <v>2443</v>
      </c>
      <c r="E6599" s="24" t="s">
        <v>867</v>
      </c>
      <c r="F6599" s="12">
        <v>38.9</v>
      </c>
      <c r="G6599" s="12">
        <v>-94.7</v>
      </c>
      <c r="H6599" s="12">
        <v>0.59</v>
      </c>
    </row>
    <row r="6600" spans="2:8" x14ac:dyDescent="0.25">
      <c r="B6600" t="s">
        <v>14497</v>
      </c>
      <c r="C6600" t="s">
        <v>14498</v>
      </c>
      <c r="D6600" s="24" t="s">
        <v>2443</v>
      </c>
      <c r="E6600" s="24" t="s">
        <v>867</v>
      </c>
      <c r="F6600" s="12">
        <v>38.200000000000003</v>
      </c>
      <c r="G6600" s="12">
        <v>-97.5</v>
      </c>
      <c r="H6600" s="12">
        <v>0.59</v>
      </c>
    </row>
    <row r="6601" spans="2:8" x14ac:dyDescent="0.25">
      <c r="B6601" t="s">
        <v>14499</v>
      </c>
      <c r="C6601" t="s">
        <v>14500</v>
      </c>
      <c r="D6601" s="24" t="s">
        <v>2443</v>
      </c>
      <c r="E6601" s="24" t="s">
        <v>867</v>
      </c>
      <c r="F6601" s="12">
        <v>38</v>
      </c>
      <c r="G6601" s="12">
        <v>-99.2</v>
      </c>
      <c r="H6601" s="12">
        <v>0.59</v>
      </c>
    </row>
    <row r="6602" spans="2:8" x14ac:dyDescent="0.25">
      <c r="B6602" t="s">
        <v>14501</v>
      </c>
      <c r="C6602" t="s">
        <v>14502</v>
      </c>
      <c r="D6602" s="24" t="s">
        <v>2443</v>
      </c>
      <c r="E6602" s="24" t="s">
        <v>926</v>
      </c>
      <c r="F6602" s="12">
        <v>36.799999999999997</v>
      </c>
      <c r="G6602" s="12">
        <v>-86.1</v>
      </c>
      <c r="H6602" s="12">
        <v>0.59</v>
      </c>
    </row>
    <row r="6603" spans="2:8" x14ac:dyDescent="0.25">
      <c r="B6603" t="s">
        <v>14503</v>
      </c>
      <c r="C6603" t="s">
        <v>14504</v>
      </c>
      <c r="D6603" s="24" t="s">
        <v>2443</v>
      </c>
      <c r="E6603" s="24" t="s">
        <v>926</v>
      </c>
      <c r="F6603" s="12">
        <v>38.200000000000003</v>
      </c>
      <c r="G6603" s="12">
        <v>-85.4</v>
      </c>
      <c r="H6603" s="12">
        <v>0.59</v>
      </c>
    </row>
    <row r="6604" spans="2:8" x14ac:dyDescent="0.25">
      <c r="B6604" t="s">
        <v>14505</v>
      </c>
      <c r="C6604" t="s">
        <v>14506</v>
      </c>
      <c r="D6604" s="24" t="s">
        <v>2443</v>
      </c>
      <c r="E6604" s="24" t="s">
        <v>953</v>
      </c>
      <c r="F6604" s="12">
        <v>41.6</v>
      </c>
      <c r="G6604" s="12">
        <v>-69.900000000000006</v>
      </c>
      <c r="H6604" s="12">
        <v>0.59</v>
      </c>
    </row>
    <row r="6605" spans="2:8" x14ac:dyDescent="0.25">
      <c r="B6605" t="s">
        <v>14507</v>
      </c>
      <c r="C6605" t="s">
        <v>14508</v>
      </c>
      <c r="D6605" s="24" t="s">
        <v>2443</v>
      </c>
      <c r="E6605" s="24" t="s">
        <v>937</v>
      </c>
      <c r="F6605" s="12">
        <v>44.1</v>
      </c>
      <c r="G6605" s="12">
        <v>-69.7</v>
      </c>
      <c r="H6605" s="12">
        <v>0.59</v>
      </c>
    </row>
    <row r="6606" spans="2:8" x14ac:dyDescent="0.25">
      <c r="B6606" t="s">
        <v>14509</v>
      </c>
      <c r="C6606" t="s">
        <v>14510</v>
      </c>
      <c r="D6606" s="24" t="s">
        <v>2443</v>
      </c>
      <c r="E6606" s="24" t="s">
        <v>1081</v>
      </c>
      <c r="F6606" s="12">
        <v>37.9</v>
      </c>
      <c r="G6606" s="12">
        <v>-91.4</v>
      </c>
      <c r="H6606" s="12">
        <v>0.59</v>
      </c>
    </row>
    <row r="6607" spans="2:8" x14ac:dyDescent="0.25">
      <c r="B6607" t="s">
        <v>14511</v>
      </c>
      <c r="C6607" t="s">
        <v>14512</v>
      </c>
      <c r="D6607" s="24" t="s">
        <v>2443</v>
      </c>
      <c r="E6607" s="24" t="s">
        <v>1081</v>
      </c>
      <c r="F6607" s="12">
        <v>38.5</v>
      </c>
      <c r="G6607" s="12">
        <v>-91.1</v>
      </c>
      <c r="H6607" s="12">
        <v>0.59</v>
      </c>
    </row>
    <row r="6608" spans="2:8" x14ac:dyDescent="0.25">
      <c r="B6608" t="s">
        <v>14513</v>
      </c>
      <c r="C6608" t="s">
        <v>14514</v>
      </c>
      <c r="D6608" s="24" t="s">
        <v>2443</v>
      </c>
      <c r="E6608" s="24" t="s">
        <v>1081</v>
      </c>
      <c r="F6608" s="12">
        <v>37.9</v>
      </c>
      <c r="G6608" s="12">
        <v>-91.7</v>
      </c>
      <c r="H6608" s="12">
        <v>0.59</v>
      </c>
    </row>
    <row r="6609" spans="2:8" x14ac:dyDescent="0.25">
      <c r="B6609" t="s">
        <v>14515</v>
      </c>
      <c r="C6609" t="s">
        <v>14516</v>
      </c>
      <c r="D6609" s="24" t="s">
        <v>2443</v>
      </c>
      <c r="E6609" s="24" t="s">
        <v>1081</v>
      </c>
      <c r="F6609" s="12">
        <v>39.200000000000003</v>
      </c>
      <c r="G6609" s="12">
        <v>-94.7</v>
      </c>
      <c r="H6609" s="12">
        <v>0.59</v>
      </c>
    </row>
    <row r="6610" spans="2:8" x14ac:dyDescent="0.25">
      <c r="B6610" t="s">
        <v>14517</v>
      </c>
      <c r="C6610" t="s">
        <v>14518</v>
      </c>
      <c r="D6610" s="24" t="s">
        <v>2443</v>
      </c>
      <c r="E6610" s="24" t="s">
        <v>1134</v>
      </c>
      <c r="F6610" s="12">
        <v>47.5</v>
      </c>
      <c r="G6610" s="12">
        <v>-114</v>
      </c>
      <c r="H6610" s="12">
        <v>0.59</v>
      </c>
    </row>
    <row r="6611" spans="2:8" x14ac:dyDescent="0.25">
      <c r="B6611" t="s">
        <v>14519</v>
      </c>
      <c r="C6611" t="s">
        <v>14520</v>
      </c>
      <c r="D6611" s="24" t="s">
        <v>2443</v>
      </c>
      <c r="E6611" s="24" t="s">
        <v>459</v>
      </c>
      <c r="F6611" s="12">
        <v>35.6</v>
      </c>
      <c r="G6611" s="12">
        <v>-82.5</v>
      </c>
      <c r="H6611" s="12">
        <v>0.59</v>
      </c>
    </row>
    <row r="6612" spans="2:8" x14ac:dyDescent="0.25">
      <c r="B6612" t="s">
        <v>14521</v>
      </c>
      <c r="C6612" t="s">
        <v>14522</v>
      </c>
      <c r="D6612" s="24" t="s">
        <v>2443</v>
      </c>
      <c r="E6612" s="24" t="s">
        <v>1259</v>
      </c>
      <c r="F6612" s="12">
        <v>42.7</v>
      </c>
      <c r="G6612" s="12">
        <v>-71.900000000000006</v>
      </c>
      <c r="H6612" s="12">
        <v>0.59</v>
      </c>
    </row>
    <row r="6613" spans="2:8" x14ac:dyDescent="0.25">
      <c r="B6613" t="s">
        <v>14523</v>
      </c>
      <c r="C6613" t="s">
        <v>14524</v>
      </c>
      <c r="D6613" s="24" t="s">
        <v>2443</v>
      </c>
      <c r="E6613" s="24" t="s">
        <v>1363</v>
      </c>
      <c r="F6613" s="12">
        <v>41.4</v>
      </c>
      <c r="G6613" s="12">
        <v>-82</v>
      </c>
      <c r="H6613" s="12">
        <v>0.59</v>
      </c>
    </row>
    <row r="6614" spans="2:8" x14ac:dyDescent="0.25">
      <c r="B6614" t="s">
        <v>14525</v>
      </c>
      <c r="C6614" t="s">
        <v>14526</v>
      </c>
      <c r="D6614" s="24" t="s">
        <v>2443</v>
      </c>
      <c r="E6614" s="24" t="s">
        <v>1421</v>
      </c>
      <c r="F6614" s="12">
        <v>39.9</v>
      </c>
      <c r="G6614" s="12">
        <v>-78.400000000000006</v>
      </c>
      <c r="H6614" s="12">
        <v>0.59</v>
      </c>
    </row>
    <row r="6615" spans="2:8" x14ac:dyDescent="0.25">
      <c r="B6615" t="s">
        <v>14527</v>
      </c>
      <c r="C6615" t="s">
        <v>14528</v>
      </c>
      <c r="D6615" s="24" t="s">
        <v>2443</v>
      </c>
      <c r="E6615" s="24" t="s">
        <v>1421</v>
      </c>
      <c r="F6615" s="12">
        <v>41.4</v>
      </c>
      <c r="G6615" s="12">
        <v>-75.5</v>
      </c>
      <c r="H6615" s="12">
        <v>0.59</v>
      </c>
    </row>
    <row r="6616" spans="2:8" x14ac:dyDescent="0.25">
      <c r="B6616" t="s">
        <v>14529</v>
      </c>
      <c r="C6616" t="s">
        <v>14530</v>
      </c>
      <c r="D6616" s="24" t="s">
        <v>2443</v>
      </c>
      <c r="E6616" s="24" t="s">
        <v>434</v>
      </c>
      <c r="F6616" s="12">
        <v>36.200000000000003</v>
      </c>
      <c r="G6616" s="12">
        <v>-83.1</v>
      </c>
      <c r="H6616" s="12">
        <v>0.59</v>
      </c>
    </row>
    <row r="6617" spans="2:8" x14ac:dyDescent="0.25">
      <c r="B6617" t="s">
        <v>14531</v>
      </c>
      <c r="C6617" t="s">
        <v>14532</v>
      </c>
      <c r="D6617" s="24" t="s">
        <v>2443</v>
      </c>
      <c r="E6617" s="24" t="s">
        <v>434</v>
      </c>
      <c r="F6617" s="12">
        <v>36.5</v>
      </c>
      <c r="G6617" s="12">
        <v>-87.7</v>
      </c>
      <c r="H6617" s="12">
        <v>0.59</v>
      </c>
    </row>
    <row r="6618" spans="2:8" x14ac:dyDescent="0.25">
      <c r="B6618" t="s">
        <v>14533</v>
      </c>
      <c r="C6618" t="s">
        <v>14534</v>
      </c>
      <c r="D6618" s="24" t="s">
        <v>2443</v>
      </c>
      <c r="E6618" s="24" t="s">
        <v>1586</v>
      </c>
      <c r="F6618" s="12">
        <v>37.799999999999997</v>
      </c>
      <c r="G6618" s="12">
        <v>-77.3</v>
      </c>
      <c r="H6618" s="12">
        <v>0.59</v>
      </c>
    </row>
    <row r="6619" spans="2:8" x14ac:dyDescent="0.25">
      <c r="B6619" t="s">
        <v>3359</v>
      </c>
      <c r="C6619" t="s">
        <v>3360</v>
      </c>
      <c r="D6619" s="24" t="s">
        <v>2443</v>
      </c>
      <c r="E6619" s="24" t="s">
        <v>749</v>
      </c>
      <c r="F6619" s="12">
        <v>40.700000000000003</v>
      </c>
      <c r="G6619" s="12">
        <v>-93.3</v>
      </c>
      <c r="H6619" s="12">
        <v>0.59</v>
      </c>
    </row>
    <row r="6620" spans="2:8" x14ac:dyDescent="0.25">
      <c r="B6620" t="s">
        <v>778</v>
      </c>
      <c r="C6620" t="s">
        <v>779</v>
      </c>
      <c r="D6620" s="24" t="s">
        <v>2443</v>
      </c>
      <c r="E6620" s="24" t="s">
        <v>749</v>
      </c>
      <c r="F6620" s="12">
        <v>40.700000000000003</v>
      </c>
      <c r="G6620" s="12">
        <v>-95</v>
      </c>
      <c r="H6620" s="12">
        <v>0.59</v>
      </c>
    </row>
    <row r="6621" spans="2:8" x14ac:dyDescent="0.25">
      <c r="B6621" t="s">
        <v>1284</v>
      </c>
      <c r="C6621" t="s">
        <v>14535</v>
      </c>
      <c r="D6621" s="24" t="s">
        <v>2443</v>
      </c>
      <c r="E6621" s="24" t="s">
        <v>867</v>
      </c>
      <c r="F6621" s="12">
        <v>38.299999999999997</v>
      </c>
      <c r="G6621" s="12">
        <v>-97.2</v>
      </c>
      <c r="H6621" s="12">
        <v>0.59</v>
      </c>
    </row>
    <row r="6622" spans="2:8" x14ac:dyDescent="0.25">
      <c r="B6622" t="s">
        <v>14536</v>
      </c>
      <c r="C6622" t="s">
        <v>14537</v>
      </c>
      <c r="D6622" s="24" t="s">
        <v>2443</v>
      </c>
      <c r="E6622" s="24" t="s">
        <v>867</v>
      </c>
      <c r="F6622" s="12">
        <v>38.1</v>
      </c>
      <c r="G6622" s="12">
        <v>-97.8</v>
      </c>
      <c r="H6622" s="12">
        <v>0.59</v>
      </c>
    </row>
    <row r="6623" spans="2:8" x14ac:dyDescent="0.25">
      <c r="B6623" t="s">
        <v>14538</v>
      </c>
      <c r="C6623" t="s">
        <v>14539</v>
      </c>
      <c r="D6623" s="24" t="s">
        <v>2443</v>
      </c>
      <c r="E6623" s="24" t="s">
        <v>867</v>
      </c>
      <c r="F6623" s="12">
        <v>39.700000000000003</v>
      </c>
      <c r="G6623" s="12">
        <v>-99.3</v>
      </c>
      <c r="H6623" s="12">
        <v>0.59</v>
      </c>
    </row>
    <row r="6624" spans="2:8" x14ac:dyDescent="0.25">
      <c r="B6624" t="s">
        <v>14540</v>
      </c>
      <c r="C6624" t="s">
        <v>14541</v>
      </c>
      <c r="D6624" s="24" t="s">
        <v>2443</v>
      </c>
      <c r="E6624" s="24" t="s">
        <v>1081</v>
      </c>
      <c r="F6624" s="12">
        <v>39.799999999999997</v>
      </c>
      <c r="G6624" s="12">
        <v>-94.7</v>
      </c>
      <c r="H6624" s="12">
        <v>0.59</v>
      </c>
    </row>
    <row r="6625" spans="2:8" x14ac:dyDescent="0.25">
      <c r="B6625" t="s">
        <v>3404</v>
      </c>
      <c r="C6625" t="s">
        <v>3405</v>
      </c>
      <c r="D6625" s="24" t="s">
        <v>2443</v>
      </c>
      <c r="E6625" s="24" t="s">
        <v>1081</v>
      </c>
      <c r="F6625" s="12">
        <v>38.799999999999997</v>
      </c>
      <c r="G6625" s="12">
        <v>-94.2</v>
      </c>
      <c r="H6625" s="12">
        <v>0.59</v>
      </c>
    </row>
    <row r="6626" spans="2:8" x14ac:dyDescent="0.25">
      <c r="B6626" t="s">
        <v>14542</v>
      </c>
      <c r="C6626" t="s">
        <v>14543</v>
      </c>
      <c r="D6626" s="24" t="s">
        <v>2443</v>
      </c>
      <c r="E6626" s="24" t="s">
        <v>1301</v>
      </c>
      <c r="F6626" s="12">
        <v>42.3</v>
      </c>
      <c r="G6626" s="12">
        <v>-75.900000000000006</v>
      </c>
      <c r="H6626" s="12">
        <v>0.59</v>
      </c>
    </row>
    <row r="6627" spans="2:8" x14ac:dyDescent="0.25">
      <c r="B6627" t="s">
        <v>4206</v>
      </c>
      <c r="C6627" t="s">
        <v>4207</v>
      </c>
      <c r="D6627" s="24" t="s">
        <v>2443</v>
      </c>
      <c r="E6627" s="24" t="s">
        <v>1421</v>
      </c>
      <c r="F6627" s="12">
        <v>40</v>
      </c>
      <c r="G6627" s="12">
        <v>-76</v>
      </c>
      <c r="H6627" s="12">
        <v>0.59</v>
      </c>
    </row>
    <row r="6628" spans="2:8" x14ac:dyDescent="0.25">
      <c r="B6628" t="s">
        <v>14544</v>
      </c>
      <c r="C6628" t="s">
        <v>14545</v>
      </c>
      <c r="D6628" s="24" t="s">
        <v>2443</v>
      </c>
      <c r="E6628" s="24" t="s">
        <v>1545</v>
      </c>
      <c r="F6628" s="12">
        <v>41.8</v>
      </c>
      <c r="G6628" s="12">
        <v>-112</v>
      </c>
      <c r="H6628" s="12">
        <v>0.59</v>
      </c>
    </row>
    <row r="6629" spans="2:8" x14ac:dyDescent="0.25">
      <c r="B6629" t="s">
        <v>14546</v>
      </c>
      <c r="C6629" t="s">
        <v>14547</v>
      </c>
      <c r="D6629" s="24" t="s">
        <v>2443</v>
      </c>
      <c r="E6629" s="24" t="s">
        <v>1545</v>
      </c>
      <c r="F6629" s="12">
        <v>37.200000000000003</v>
      </c>
      <c r="G6629" s="12">
        <v>-109.9</v>
      </c>
      <c r="H6629" s="12">
        <v>0.59</v>
      </c>
    </row>
    <row r="6630" spans="2:8" x14ac:dyDescent="0.25">
      <c r="B6630" t="s">
        <v>2547</v>
      </c>
      <c r="C6630" t="s">
        <v>2548</v>
      </c>
      <c r="D6630" s="24" t="s">
        <v>2443</v>
      </c>
      <c r="E6630" s="24" t="s">
        <v>1611</v>
      </c>
      <c r="F6630" s="12">
        <v>47.6</v>
      </c>
      <c r="G6630" s="12">
        <v>-117.6</v>
      </c>
      <c r="H6630" s="12">
        <v>0.59</v>
      </c>
    </row>
    <row r="6631" spans="2:8" x14ac:dyDescent="0.25">
      <c r="B6631" t="s">
        <v>741</v>
      </c>
      <c r="C6631" t="s">
        <v>3899</v>
      </c>
      <c r="D6631" s="24" t="s">
        <v>2443</v>
      </c>
      <c r="E6631" s="24" t="s">
        <v>1650</v>
      </c>
      <c r="F6631" s="12">
        <v>38.799999999999997</v>
      </c>
      <c r="G6631" s="12">
        <v>-81.3</v>
      </c>
      <c r="H6631" s="12">
        <v>0.59</v>
      </c>
    </row>
    <row r="6632" spans="2:8" x14ac:dyDescent="0.25">
      <c r="B6632" t="s">
        <v>14548</v>
      </c>
      <c r="C6632" t="s">
        <v>14549</v>
      </c>
      <c r="D6632" s="24" t="s">
        <v>2443</v>
      </c>
      <c r="E6632" s="24" t="s">
        <v>1800</v>
      </c>
      <c r="F6632" s="12">
        <v>57.2</v>
      </c>
      <c r="G6632" s="12">
        <v>-134.80000000000001</v>
      </c>
      <c r="H6632" s="12">
        <v>0.59</v>
      </c>
    </row>
    <row r="6633" spans="2:8" x14ac:dyDescent="0.25">
      <c r="B6633" t="s">
        <v>4029</v>
      </c>
      <c r="C6633" t="s">
        <v>4030</v>
      </c>
      <c r="D6633" s="24" t="s">
        <v>2443</v>
      </c>
      <c r="E6633" s="24" t="s">
        <v>1800</v>
      </c>
      <c r="F6633" s="12">
        <v>58.1</v>
      </c>
      <c r="G6633" s="12">
        <v>-135.4</v>
      </c>
      <c r="H6633" s="12">
        <v>0.59</v>
      </c>
    </row>
    <row r="6634" spans="2:8" x14ac:dyDescent="0.25">
      <c r="B6634" t="s">
        <v>3355</v>
      </c>
      <c r="C6634" t="s">
        <v>3356</v>
      </c>
      <c r="D6634" s="24" t="s">
        <v>2443</v>
      </c>
      <c r="E6634" s="24" t="s">
        <v>1081</v>
      </c>
      <c r="F6634" s="12">
        <v>39.200000000000003</v>
      </c>
      <c r="G6634" s="12">
        <v>-94.7</v>
      </c>
      <c r="H6634" s="12">
        <v>0.59</v>
      </c>
    </row>
    <row r="6635" spans="2:8" x14ac:dyDescent="0.25">
      <c r="B6635" t="s">
        <v>2067</v>
      </c>
      <c r="C6635" t="s">
        <v>2068</v>
      </c>
      <c r="D6635" s="24" t="s">
        <v>2443</v>
      </c>
      <c r="E6635" s="24" t="s">
        <v>1611</v>
      </c>
      <c r="F6635" s="12">
        <v>47.6</v>
      </c>
      <c r="G6635" s="12">
        <v>-117.5</v>
      </c>
      <c r="H6635" s="12">
        <v>0.59</v>
      </c>
    </row>
    <row r="6636" spans="2:8" x14ac:dyDescent="0.25">
      <c r="B6636" t="s">
        <v>14550</v>
      </c>
      <c r="C6636" t="s">
        <v>14551</v>
      </c>
      <c r="D6636" s="24" t="s">
        <v>2443</v>
      </c>
      <c r="E6636" s="24" t="s">
        <v>969</v>
      </c>
      <c r="F6636" s="12">
        <v>46.3</v>
      </c>
      <c r="G6636" s="12">
        <v>-87.3</v>
      </c>
      <c r="H6636" s="12">
        <v>0.55000000000000004</v>
      </c>
    </row>
    <row r="6637" spans="2:8" x14ac:dyDescent="0.25">
      <c r="B6637" t="s">
        <v>14552</v>
      </c>
      <c r="C6637" t="s">
        <v>14553</v>
      </c>
      <c r="D6637" s="24" t="s">
        <v>548</v>
      </c>
      <c r="E6637" s="24" t="s">
        <v>506</v>
      </c>
      <c r="F6637" s="12">
        <v>49</v>
      </c>
      <c r="G6637" s="12">
        <v>-97.3</v>
      </c>
      <c r="H6637" s="12">
        <v>0.51</v>
      </c>
    </row>
    <row r="6638" spans="2:8" x14ac:dyDescent="0.25">
      <c r="B6638" t="s">
        <v>14554</v>
      </c>
      <c r="C6638" t="s">
        <v>14555</v>
      </c>
      <c r="D6638" s="24" t="s">
        <v>548</v>
      </c>
      <c r="E6638" s="24" t="s">
        <v>506</v>
      </c>
      <c r="F6638" s="12">
        <v>49.8</v>
      </c>
      <c r="G6638" s="12">
        <v>-97.1</v>
      </c>
      <c r="H6638" s="12">
        <v>0.51</v>
      </c>
    </row>
    <row r="6639" spans="2:8" x14ac:dyDescent="0.25">
      <c r="B6639" t="s">
        <v>14556</v>
      </c>
      <c r="C6639" t="s">
        <v>14557</v>
      </c>
      <c r="D6639" s="24" t="s">
        <v>548</v>
      </c>
      <c r="E6639" s="24" t="s">
        <v>522</v>
      </c>
      <c r="F6639" s="12">
        <v>44.7</v>
      </c>
      <c r="G6639" s="12">
        <v>-63.5</v>
      </c>
      <c r="H6639" s="12">
        <v>0.51</v>
      </c>
    </row>
    <row r="6640" spans="2:8" x14ac:dyDescent="0.25">
      <c r="B6640" t="s">
        <v>14558</v>
      </c>
      <c r="C6640" t="s">
        <v>14559</v>
      </c>
      <c r="D6640" s="24" t="s">
        <v>548</v>
      </c>
      <c r="E6640" s="24" t="s">
        <v>522</v>
      </c>
      <c r="F6640" s="12">
        <v>44.6</v>
      </c>
      <c r="G6640" s="12">
        <v>-63.5</v>
      </c>
      <c r="H6640" s="12">
        <v>0.51</v>
      </c>
    </row>
    <row r="6641" spans="2:8" x14ac:dyDescent="0.25">
      <c r="B6641" t="s">
        <v>14560</v>
      </c>
      <c r="C6641" t="s">
        <v>14561</v>
      </c>
      <c r="D6641" s="24" t="s">
        <v>548</v>
      </c>
      <c r="E6641" s="24" t="s">
        <v>510</v>
      </c>
      <c r="F6641" s="12">
        <v>43.8</v>
      </c>
      <c r="G6641" s="12">
        <v>-78.8</v>
      </c>
      <c r="H6641" s="12">
        <v>0.51</v>
      </c>
    </row>
    <row r="6642" spans="2:8" x14ac:dyDescent="0.25">
      <c r="B6642" t="s">
        <v>14562</v>
      </c>
      <c r="C6642" t="s">
        <v>14563</v>
      </c>
      <c r="D6642" s="24" t="s">
        <v>548</v>
      </c>
      <c r="E6642" s="24" t="s">
        <v>2197</v>
      </c>
      <c r="F6642" s="12">
        <v>46.3</v>
      </c>
      <c r="G6642" s="12">
        <v>-63.7</v>
      </c>
      <c r="H6642" s="12">
        <v>0.51</v>
      </c>
    </row>
    <row r="6643" spans="2:8" x14ac:dyDescent="0.25">
      <c r="B6643" t="s">
        <v>14564</v>
      </c>
      <c r="C6643" t="s">
        <v>14565</v>
      </c>
      <c r="D6643" s="24" t="s">
        <v>2443</v>
      </c>
      <c r="E6643" s="24" t="s">
        <v>548</v>
      </c>
      <c r="F6643" s="12">
        <v>39.6</v>
      </c>
      <c r="G6643" s="12">
        <v>-123.4</v>
      </c>
      <c r="H6643" s="12">
        <v>0.51</v>
      </c>
    </row>
    <row r="6644" spans="2:8" x14ac:dyDescent="0.25">
      <c r="B6644" t="s">
        <v>14566</v>
      </c>
      <c r="C6644" t="s">
        <v>14567</v>
      </c>
      <c r="D6644" s="24" t="s">
        <v>2443</v>
      </c>
      <c r="E6644" s="24" t="s">
        <v>548</v>
      </c>
      <c r="F6644" s="12">
        <v>32.9</v>
      </c>
      <c r="G6644" s="12">
        <v>-116.6</v>
      </c>
      <c r="H6644" s="12">
        <v>0.51</v>
      </c>
    </row>
    <row r="6645" spans="2:8" x14ac:dyDescent="0.25">
      <c r="B6645" t="s">
        <v>14568</v>
      </c>
      <c r="C6645" t="s">
        <v>14569</v>
      </c>
      <c r="D6645" s="24" t="s">
        <v>2443</v>
      </c>
      <c r="E6645" s="24" t="s">
        <v>563</v>
      </c>
      <c r="F6645" s="12">
        <v>39.200000000000003</v>
      </c>
      <c r="G6645" s="12">
        <v>-104.6</v>
      </c>
      <c r="H6645" s="12">
        <v>0.51</v>
      </c>
    </row>
    <row r="6646" spans="2:8" x14ac:dyDescent="0.25">
      <c r="B6646" t="s">
        <v>14570</v>
      </c>
      <c r="C6646" t="s">
        <v>14571</v>
      </c>
      <c r="D6646" s="24" t="s">
        <v>2443</v>
      </c>
      <c r="E6646" s="24" t="s">
        <v>563</v>
      </c>
      <c r="F6646" s="12">
        <v>39.5</v>
      </c>
      <c r="G6646" s="12">
        <v>-105.3</v>
      </c>
      <c r="H6646" s="12">
        <v>0.51</v>
      </c>
    </row>
    <row r="6647" spans="2:8" x14ac:dyDescent="0.25">
      <c r="B6647" t="s">
        <v>14572</v>
      </c>
      <c r="C6647" t="s">
        <v>14573</v>
      </c>
      <c r="D6647" s="24" t="s">
        <v>2443</v>
      </c>
      <c r="E6647" s="24" t="s">
        <v>563</v>
      </c>
      <c r="F6647" s="12">
        <v>37.200000000000003</v>
      </c>
      <c r="G6647" s="12">
        <v>-107.8</v>
      </c>
      <c r="H6647" s="12">
        <v>0.51</v>
      </c>
    </row>
    <row r="6648" spans="2:8" x14ac:dyDescent="0.25">
      <c r="B6648" t="s">
        <v>14574</v>
      </c>
      <c r="C6648" t="s">
        <v>14575</v>
      </c>
      <c r="D6648" s="24" t="s">
        <v>2443</v>
      </c>
      <c r="E6648" s="24" t="s">
        <v>563</v>
      </c>
      <c r="F6648" s="12">
        <v>39</v>
      </c>
      <c r="G6648" s="12">
        <v>-108.6</v>
      </c>
      <c r="H6648" s="12">
        <v>0.51</v>
      </c>
    </row>
    <row r="6649" spans="2:8" x14ac:dyDescent="0.25">
      <c r="B6649" t="s">
        <v>14576</v>
      </c>
      <c r="C6649" t="s">
        <v>14577</v>
      </c>
      <c r="D6649" s="24" t="s">
        <v>2443</v>
      </c>
      <c r="E6649" s="24" t="s">
        <v>563</v>
      </c>
      <c r="F6649" s="12">
        <v>39</v>
      </c>
      <c r="G6649" s="12">
        <v>-108.6</v>
      </c>
      <c r="H6649" s="12">
        <v>0.51</v>
      </c>
    </row>
    <row r="6650" spans="2:8" x14ac:dyDescent="0.25">
      <c r="B6650" t="s">
        <v>14578</v>
      </c>
      <c r="C6650" t="s">
        <v>14579</v>
      </c>
      <c r="D6650" s="24" t="s">
        <v>2443</v>
      </c>
      <c r="E6650" s="24" t="s">
        <v>1830</v>
      </c>
      <c r="F6650" s="12">
        <v>38.4</v>
      </c>
      <c r="G6650" s="12">
        <v>-75.400000000000006</v>
      </c>
      <c r="H6650" s="12">
        <v>0.51</v>
      </c>
    </row>
    <row r="6651" spans="2:8" x14ac:dyDescent="0.25">
      <c r="B6651" t="s">
        <v>14580</v>
      </c>
      <c r="C6651" t="s">
        <v>14581</v>
      </c>
      <c r="D6651" s="24" t="s">
        <v>2443</v>
      </c>
      <c r="E6651" s="24" t="s">
        <v>1830</v>
      </c>
      <c r="F6651" s="12">
        <v>38.4</v>
      </c>
      <c r="G6651" s="12">
        <v>-75</v>
      </c>
      <c r="H6651" s="12">
        <v>0.51</v>
      </c>
    </row>
    <row r="6652" spans="2:8" x14ac:dyDescent="0.25">
      <c r="B6652" t="s">
        <v>14582</v>
      </c>
      <c r="C6652" t="s">
        <v>14583</v>
      </c>
      <c r="D6652" s="24" t="s">
        <v>2443</v>
      </c>
      <c r="E6652" s="24" t="s">
        <v>749</v>
      </c>
      <c r="F6652" s="12">
        <v>41.4</v>
      </c>
      <c r="G6652" s="12">
        <v>-95</v>
      </c>
      <c r="H6652" s="12">
        <v>0.51</v>
      </c>
    </row>
    <row r="6653" spans="2:8" x14ac:dyDescent="0.25">
      <c r="B6653" t="s">
        <v>14584</v>
      </c>
      <c r="C6653" t="s">
        <v>14585</v>
      </c>
      <c r="D6653" s="24" t="s">
        <v>2443</v>
      </c>
      <c r="E6653" s="24" t="s">
        <v>749</v>
      </c>
      <c r="F6653" s="12">
        <v>40.6</v>
      </c>
      <c r="G6653" s="12">
        <v>-92.4</v>
      </c>
      <c r="H6653" s="12">
        <v>0.51</v>
      </c>
    </row>
    <row r="6654" spans="2:8" x14ac:dyDescent="0.25">
      <c r="B6654" t="s">
        <v>14586</v>
      </c>
      <c r="C6654" t="s">
        <v>14587</v>
      </c>
      <c r="D6654" s="24" t="s">
        <v>2443</v>
      </c>
      <c r="E6654" s="24" t="s">
        <v>749</v>
      </c>
      <c r="F6654" s="12">
        <v>40.700000000000003</v>
      </c>
      <c r="G6654" s="12">
        <v>-92.2</v>
      </c>
      <c r="H6654" s="12">
        <v>0.51</v>
      </c>
    </row>
    <row r="6655" spans="2:8" x14ac:dyDescent="0.25">
      <c r="B6655" t="s">
        <v>14588</v>
      </c>
      <c r="C6655" t="s">
        <v>14589</v>
      </c>
      <c r="D6655" s="24" t="s">
        <v>2443</v>
      </c>
      <c r="E6655" s="24" t="s">
        <v>749</v>
      </c>
      <c r="F6655" s="12">
        <v>40.6</v>
      </c>
      <c r="G6655" s="12">
        <v>-92.3</v>
      </c>
      <c r="H6655" s="12">
        <v>0.51</v>
      </c>
    </row>
    <row r="6656" spans="2:8" x14ac:dyDescent="0.25">
      <c r="B6656" t="s">
        <v>14590</v>
      </c>
      <c r="C6656" t="s">
        <v>14591</v>
      </c>
      <c r="D6656" s="24" t="s">
        <v>2443</v>
      </c>
      <c r="E6656" s="24" t="s">
        <v>749</v>
      </c>
      <c r="F6656" s="12">
        <v>40.799999999999997</v>
      </c>
      <c r="G6656" s="12">
        <v>-95.6</v>
      </c>
      <c r="H6656" s="12">
        <v>0.51</v>
      </c>
    </row>
    <row r="6657" spans="2:8" x14ac:dyDescent="0.25">
      <c r="B6657" t="s">
        <v>14592</v>
      </c>
      <c r="C6657" t="s">
        <v>14593</v>
      </c>
      <c r="D6657" s="24" t="s">
        <v>2443</v>
      </c>
      <c r="E6657" s="24" t="s">
        <v>629</v>
      </c>
      <c r="F6657" s="12">
        <v>43.5</v>
      </c>
      <c r="G6657" s="12">
        <v>-116.1</v>
      </c>
      <c r="H6657" s="12">
        <v>0.51</v>
      </c>
    </row>
    <row r="6658" spans="2:8" x14ac:dyDescent="0.25">
      <c r="B6658" t="s">
        <v>14594</v>
      </c>
      <c r="C6658" t="s">
        <v>14595</v>
      </c>
      <c r="D6658" s="24" t="s">
        <v>2443</v>
      </c>
      <c r="E6658" s="24" t="s">
        <v>648</v>
      </c>
      <c r="F6658" s="12">
        <v>40.200000000000003</v>
      </c>
      <c r="G6658" s="12">
        <v>-89.5</v>
      </c>
      <c r="H6658" s="12">
        <v>0.51</v>
      </c>
    </row>
    <row r="6659" spans="2:8" x14ac:dyDescent="0.25">
      <c r="B6659" t="s">
        <v>14596</v>
      </c>
      <c r="C6659" t="s">
        <v>14597</v>
      </c>
      <c r="D6659" s="24" t="s">
        <v>2443</v>
      </c>
      <c r="E6659" s="24" t="s">
        <v>648</v>
      </c>
      <c r="F6659" s="12">
        <v>37.5</v>
      </c>
      <c r="G6659" s="12">
        <v>-89.2</v>
      </c>
      <c r="H6659" s="12">
        <v>0.51</v>
      </c>
    </row>
    <row r="6660" spans="2:8" x14ac:dyDescent="0.25">
      <c r="B6660" t="s">
        <v>14598</v>
      </c>
      <c r="C6660" t="s">
        <v>14599</v>
      </c>
      <c r="D6660" s="24" t="s">
        <v>2443</v>
      </c>
      <c r="E6660" s="24" t="s">
        <v>709</v>
      </c>
      <c r="F6660" s="12">
        <v>40.4</v>
      </c>
      <c r="G6660" s="12">
        <v>-85.4</v>
      </c>
      <c r="H6660" s="12">
        <v>0.51</v>
      </c>
    </row>
    <row r="6661" spans="2:8" x14ac:dyDescent="0.25">
      <c r="B6661" t="s">
        <v>14600</v>
      </c>
      <c r="C6661" t="s">
        <v>14601</v>
      </c>
      <c r="D6661" s="24" t="s">
        <v>2443</v>
      </c>
      <c r="E6661" s="24" t="s">
        <v>709</v>
      </c>
      <c r="F6661" s="12">
        <v>38.6</v>
      </c>
      <c r="G6661" s="12">
        <v>-85.4</v>
      </c>
      <c r="H6661" s="12">
        <v>0.51</v>
      </c>
    </row>
    <row r="6662" spans="2:8" x14ac:dyDescent="0.25">
      <c r="B6662" t="s">
        <v>14602</v>
      </c>
      <c r="C6662" t="s">
        <v>14603</v>
      </c>
      <c r="D6662" s="24" t="s">
        <v>2443</v>
      </c>
      <c r="E6662" s="24" t="s">
        <v>709</v>
      </c>
      <c r="F6662" s="12">
        <v>41.4</v>
      </c>
      <c r="G6662" s="12">
        <v>-86.7</v>
      </c>
      <c r="H6662" s="12">
        <v>0.51</v>
      </c>
    </row>
    <row r="6663" spans="2:8" x14ac:dyDescent="0.25">
      <c r="B6663" t="s">
        <v>14604</v>
      </c>
      <c r="C6663" t="s">
        <v>14605</v>
      </c>
      <c r="D6663" s="24" t="s">
        <v>2443</v>
      </c>
      <c r="E6663" s="24" t="s">
        <v>867</v>
      </c>
      <c r="F6663" s="12">
        <v>39.799999999999997</v>
      </c>
      <c r="G6663" s="12">
        <v>-95.6</v>
      </c>
      <c r="H6663" s="12">
        <v>0.51</v>
      </c>
    </row>
    <row r="6664" spans="2:8" x14ac:dyDescent="0.25">
      <c r="B6664" t="s">
        <v>14606</v>
      </c>
      <c r="C6664" t="s">
        <v>14607</v>
      </c>
      <c r="D6664" s="24" t="s">
        <v>2443</v>
      </c>
      <c r="E6664" s="24" t="s">
        <v>867</v>
      </c>
      <c r="F6664" s="12">
        <v>39.799999999999997</v>
      </c>
      <c r="G6664" s="12">
        <v>-95.6</v>
      </c>
      <c r="H6664" s="12">
        <v>0.51</v>
      </c>
    </row>
    <row r="6665" spans="2:8" x14ac:dyDescent="0.25">
      <c r="B6665" t="s">
        <v>14608</v>
      </c>
      <c r="C6665" t="s">
        <v>14609</v>
      </c>
      <c r="D6665" s="24" t="s">
        <v>2443</v>
      </c>
      <c r="E6665" s="24" t="s">
        <v>867</v>
      </c>
      <c r="F6665" s="12">
        <v>38.9</v>
      </c>
      <c r="G6665" s="12">
        <v>-95.2</v>
      </c>
      <c r="H6665" s="12">
        <v>0.51</v>
      </c>
    </row>
    <row r="6666" spans="2:8" x14ac:dyDescent="0.25">
      <c r="B6666" t="s">
        <v>14610</v>
      </c>
      <c r="C6666" t="s">
        <v>14611</v>
      </c>
      <c r="D6666" s="24" t="s">
        <v>2443</v>
      </c>
      <c r="E6666" s="24" t="s">
        <v>867</v>
      </c>
      <c r="F6666" s="12">
        <v>38.9</v>
      </c>
      <c r="G6666" s="12">
        <v>-95.2</v>
      </c>
      <c r="H6666" s="12">
        <v>0.51</v>
      </c>
    </row>
    <row r="6667" spans="2:8" x14ac:dyDescent="0.25">
      <c r="B6667" t="s">
        <v>14612</v>
      </c>
      <c r="C6667" t="s">
        <v>14613</v>
      </c>
      <c r="D6667" s="24" t="s">
        <v>2443</v>
      </c>
      <c r="E6667" s="24" t="s">
        <v>867</v>
      </c>
      <c r="F6667" s="12">
        <v>38.6</v>
      </c>
      <c r="G6667" s="12">
        <v>-97</v>
      </c>
      <c r="H6667" s="12">
        <v>0.51</v>
      </c>
    </row>
    <row r="6668" spans="2:8" x14ac:dyDescent="0.25">
      <c r="B6668" t="s">
        <v>14614</v>
      </c>
      <c r="C6668" t="s">
        <v>14615</v>
      </c>
      <c r="D6668" s="24" t="s">
        <v>2443</v>
      </c>
      <c r="E6668" s="24" t="s">
        <v>867</v>
      </c>
      <c r="F6668" s="12">
        <v>38.6</v>
      </c>
      <c r="G6668" s="12">
        <v>-97</v>
      </c>
      <c r="H6668" s="12">
        <v>0.51</v>
      </c>
    </row>
    <row r="6669" spans="2:8" x14ac:dyDescent="0.25">
      <c r="B6669" t="s">
        <v>14616</v>
      </c>
      <c r="C6669" t="s">
        <v>14617</v>
      </c>
      <c r="D6669" s="24" t="s">
        <v>2443</v>
      </c>
      <c r="E6669" s="24" t="s">
        <v>867</v>
      </c>
      <c r="F6669" s="12">
        <v>38.9</v>
      </c>
      <c r="G6669" s="12">
        <v>-94.8</v>
      </c>
      <c r="H6669" s="12">
        <v>0.51</v>
      </c>
    </row>
    <row r="6670" spans="2:8" x14ac:dyDescent="0.25">
      <c r="B6670" t="s">
        <v>14618</v>
      </c>
      <c r="C6670" t="s">
        <v>14619</v>
      </c>
      <c r="D6670" s="24" t="s">
        <v>2443</v>
      </c>
      <c r="E6670" s="24" t="s">
        <v>867</v>
      </c>
      <c r="F6670" s="12">
        <v>39</v>
      </c>
      <c r="G6670" s="12">
        <v>-94.7</v>
      </c>
      <c r="H6670" s="12">
        <v>0.51</v>
      </c>
    </row>
    <row r="6671" spans="2:8" x14ac:dyDescent="0.25">
      <c r="B6671" t="s">
        <v>14620</v>
      </c>
      <c r="C6671" t="s">
        <v>14621</v>
      </c>
      <c r="D6671" s="24" t="s">
        <v>2443</v>
      </c>
      <c r="E6671" s="24" t="s">
        <v>867</v>
      </c>
      <c r="F6671" s="12">
        <v>38.299999999999997</v>
      </c>
      <c r="G6671" s="12">
        <v>-97.5</v>
      </c>
      <c r="H6671" s="12">
        <v>0.51</v>
      </c>
    </row>
    <row r="6672" spans="2:8" x14ac:dyDescent="0.25">
      <c r="B6672" t="s">
        <v>14622</v>
      </c>
      <c r="C6672" t="s">
        <v>14623</v>
      </c>
      <c r="D6672" s="24" t="s">
        <v>2443</v>
      </c>
      <c r="E6672" s="24" t="s">
        <v>867</v>
      </c>
      <c r="F6672" s="12">
        <v>39.700000000000003</v>
      </c>
      <c r="G6672" s="12">
        <v>-96.4</v>
      </c>
      <c r="H6672" s="12">
        <v>0.51</v>
      </c>
    </row>
    <row r="6673" spans="2:8" x14ac:dyDescent="0.25">
      <c r="B6673" t="s">
        <v>14624</v>
      </c>
      <c r="C6673" t="s">
        <v>14625</v>
      </c>
      <c r="D6673" s="24" t="s">
        <v>2443</v>
      </c>
      <c r="E6673" s="24" t="s">
        <v>867</v>
      </c>
      <c r="F6673" s="12">
        <v>39.799999999999997</v>
      </c>
      <c r="G6673" s="12">
        <v>-98.6</v>
      </c>
      <c r="H6673" s="12">
        <v>0.51</v>
      </c>
    </row>
    <row r="6674" spans="2:8" x14ac:dyDescent="0.25">
      <c r="B6674" t="s">
        <v>14626</v>
      </c>
      <c r="C6674" t="s">
        <v>14627</v>
      </c>
      <c r="D6674" s="24" t="s">
        <v>2443</v>
      </c>
      <c r="E6674" s="24" t="s">
        <v>867</v>
      </c>
      <c r="F6674" s="12">
        <v>39.4</v>
      </c>
      <c r="G6674" s="12">
        <v>-101</v>
      </c>
      <c r="H6674" s="12">
        <v>0.51</v>
      </c>
    </row>
    <row r="6675" spans="2:8" x14ac:dyDescent="0.25">
      <c r="B6675" t="s">
        <v>14628</v>
      </c>
      <c r="C6675" t="s">
        <v>14629</v>
      </c>
      <c r="D6675" s="24" t="s">
        <v>2443</v>
      </c>
      <c r="E6675" s="24" t="s">
        <v>926</v>
      </c>
      <c r="F6675" s="12">
        <v>36.799999999999997</v>
      </c>
      <c r="G6675" s="12">
        <v>-86.1</v>
      </c>
      <c r="H6675" s="12">
        <v>0.51</v>
      </c>
    </row>
    <row r="6676" spans="2:8" x14ac:dyDescent="0.25">
      <c r="B6676" t="s">
        <v>14630</v>
      </c>
      <c r="C6676" t="s">
        <v>14631</v>
      </c>
      <c r="D6676" s="24" t="s">
        <v>2443</v>
      </c>
      <c r="E6676" s="24" t="s">
        <v>926</v>
      </c>
      <c r="F6676" s="12">
        <v>36.799999999999997</v>
      </c>
      <c r="G6676" s="12">
        <v>-85.5</v>
      </c>
      <c r="H6676" s="12">
        <v>0.51</v>
      </c>
    </row>
    <row r="6677" spans="2:8" x14ac:dyDescent="0.25">
      <c r="B6677" t="s">
        <v>14632</v>
      </c>
      <c r="C6677" t="s">
        <v>14633</v>
      </c>
      <c r="D6677" s="24" t="s">
        <v>2443</v>
      </c>
      <c r="E6677" s="24" t="s">
        <v>926</v>
      </c>
      <c r="F6677" s="12">
        <v>37</v>
      </c>
      <c r="G6677" s="12">
        <v>-88.5</v>
      </c>
      <c r="H6677" s="12">
        <v>0.51</v>
      </c>
    </row>
    <row r="6678" spans="2:8" x14ac:dyDescent="0.25">
      <c r="B6678" t="s">
        <v>14634</v>
      </c>
      <c r="C6678" t="s">
        <v>14635</v>
      </c>
      <c r="D6678" s="24" t="s">
        <v>2443</v>
      </c>
      <c r="E6678" s="24" t="s">
        <v>953</v>
      </c>
      <c r="F6678" s="12">
        <v>41.6</v>
      </c>
      <c r="G6678" s="12">
        <v>-70.3</v>
      </c>
      <c r="H6678" s="12">
        <v>0.51</v>
      </c>
    </row>
    <row r="6679" spans="2:8" x14ac:dyDescent="0.25">
      <c r="B6679" t="s">
        <v>14636</v>
      </c>
      <c r="C6679" t="s">
        <v>14637</v>
      </c>
      <c r="D6679" s="24" t="s">
        <v>2443</v>
      </c>
      <c r="E6679" s="24" t="s">
        <v>953</v>
      </c>
      <c r="F6679" s="12">
        <v>41.7</v>
      </c>
      <c r="G6679" s="12">
        <v>-70.400000000000006</v>
      </c>
      <c r="H6679" s="12">
        <v>0.51</v>
      </c>
    </row>
    <row r="6680" spans="2:8" x14ac:dyDescent="0.25">
      <c r="B6680" t="s">
        <v>14638</v>
      </c>
      <c r="C6680" t="s">
        <v>14639</v>
      </c>
      <c r="D6680" s="24" t="s">
        <v>2443</v>
      </c>
      <c r="E6680" s="24" t="s">
        <v>953</v>
      </c>
      <c r="F6680" s="12">
        <v>42.2</v>
      </c>
      <c r="G6680" s="12">
        <v>-73.3</v>
      </c>
      <c r="H6680" s="12">
        <v>0.51</v>
      </c>
    </row>
    <row r="6681" spans="2:8" x14ac:dyDescent="0.25">
      <c r="B6681" t="s">
        <v>14640</v>
      </c>
      <c r="C6681" t="s">
        <v>14641</v>
      </c>
      <c r="D6681" s="24" t="s">
        <v>2443</v>
      </c>
      <c r="E6681" s="24" t="s">
        <v>953</v>
      </c>
      <c r="F6681" s="12">
        <v>42.2</v>
      </c>
      <c r="G6681" s="12">
        <v>-73.3</v>
      </c>
      <c r="H6681" s="12">
        <v>0.51</v>
      </c>
    </row>
    <row r="6682" spans="2:8" x14ac:dyDescent="0.25">
      <c r="B6682" t="s">
        <v>14642</v>
      </c>
      <c r="C6682" t="s">
        <v>14643</v>
      </c>
      <c r="D6682" s="24" t="s">
        <v>2443</v>
      </c>
      <c r="E6682" s="24" t="s">
        <v>953</v>
      </c>
      <c r="F6682" s="12">
        <v>42.5</v>
      </c>
      <c r="G6682" s="12">
        <v>-72.599999999999994</v>
      </c>
      <c r="H6682" s="12">
        <v>0.51</v>
      </c>
    </row>
    <row r="6683" spans="2:8" x14ac:dyDescent="0.25">
      <c r="B6683" t="s">
        <v>14644</v>
      </c>
      <c r="C6683" t="s">
        <v>14645</v>
      </c>
      <c r="D6683" s="24" t="s">
        <v>2443</v>
      </c>
      <c r="E6683" s="24" t="s">
        <v>937</v>
      </c>
      <c r="F6683" s="12">
        <v>44.2</v>
      </c>
      <c r="G6683" s="12">
        <v>-68.5</v>
      </c>
      <c r="H6683" s="12">
        <v>0.51</v>
      </c>
    </row>
    <row r="6684" spans="2:8" x14ac:dyDescent="0.25">
      <c r="B6684" t="s">
        <v>14646</v>
      </c>
      <c r="C6684" t="s">
        <v>14647</v>
      </c>
      <c r="D6684" s="24" t="s">
        <v>2443</v>
      </c>
      <c r="E6684" s="24" t="s">
        <v>937</v>
      </c>
      <c r="F6684" s="12">
        <v>44.1</v>
      </c>
      <c r="G6684" s="12">
        <v>-69.3</v>
      </c>
      <c r="H6684" s="12">
        <v>0.51</v>
      </c>
    </row>
    <row r="6685" spans="2:8" x14ac:dyDescent="0.25">
      <c r="B6685" t="s">
        <v>14648</v>
      </c>
      <c r="C6685" t="s">
        <v>14649</v>
      </c>
      <c r="D6685" s="24" t="s">
        <v>2443</v>
      </c>
      <c r="E6685" s="24" t="s">
        <v>937</v>
      </c>
      <c r="F6685" s="12">
        <v>44.9</v>
      </c>
      <c r="G6685" s="12">
        <v>-66.900000000000006</v>
      </c>
      <c r="H6685" s="12">
        <v>0.51</v>
      </c>
    </row>
    <row r="6686" spans="2:8" x14ac:dyDescent="0.25">
      <c r="B6686" t="s">
        <v>14650</v>
      </c>
      <c r="C6686" t="s">
        <v>14651</v>
      </c>
      <c r="D6686" s="24" t="s">
        <v>2443</v>
      </c>
      <c r="E6686" s="24" t="s">
        <v>937</v>
      </c>
      <c r="F6686" s="12">
        <v>44.8</v>
      </c>
      <c r="G6686" s="12">
        <v>-67.099999999999994</v>
      </c>
      <c r="H6686" s="12">
        <v>0.51</v>
      </c>
    </row>
    <row r="6687" spans="2:8" x14ac:dyDescent="0.25">
      <c r="B6687" t="s">
        <v>14652</v>
      </c>
      <c r="C6687" t="s">
        <v>14653</v>
      </c>
      <c r="D6687" s="24" t="s">
        <v>2443</v>
      </c>
      <c r="E6687" s="24" t="s">
        <v>969</v>
      </c>
      <c r="F6687" s="12">
        <v>46.2</v>
      </c>
      <c r="G6687" s="12">
        <v>-89.1</v>
      </c>
      <c r="H6687" s="12">
        <v>0.51</v>
      </c>
    </row>
    <row r="6688" spans="2:8" x14ac:dyDescent="0.25">
      <c r="B6688" t="s">
        <v>14654</v>
      </c>
      <c r="C6688" t="s">
        <v>14655</v>
      </c>
      <c r="D6688" s="24" t="s">
        <v>2443</v>
      </c>
      <c r="E6688" s="24" t="s">
        <v>969</v>
      </c>
      <c r="F6688" s="12">
        <v>42.7</v>
      </c>
      <c r="G6688" s="12">
        <v>-83.6</v>
      </c>
      <c r="H6688" s="12">
        <v>0.51</v>
      </c>
    </row>
    <row r="6689" spans="2:8" x14ac:dyDescent="0.25">
      <c r="B6689" t="s">
        <v>14656</v>
      </c>
      <c r="C6689" t="s">
        <v>14657</v>
      </c>
      <c r="D6689" s="24" t="s">
        <v>2443</v>
      </c>
      <c r="E6689" s="24" t="s">
        <v>969</v>
      </c>
      <c r="F6689" s="12">
        <v>42.8</v>
      </c>
      <c r="G6689" s="12">
        <v>-86.1</v>
      </c>
      <c r="H6689" s="12">
        <v>0.51</v>
      </c>
    </row>
    <row r="6690" spans="2:8" x14ac:dyDescent="0.25">
      <c r="B6690" t="s">
        <v>14658</v>
      </c>
      <c r="C6690" t="s">
        <v>14659</v>
      </c>
      <c r="D6690" s="24" t="s">
        <v>2443</v>
      </c>
      <c r="E6690" s="24" t="s">
        <v>1022</v>
      </c>
      <c r="F6690" s="12">
        <v>48.2</v>
      </c>
      <c r="G6690" s="12">
        <v>-96.8</v>
      </c>
      <c r="H6690" s="12">
        <v>0.51</v>
      </c>
    </row>
    <row r="6691" spans="2:8" x14ac:dyDescent="0.25">
      <c r="B6691" t="s">
        <v>14660</v>
      </c>
      <c r="C6691" t="s">
        <v>14661</v>
      </c>
      <c r="D6691" s="24" t="s">
        <v>2443</v>
      </c>
      <c r="E6691" s="24" t="s">
        <v>1022</v>
      </c>
      <c r="F6691" s="12">
        <v>44.8</v>
      </c>
      <c r="G6691" s="12">
        <v>-94.8</v>
      </c>
      <c r="H6691" s="12">
        <v>0.51</v>
      </c>
    </row>
    <row r="6692" spans="2:8" x14ac:dyDescent="0.25">
      <c r="B6692" t="s">
        <v>14662</v>
      </c>
      <c r="C6692" t="s">
        <v>14663</v>
      </c>
      <c r="D6692" s="24" t="s">
        <v>2443</v>
      </c>
      <c r="E6692" s="24" t="s">
        <v>1081</v>
      </c>
      <c r="F6692" s="12">
        <v>40</v>
      </c>
      <c r="G6692" s="12">
        <v>-94.6</v>
      </c>
      <c r="H6692" s="12">
        <v>0.51</v>
      </c>
    </row>
    <row r="6693" spans="2:8" x14ac:dyDescent="0.25">
      <c r="B6693" t="s">
        <v>14664</v>
      </c>
      <c r="C6693" t="s">
        <v>14665</v>
      </c>
      <c r="D6693" s="24" t="s">
        <v>2443</v>
      </c>
      <c r="E6693" s="24" t="s">
        <v>1081</v>
      </c>
      <c r="F6693" s="12">
        <v>37.299999999999997</v>
      </c>
      <c r="G6693" s="12">
        <v>-94</v>
      </c>
      <c r="H6693" s="12">
        <v>0.51</v>
      </c>
    </row>
    <row r="6694" spans="2:8" x14ac:dyDescent="0.25">
      <c r="B6694" t="s">
        <v>14666</v>
      </c>
      <c r="C6694" t="s">
        <v>14667</v>
      </c>
      <c r="D6694" s="24" t="s">
        <v>2443</v>
      </c>
      <c r="E6694" s="24" t="s">
        <v>1081</v>
      </c>
      <c r="F6694" s="12">
        <v>39.299999999999997</v>
      </c>
      <c r="G6694" s="12">
        <v>-94.5</v>
      </c>
      <c r="H6694" s="12">
        <v>0.51</v>
      </c>
    </row>
    <row r="6695" spans="2:8" x14ac:dyDescent="0.25">
      <c r="B6695" t="s">
        <v>14668</v>
      </c>
      <c r="C6695" t="s">
        <v>14669</v>
      </c>
      <c r="D6695" s="24" t="s">
        <v>2443</v>
      </c>
      <c r="E6695" s="24" t="s">
        <v>1081</v>
      </c>
      <c r="F6695" s="12">
        <v>37.799999999999997</v>
      </c>
      <c r="G6695" s="12">
        <v>-93.1</v>
      </c>
      <c r="H6695" s="12">
        <v>0.51</v>
      </c>
    </row>
    <row r="6696" spans="2:8" x14ac:dyDescent="0.25">
      <c r="B6696" t="s">
        <v>14670</v>
      </c>
      <c r="C6696" t="s">
        <v>14671</v>
      </c>
      <c r="D6696" s="24" t="s">
        <v>2443</v>
      </c>
      <c r="E6696" s="24" t="s">
        <v>1081</v>
      </c>
      <c r="F6696" s="12">
        <v>37.700000000000003</v>
      </c>
      <c r="G6696" s="12">
        <v>-91.6</v>
      </c>
      <c r="H6696" s="12">
        <v>0.51</v>
      </c>
    </row>
    <row r="6697" spans="2:8" x14ac:dyDescent="0.25">
      <c r="B6697" t="s">
        <v>14672</v>
      </c>
      <c r="C6697" t="s">
        <v>14673</v>
      </c>
      <c r="D6697" s="24" t="s">
        <v>2443</v>
      </c>
      <c r="E6697" s="24" t="s">
        <v>1081</v>
      </c>
      <c r="F6697" s="12">
        <v>37.6</v>
      </c>
      <c r="G6697" s="12">
        <v>-91.5</v>
      </c>
      <c r="H6697" s="12">
        <v>0.51</v>
      </c>
    </row>
    <row r="6698" spans="2:8" x14ac:dyDescent="0.25">
      <c r="B6698" t="s">
        <v>14674</v>
      </c>
      <c r="C6698" t="s">
        <v>14675</v>
      </c>
      <c r="D6698" s="24" t="s">
        <v>2443</v>
      </c>
      <c r="E6698" s="24" t="s">
        <v>1081</v>
      </c>
      <c r="F6698" s="12">
        <v>37.799999999999997</v>
      </c>
      <c r="G6698" s="12">
        <v>-94.3</v>
      </c>
      <c r="H6698" s="12">
        <v>0.51</v>
      </c>
    </row>
    <row r="6699" spans="2:8" x14ac:dyDescent="0.25">
      <c r="B6699" t="s">
        <v>14676</v>
      </c>
      <c r="C6699" t="s">
        <v>14677</v>
      </c>
      <c r="D6699" s="24" t="s">
        <v>2443</v>
      </c>
      <c r="E6699" s="24" t="s">
        <v>1081</v>
      </c>
      <c r="F6699" s="12">
        <v>37.299999999999997</v>
      </c>
      <c r="G6699" s="12">
        <v>-93.1</v>
      </c>
      <c r="H6699" s="12">
        <v>0.51</v>
      </c>
    </row>
    <row r="6700" spans="2:8" x14ac:dyDescent="0.25">
      <c r="B6700" t="s">
        <v>14678</v>
      </c>
      <c r="C6700" t="s">
        <v>14679</v>
      </c>
      <c r="D6700" s="24" t="s">
        <v>2443</v>
      </c>
      <c r="E6700" s="24" t="s">
        <v>1081</v>
      </c>
      <c r="F6700" s="12">
        <v>37.6</v>
      </c>
      <c r="G6700" s="12">
        <v>-92.6</v>
      </c>
      <c r="H6700" s="12">
        <v>0.51</v>
      </c>
    </row>
    <row r="6701" spans="2:8" x14ac:dyDescent="0.25">
      <c r="B6701" t="s">
        <v>14680</v>
      </c>
      <c r="C6701" t="s">
        <v>14681</v>
      </c>
      <c r="D6701" s="24" t="s">
        <v>2443</v>
      </c>
      <c r="E6701" s="24" t="s">
        <v>1081</v>
      </c>
      <c r="F6701" s="12">
        <v>39.700000000000003</v>
      </c>
      <c r="G6701" s="12">
        <v>-92.4</v>
      </c>
      <c r="H6701" s="12">
        <v>0.51</v>
      </c>
    </row>
    <row r="6702" spans="2:8" x14ac:dyDescent="0.25">
      <c r="B6702" t="s">
        <v>14682</v>
      </c>
      <c r="C6702" t="s">
        <v>14683</v>
      </c>
      <c r="D6702" s="24" t="s">
        <v>2443</v>
      </c>
      <c r="E6702" s="24" t="s">
        <v>1081</v>
      </c>
      <c r="F6702" s="12">
        <v>40.5</v>
      </c>
      <c r="G6702" s="12">
        <v>-94.8</v>
      </c>
      <c r="H6702" s="12">
        <v>0.51</v>
      </c>
    </row>
    <row r="6703" spans="2:8" x14ac:dyDescent="0.25">
      <c r="B6703" t="s">
        <v>14684</v>
      </c>
      <c r="C6703" t="s">
        <v>14685</v>
      </c>
      <c r="D6703" s="24" t="s">
        <v>2443</v>
      </c>
      <c r="E6703" s="24" t="s">
        <v>1081</v>
      </c>
      <c r="F6703" s="12">
        <v>38.299999999999997</v>
      </c>
      <c r="G6703" s="12">
        <v>-92.1</v>
      </c>
      <c r="H6703" s="12">
        <v>0.51</v>
      </c>
    </row>
    <row r="6704" spans="2:8" x14ac:dyDescent="0.25">
      <c r="B6704" t="s">
        <v>14686</v>
      </c>
      <c r="C6704" t="s">
        <v>14687</v>
      </c>
      <c r="D6704" s="24" t="s">
        <v>2443</v>
      </c>
      <c r="E6704" s="24" t="s">
        <v>1081</v>
      </c>
      <c r="F6704" s="12">
        <v>38.299999999999997</v>
      </c>
      <c r="G6704" s="12">
        <v>-92.1</v>
      </c>
      <c r="H6704" s="12">
        <v>0.51</v>
      </c>
    </row>
    <row r="6705" spans="2:8" x14ac:dyDescent="0.25">
      <c r="B6705" t="s">
        <v>14688</v>
      </c>
      <c r="C6705" t="s">
        <v>14689</v>
      </c>
      <c r="D6705" s="24" t="s">
        <v>2443</v>
      </c>
      <c r="E6705" s="24" t="s">
        <v>1081</v>
      </c>
      <c r="F6705" s="12">
        <v>37.799999999999997</v>
      </c>
      <c r="G6705" s="12">
        <v>-91.7</v>
      </c>
      <c r="H6705" s="12">
        <v>0.51</v>
      </c>
    </row>
    <row r="6706" spans="2:8" x14ac:dyDescent="0.25">
      <c r="B6706" t="s">
        <v>14690</v>
      </c>
      <c r="C6706" t="s">
        <v>14691</v>
      </c>
      <c r="D6706" s="24" t="s">
        <v>2443</v>
      </c>
      <c r="E6706" s="24" t="s">
        <v>1081</v>
      </c>
      <c r="F6706" s="12">
        <v>37.9</v>
      </c>
      <c r="G6706" s="12">
        <v>-91.6</v>
      </c>
      <c r="H6706" s="12">
        <v>0.51</v>
      </c>
    </row>
    <row r="6707" spans="2:8" x14ac:dyDescent="0.25">
      <c r="B6707" t="s">
        <v>14692</v>
      </c>
      <c r="C6707" t="s">
        <v>14693</v>
      </c>
      <c r="D6707" s="24" t="s">
        <v>2443</v>
      </c>
      <c r="E6707" s="24" t="s">
        <v>1081</v>
      </c>
      <c r="F6707" s="12">
        <v>37.700000000000003</v>
      </c>
      <c r="G6707" s="12">
        <v>-93.2</v>
      </c>
      <c r="H6707" s="12">
        <v>0.51</v>
      </c>
    </row>
    <row r="6708" spans="2:8" x14ac:dyDescent="0.25">
      <c r="B6708" t="s">
        <v>14694</v>
      </c>
      <c r="C6708" t="s">
        <v>14695</v>
      </c>
      <c r="D6708" s="24" t="s">
        <v>2443</v>
      </c>
      <c r="E6708" s="24" t="s">
        <v>1081</v>
      </c>
      <c r="F6708" s="12">
        <v>37.5</v>
      </c>
      <c r="G6708" s="12">
        <v>-93.4</v>
      </c>
      <c r="H6708" s="12">
        <v>0.51</v>
      </c>
    </row>
    <row r="6709" spans="2:8" x14ac:dyDescent="0.25">
      <c r="B6709" t="s">
        <v>14696</v>
      </c>
      <c r="C6709" t="s">
        <v>14697</v>
      </c>
      <c r="D6709" s="24" t="s">
        <v>2443</v>
      </c>
      <c r="E6709" s="24" t="s">
        <v>1081</v>
      </c>
      <c r="F6709" s="12">
        <v>37.200000000000003</v>
      </c>
      <c r="G6709" s="12">
        <v>-89.5</v>
      </c>
      <c r="H6709" s="12">
        <v>0.51</v>
      </c>
    </row>
    <row r="6710" spans="2:8" x14ac:dyDescent="0.25">
      <c r="B6710" t="s">
        <v>14698</v>
      </c>
      <c r="C6710" t="s">
        <v>14699</v>
      </c>
      <c r="D6710" s="24" t="s">
        <v>2443</v>
      </c>
      <c r="E6710" s="24" t="s">
        <v>1134</v>
      </c>
      <c r="F6710" s="12">
        <v>47.5</v>
      </c>
      <c r="G6710" s="12">
        <v>-114.1</v>
      </c>
      <c r="H6710" s="12">
        <v>0.51</v>
      </c>
    </row>
    <row r="6711" spans="2:8" x14ac:dyDescent="0.25">
      <c r="B6711" t="s">
        <v>14700</v>
      </c>
      <c r="C6711" t="s">
        <v>14701</v>
      </c>
      <c r="D6711" s="24" t="s">
        <v>2443</v>
      </c>
      <c r="E6711" s="24" t="s">
        <v>1134</v>
      </c>
      <c r="F6711" s="12">
        <v>46.2</v>
      </c>
      <c r="G6711" s="12">
        <v>-108.7</v>
      </c>
      <c r="H6711" s="12">
        <v>0.51</v>
      </c>
    </row>
    <row r="6712" spans="2:8" x14ac:dyDescent="0.25">
      <c r="B6712" t="s">
        <v>14702</v>
      </c>
      <c r="C6712" t="s">
        <v>14703</v>
      </c>
      <c r="D6712" s="24" t="s">
        <v>2443</v>
      </c>
      <c r="E6712" s="24" t="s">
        <v>1134</v>
      </c>
      <c r="F6712" s="12">
        <v>47.7</v>
      </c>
      <c r="G6712" s="12">
        <v>-108.5</v>
      </c>
      <c r="H6712" s="12">
        <v>0.51</v>
      </c>
    </row>
    <row r="6713" spans="2:8" x14ac:dyDescent="0.25">
      <c r="B6713" t="s">
        <v>14704</v>
      </c>
      <c r="C6713" t="s">
        <v>14705</v>
      </c>
      <c r="D6713" s="24" t="s">
        <v>2443</v>
      </c>
      <c r="E6713" s="24" t="s">
        <v>1134</v>
      </c>
      <c r="F6713" s="12">
        <v>45.6</v>
      </c>
      <c r="G6713" s="12">
        <v>-109</v>
      </c>
      <c r="H6713" s="12">
        <v>0.51</v>
      </c>
    </row>
    <row r="6714" spans="2:8" x14ac:dyDescent="0.25">
      <c r="B6714" t="s">
        <v>14706</v>
      </c>
      <c r="C6714" t="s">
        <v>14707</v>
      </c>
      <c r="D6714" s="24" t="s">
        <v>2443</v>
      </c>
      <c r="E6714" s="24" t="s">
        <v>459</v>
      </c>
      <c r="F6714" s="12">
        <v>35.6</v>
      </c>
      <c r="G6714" s="12">
        <v>-82.5</v>
      </c>
      <c r="H6714" s="12">
        <v>0.51</v>
      </c>
    </row>
    <row r="6715" spans="2:8" x14ac:dyDescent="0.25">
      <c r="B6715" t="s">
        <v>14708</v>
      </c>
      <c r="C6715" t="s">
        <v>14709</v>
      </c>
      <c r="D6715" s="24" t="s">
        <v>2443</v>
      </c>
      <c r="E6715" s="24" t="s">
        <v>459</v>
      </c>
      <c r="F6715" s="12">
        <v>35.5</v>
      </c>
      <c r="G6715" s="12">
        <v>-82.5</v>
      </c>
      <c r="H6715" s="12">
        <v>0.51</v>
      </c>
    </row>
    <row r="6716" spans="2:8" x14ac:dyDescent="0.25">
      <c r="B6716" t="s">
        <v>14710</v>
      </c>
      <c r="C6716" t="s">
        <v>14711</v>
      </c>
      <c r="D6716" s="24" t="s">
        <v>2443</v>
      </c>
      <c r="E6716" s="24" t="s">
        <v>459</v>
      </c>
      <c r="F6716" s="12">
        <v>35.700000000000003</v>
      </c>
      <c r="G6716" s="12">
        <v>-82.5</v>
      </c>
      <c r="H6716" s="12">
        <v>0.51</v>
      </c>
    </row>
    <row r="6717" spans="2:8" x14ac:dyDescent="0.25">
      <c r="B6717" t="s">
        <v>14712</v>
      </c>
      <c r="C6717" t="s">
        <v>14713</v>
      </c>
      <c r="D6717" s="24" t="s">
        <v>2443</v>
      </c>
      <c r="E6717" s="24" t="s">
        <v>459</v>
      </c>
      <c r="F6717" s="12">
        <v>35.6</v>
      </c>
      <c r="G6717" s="12">
        <v>-82.5</v>
      </c>
      <c r="H6717" s="12">
        <v>0.51</v>
      </c>
    </row>
    <row r="6718" spans="2:8" x14ac:dyDescent="0.25">
      <c r="B6718" t="s">
        <v>14714</v>
      </c>
      <c r="C6718" t="s">
        <v>14715</v>
      </c>
      <c r="D6718" s="24" t="s">
        <v>2443</v>
      </c>
      <c r="E6718" s="24" t="s">
        <v>459</v>
      </c>
      <c r="F6718" s="12">
        <v>35.6</v>
      </c>
      <c r="G6718" s="12">
        <v>-82.7</v>
      </c>
      <c r="H6718" s="12">
        <v>0.51</v>
      </c>
    </row>
    <row r="6719" spans="2:8" x14ac:dyDescent="0.25">
      <c r="B6719" t="s">
        <v>14716</v>
      </c>
      <c r="C6719" t="s">
        <v>14717</v>
      </c>
      <c r="D6719" s="24" t="s">
        <v>2443</v>
      </c>
      <c r="E6719" s="24" t="s">
        <v>459</v>
      </c>
      <c r="F6719" s="12">
        <v>35.4</v>
      </c>
      <c r="G6719" s="12">
        <v>-83</v>
      </c>
      <c r="H6719" s="12">
        <v>0.51</v>
      </c>
    </row>
    <row r="6720" spans="2:8" x14ac:dyDescent="0.25">
      <c r="B6720" t="s">
        <v>14718</v>
      </c>
      <c r="C6720" t="s">
        <v>14719</v>
      </c>
      <c r="D6720" s="24" t="s">
        <v>2443</v>
      </c>
      <c r="E6720" s="24" t="s">
        <v>459</v>
      </c>
      <c r="F6720" s="12">
        <v>35.5</v>
      </c>
      <c r="G6720" s="12">
        <v>-83</v>
      </c>
      <c r="H6720" s="12">
        <v>0.51</v>
      </c>
    </row>
    <row r="6721" spans="2:8" x14ac:dyDescent="0.25">
      <c r="B6721" t="s">
        <v>14720</v>
      </c>
      <c r="C6721" t="s">
        <v>14721</v>
      </c>
      <c r="D6721" s="24" t="s">
        <v>2443</v>
      </c>
      <c r="E6721" s="24" t="s">
        <v>459</v>
      </c>
      <c r="F6721" s="12">
        <v>35.799999999999997</v>
      </c>
      <c r="G6721" s="12">
        <v>-82.8</v>
      </c>
      <c r="H6721" s="12">
        <v>0.51</v>
      </c>
    </row>
    <row r="6722" spans="2:8" x14ac:dyDescent="0.25">
      <c r="B6722" t="s">
        <v>14722</v>
      </c>
      <c r="C6722" t="s">
        <v>14723</v>
      </c>
      <c r="D6722" s="24" t="s">
        <v>2443</v>
      </c>
      <c r="E6722" s="24" t="s">
        <v>459</v>
      </c>
      <c r="F6722" s="12">
        <v>36.200000000000003</v>
      </c>
      <c r="G6722" s="12">
        <v>-81.599999999999994</v>
      </c>
      <c r="H6722" s="12">
        <v>0.51</v>
      </c>
    </row>
    <row r="6723" spans="2:8" x14ac:dyDescent="0.25">
      <c r="B6723" t="s">
        <v>14724</v>
      </c>
      <c r="C6723" t="s">
        <v>14725</v>
      </c>
      <c r="D6723" s="24" t="s">
        <v>2443</v>
      </c>
      <c r="E6723" s="24" t="s">
        <v>459</v>
      </c>
      <c r="F6723" s="12">
        <v>36.200000000000003</v>
      </c>
      <c r="G6723" s="12">
        <v>-81.5</v>
      </c>
      <c r="H6723" s="12">
        <v>0.51</v>
      </c>
    </row>
    <row r="6724" spans="2:8" x14ac:dyDescent="0.25">
      <c r="B6724" t="s">
        <v>14726</v>
      </c>
      <c r="C6724" t="s">
        <v>14727</v>
      </c>
      <c r="D6724" s="24" t="s">
        <v>2443</v>
      </c>
      <c r="E6724" s="24" t="s">
        <v>1194</v>
      </c>
      <c r="F6724" s="12">
        <v>40.799999999999997</v>
      </c>
      <c r="G6724" s="12">
        <v>-96.3</v>
      </c>
      <c r="H6724" s="12">
        <v>0.51</v>
      </c>
    </row>
    <row r="6725" spans="2:8" x14ac:dyDescent="0.25">
      <c r="B6725" t="s">
        <v>14728</v>
      </c>
      <c r="C6725" t="s">
        <v>14729</v>
      </c>
      <c r="D6725" s="24" t="s">
        <v>2443</v>
      </c>
      <c r="E6725" s="24" t="s">
        <v>1259</v>
      </c>
      <c r="F6725" s="12">
        <v>43.4</v>
      </c>
      <c r="G6725" s="12">
        <v>-71.5</v>
      </c>
      <c r="H6725" s="12">
        <v>0.51</v>
      </c>
    </row>
    <row r="6726" spans="2:8" x14ac:dyDescent="0.25">
      <c r="B6726" t="s">
        <v>14730</v>
      </c>
      <c r="C6726" t="s">
        <v>14731</v>
      </c>
      <c r="D6726" s="24" t="s">
        <v>2443</v>
      </c>
      <c r="E6726" s="24" t="s">
        <v>1259</v>
      </c>
      <c r="F6726" s="12">
        <v>42.8</v>
      </c>
      <c r="G6726" s="12">
        <v>-72.3</v>
      </c>
      <c r="H6726" s="12">
        <v>0.51</v>
      </c>
    </row>
    <row r="6727" spans="2:8" x14ac:dyDescent="0.25">
      <c r="B6727" t="s">
        <v>14732</v>
      </c>
      <c r="C6727" t="s">
        <v>14733</v>
      </c>
      <c r="D6727" s="24" t="s">
        <v>2443</v>
      </c>
      <c r="E6727" s="24" t="s">
        <v>1259</v>
      </c>
      <c r="F6727" s="12">
        <v>43.7</v>
      </c>
      <c r="G6727" s="12">
        <v>-71.599999999999994</v>
      </c>
      <c r="H6727" s="12">
        <v>0.51</v>
      </c>
    </row>
    <row r="6728" spans="2:8" x14ac:dyDescent="0.25">
      <c r="B6728" t="s">
        <v>14734</v>
      </c>
      <c r="C6728" t="s">
        <v>14735</v>
      </c>
      <c r="D6728" s="24" t="s">
        <v>2443</v>
      </c>
      <c r="E6728" s="24" t="s">
        <v>1259</v>
      </c>
      <c r="F6728" s="12">
        <v>43.1</v>
      </c>
      <c r="G6728" s="12">
        <v>-71.5</v>
      </c>
      <c r="H6728" s="12">
        <v>0.51</v>
      </c>
    </row>
    <row r="6729" spans="2:8" x14ac:dyDescent="0.25">
      <c r="B6729" t="s">
        <v>14736</v>
      </c>
      <c r="C6729" t="s">
        <v>14737</v>
      </c>
      <c r="D6729" s="24" t="s">
        <v>2443</v>
      </c>
      <c r="E6729" s="24" t="s">
        <v>1259</v>
      </c>
      <c r="F6729" s="12">
        <v>43.2</v>
      </c>
      <c r="G6729" s="12">
        <v>-71.3</v>
      </c>
      <c r="H6729" s="12">
        <v>0.51</v>
      </c>
    </row>
    <row r="6730" spans="2:8" x14ac:dyDescent="0.25">
      <c r="B6730" t="s">
        <v>14738</v>
      </c>
      <c r="C6730" t="s">
        <v>14739</v>
      </c>
      <c r="D6730" s="24" t="s">
        <v>2443</v>
      </c>
      <c r="E6730" s="24" t="s">
        <v>1277</v>
      </c>
      <c r="F6730" s="12">
        <v>32.700000000000003</v>
      </c>
      <c r="G6730" s="12">
        <v>-108.2</v>
      </c>
      <c r="H6730" s="12">
        <v>0.51</v>
      </c>
    </row>
    <row r="6731" spans="2:8" x14ac:dyDescent="0.25">
      <c r="B6731" t="s">
        <v>14740</v>
      </c>
      <c r="C6731" t="s">
        <v>14741</v>
      </c>
      <c r="D6731" s="24" t="s">
        <v>2443</v>
      </c>
      <c r="E6731" s="24" t="s">
        <v>1277</v>
      </c>
      <c r="F6731" s="12">
        <v>34.1</v>
      </c>
      <c r="G6731" s="12">
        <v>-103.3</v>
      </c>
      <c r="H6731" s="12">
        <v>0.51</v>
      </c>
    </row>
    <row r="6732" spans="2:8" x14ac:dyDescent="0.25">
      <c r="B6732" t="s">
        <v>14742</v>
      </c>
      <c r="C6732" t="s">
        <v>14743</v>
      </c>
      <c r="D6732" s="24" t="s">
        <v>2443</v>
      </c>
      <c r="E6732" s="24" t="s">
        <v>1277</v>
      </c>
      <c r="F6732" s="12">
        <v>36.799999999999997</v>
      </c>
      <c r="G6732" s="12">
        <v>-107.9</v>
      </c>
      <c r="H6732" s="12">
        <v>0.51</v>
      </c>
    </row>
    <row r="6733" spans="2:8" x14ac:dyDescent="0.25">
      <c r="B6733" t="s">
        <v>14744</v>
      </c>
      <c r="C6733" t="s">
        <v>14745</v>
      </c>
      <c r="D6733" s="24" t="s">
        <v>2443</v>
      </c>
      <c r="E6733" s="24" t="s">
        <v>1277</v>
      </c>
      <c r="F6733" s="12">
        <v>35.299999999999997</v>
      </c>
      <c r="G6733" s="12">
        <v>-106.4</v>
      </c>
      <c r="H6733" s="12">
        <v>0.51</v>
      </c>
    </row>
    <row r="6734" spans="2:8" x14ac:dyDescent="0.25">
      <c r="B6734" t="s">
        <v>14746</v>
      </c>
      <c r="C6734" t="s">
        <v>14747</v>
      </c>
      <c r="D6734" s="24" t="s">
        <v>2443</v>
      </c>
      <c r="E6734" s="24" t="s">
        <v>1277</v>
      </c>
      <c r="F6734" s="12">
        <v>33.200000000000003</v>
      </c>
      <c r="G6734" s="12">
        <v>-107.2</v>
      </c>
      <c r="H6734" s="12">
        <v>0.51</v>
      </c>
    </row>
    <row r="6735" spans="2:8" x14ac:dyDescent="0.25">
      <c r="B6735" t="s">
        <v>14748</v>
      </c>
      <c r="C6735" t="s">
        <v>14749</v>
      </c>
      <c r="D6735" s="24" t="s">
        <v>2443</v>
      </c>
      <c r="E6735" s="24" t="s">
        <v>1253</v>
      </c>
      <c r="F6735" s="12">
        <v>38.9</v>
      </c>
      <c r="G6735" s="12">
        <v>-119.1</v>
      </c>
      <c r="H6735" s="12">
        <v>0.51</v>
      </c>
    </row>
    <row r="6736" spans="2:8" x14ac:dyDescent="0.25">
      <c r="B6736" t="s">
        <v>14750</v>
      </c>
      <c r="C6736" t="s">
        <v>14751</v>
      </c>
      <c r="D6736" s="24" t="s">
        <v>2443</v>
      </c>
      <c r="E6736" s="24" t="s">
        <v>1301</v>
      </c>
      <c r="F6736" s="12">
        <v>41.5</v>
      </c>
      <c r="G6736" s="12">
        <v>-73.8</v>
      </c>
      <c r="H6736" s="12">
        <v>0.51</v>
      </c>
    </row>
    <row r="6737" spans="2:8" x14ac:dyDescent="0.25">
      <c r="B6737" t="s">
        <v>14752</v>
      </c>
      <c r="C6737" t="s">
        <v>14753</v>
      </c>
      <c r="D6737" s="24" t="s">
        <v>2443</v>
      </c>
      <c r="E6737" s="24" t="s">
        <v>1363</v>
      </c>
      <c r="F6737" s="12">
        <v>40.799999999999997</v>
      </c>
      <c r="G6737" s="12">
        <v>-82.3</v>
      </c>
      <c r="H6737" s="12">
        <v>0.51</v>
      </c>
    </row>
    <row r="6738" spans="2:8" x14ac:dyDescent="0.25">
      <c r="B6738" t="s">
        <v>14754</v>
      </c>
      <c r="C6738" t="s">
        <v>14755</v>
      </c>
      <c r="D6738" s="24" t="s">
        <v>2443</v>
      </c>
      <c r="E6738" s="24" t="s">
        <v>1363</v>
      </c>
      <c r="F6738" s="12">
        <v>39.200000000000003</v>
      </c>
      <c r="G6738" s="12">
        <v>-82</v>
      </c>
      <c r="H6738" s="12">
        <v>0.51</v>
      </c>
    </row>
    <row r="6739" spans="2:8" x14ac:dyDescent="0.25">
      <c r="B6739" t="s">
        <v>14756</v>
      </c>
      <c r="C6739" t="s">
        <v>14757</v>
      </c>
      <c r="D6739" s="24" t="s">
        <v>2443</v>
      </c>
      <c r="E6739" s="24" t="s">
        <v>1363</v>
      </c>
      <c r="F6739" s="12">
        <v>40.299999999999997</v>
      </c>
      <c r="G6739" s="12">
        <v>-81.7</v>
      </c>
      <c r="H6739" s="12">
        <v>0.51</v>
      </c>
    </row>
    <row r="6740" spans="2:8" x14ac:dyDescent="0.25">
      <c r="B6740" t="s">
        <v>14758</v>
      </c>
      <c r="C6740" t="s">
        <v>14759</v>
      </c>
      <c r="D6740" s="24" t="s">
        <v>2443</v>
      </c>
      <c r="E6740" s="24" t="s">
        <v>1363</v>
      </c>
      <c r="F6740" s="12">
        <v>38.799999999999997</v>
      </c>
      <c r="G6740" s="12">
        <v>-82.9</v>
      </c>
      <c r="H6740" s="12">
        <v>0.51</v>
      </c>
    </row>
    <row r="6741" spans="2:8" x14ac:dyDescent="0.25">
      <c r="B6741" t="s">
        <v>14760</v>
      </c>
      <c r="C6741" t="s">
        <v>14761</v>
      </c>
      <c r="D6741" s="24" t="s">
        <v>2443</v>
      </c>
      <c r="E6741" s="24" t="s">
        <v>1363</v>
      </c>
      <c r="F6741" s="12">
        <v>40.5</v>
      </c>
      <c r="G6741" s="12">
        <v>-81.5</v>
      </c>
      <c r="H6741" s="12">
        <v>0.51</v>
      </c>
    </row>
    <row r="6742" spans="2:8" x14ac:dyDescent="0.25">
      <c r="B6742" t="s">
        <v>14762</v>
      </c>
      <c r="C6742" t="s">
        <v>14763</v>
      </c>
      <c r="D6742" s="24" t="s">
        <v>2443</v>
      </c>
      <c r="E6742" s="24" t="s">
        <v>1363</v>
      </c>
      <c r="F6742" s="12">
        <v>40.4</v>
      </c>
      <c r="G6742" s="12">
        <v>-81.3</v>
      </c>
      <c r="H6742" s="12">
        <v>0.51</v>
      </c>
    </row>
    <row r="6743" spans="2:8" x14ac:dyDescent="0.25">
      <c r="B6743" t="s">
        <v>14764</v>
      </c>
      <c r="C6743" t="s">
        <v>14765</v>
      </c>
      <c r="D6743" s="24" t="s">
        <v>2443</v>
      </c>
      <c r="E6743" s="24" t="s">
        <v>1363</v>
      </c>
      <c r="F6743" s="12">
        <v>39.200000000000003</v>
      </c>
      <c r="G6743" s="12">
        <v>-82.2</v>
      </c>
      <c r="H6743" s="12">
        <v>0.51</v>
      </c>
    </row>
    <row r="6744" spans="2:8" x14ac:dyDescent="0.25">
      <c r="B6744" t="s">
        <v>14766</v>
      </c>
      <c r="C6744" t="s">
        <v>14767</v>
      </c>
      <c r="D6744" s="24" t="s">
        <v>2443</v>
      </c>
      <c r="E6744" s="24" t="s">
        <v>1421</v>
      </c>
      <c r="F6744" s="12">
        <v>40.9</v>
      </c>
      <c r="G6744" s="12">
        <v>-79.099999999999994</v>
      </c>
      <c r="H6744" s="12">
        <v>0.51</v>
      </c>
    </row>
    <row r="6745" spans="2:8" x14ac:dyDescent="0.25">
      <c r="B6745" t="s">
        <v>14768</v>
      </c>
      <c r="C6745" t="s">
        <v>14769</v>
      </c>
      <c r="D6745" s="24" t="s">
        <v>2443</v>
      </c>
      <c r="E6745" s="24" t="s">
        <v>1421</v>
      </c>
      <c r="F6745" s="12">
        <v>40.6</v>
      </c>
      <c r="G6745" s="12">
        <v>-76.5</v>
      </c>
      <c r="H6745" s="12">
        <v>0.51</v>
      </c>
    </row>
    <row r="6746" spans="2:8" x14ac:dyDescent="0.25">
      <c r="B6746" t="s">
        <v>14770</v>
      </c>
      <c r="C6746" t="s">
        <v>14771</v>
      </c>
      <c r="D6746" s="24" t="s">
        <v>2443</v>
      </c>
      <c r="E6746" s="24" t="s">
        <v>1421</v>
      </c>
      <c r="F6746" s="12">
        <v>41.2</v>
      </c>
      <c r="G6746" s="12">
        <v>-75.3</v>
      </c>
      <c r="H6746" s="12">
        <v>0.51</v>
      </c>
    </row>
    <row r="6747" spans="2:8" x14ac:dyDescent="0.25">
      <c r="B6747" t="s">
        <v>14772</v>
      </c>
      <c r="C6747" t="s">
        <v>14773</v>
      </c>
      <c r="D6747" s="24" t="s">
        <v>2443</v>
      </c>
      <c r="E6747" s="24" t="s">
        <v>1457</v>
      </c>
      <c r="F6747" s="12">
        <v>43.6</v>
      </c>
      <c r="G6747" s="12">
        <v>-96.4</v>
      </c>
      <c r="H6747" s="12">
        <v>0.51</v>
      </c>
    </row>
    <row r="6748" spans="2:8" x14ac:dyDescent="0.25">
      <c r="B6748" t="s">
        <v>14774</v>
      </c>
      <c r="C6748" t="s">
        <v>14775</v>
      </c>
      <c r="D6748" s="24" t="s">
        <v>2443</v>
      </c>
      <c r="E6748" s="24" t="s">
        <v>434</v>
      </c>
      <c r="F6748" s="12">
        <v>36.200000000000003</v>
      </c>
      <c r="G6748" s="12">
        <v>-87.4</v>
      </c>
      <c r="H6748" s="12">
        <v>0.51</v>
      </c>
    </row>
    <row r="6749" spans="2:8" x14ac:dyDescent="0.25">
      <c r="B6749" t="s">
        <v>14776</v>
      </c>
      <c r="C6749" t="s">
        <v>14777</v>
      </c>
      <c r="D6749" s="24" t="s">
        <v>2443</v>
      </c>
      <c r="E6749" s="24" t="s">
        <v>434</v>
      </c>
      <c r="F6749" s="12">
        <v>36</v>
      </c>
      <c r="G6749" s="12">
        <v>-86.7</v>
      </c>
      <c r="H6749" s="12">
        <v>0.51</v>
      </c>
    </row>
    <row r="6750" spans="2:8" x14ac:dyDescent="0.25">
      <c r="B6750" t="s">
        <v>14778</v>
      </c>
      <c r="C6750" t="s">
        <v>14779</v>
      </c>
      <c r="D6750" s="24" t="s">
        <v>2443</v>
      </c>
      <c r="E6750" s="24" t="s">
        <v>434</v>
      </c>
      <c r="F6750" s="12">
        <v>35.4</v>
      </c>
      <c r="G6750" s="12">
        <v>-85.6</v>
      </c>
      <c r="H6750" s="12">
        <v>0.51</v>
      </c>
    </row>
    <row r="6751" spans="2:8" x14ac:dyDescent="0.25">
      <c r="B6751" t="s">
        <v>14780</v>
      </c>
      <c r="C6751" t="s">
        <v>14781</v>
      </c>
      <c r="D6751" s="24" t="s">
        <v>2443</v>
      </c>
      <c r="E6751" s="24" t="s">
        <v>434</v>
      </c>
      <c r="F6751" s="12">
        <v>35.9</v>
      </c>
      <c r="G6751" s="12">
        <v>-84.5</v>
      </c>
      <c r="H6751" s="12">
        <v>0.51</v>
      </c>
    </row>
    <row r="6752" spans="2:8" x14ac:dyDescent="0.25">
      <c r="B6752" t="s">
        <v>14782</v>
      </c>
      <c r="C6752" t="s">
        <v>14783</v>
      </c>
      <c r="D6752" s="24" t="s">
        <v>2443</v>
      </c>
      <c r="E6752" s="24" t="s">
        <v>434</v>
      </c>
      <c r="F6752" s="12">
        <v>36.4</v>
      </c>
      <c r="G6752" s="12">
        <v>-85.3</v>
      </c>
      <c r="H6752" s="12">
        <v>0.51</v>
      </c>
    </row>
    <row r="6753" spans="2:8" x14ac:dyDescent="0.25">
      <c r="B6753" t="s">
        <v>14784</v>
      </c>
      <c r="C6753" t="s">
        <v>14785</v>
      </c>
      <c r="D6753" s="24" t="s">
        <v>2443</v>
      </c>
      <c r="E6753" s="24" t="s">
        <v>434</v>
      </c>
      <c r="F6753" s="12">
        <v>36.1</v>
      </c>
      <c r="G6753" s="12">
        <v>-85.4</v>
      </c>
      <c r="H6753" s="12">
        <v>0.51</v>
      </c>
    </row>
    <row r="6754" spans="2:8" x14ac:dyDescent="0.25">
      <c r="B6754" t="s">
        <v>14786</v>
      </c>
      <c r="C6754" t="s">
        <v>14787</v>
      </c>
      <c r="D6754" s="24" t="s">
        <v>2443</v>
      </c>
      <c r="E6754" s="24" t="s">
        <v>434</v>
      </c>
      <c r="F6754" s="12">
        <v>35.799999999999997</v>
      </c>
      <c r="G6754" s="12">
        <v>-86.2</v>
      </c>
      <c r="H6754" s="12">
        <v>0.51</v>
      </c>
    </row>
    <row r="6755" spans="2:8" x14ac:dyDescent="0.25">
      <c r="B6755" t="s">
        <v>14788</v>
      </c>
      <c r="C6755" t="s">
        <v>14789</v>
      </c>
      <c r="D6755" s="24" t="s">
        <v>2443</v>
      </c>
      <c r="E6755" s="24" t="s">
        <v>434</v>
      </c>
      <c r="F6755" s="12">
        <v>35.799999999999997</v>
      </c>
      <c r="G6755" s="12">
        <v>-84.6</v>
      </c>
      <c r="H6755" s="12">
        <v>0.51</v>
      </c>
    </row>
    <row r="6756" spans="2:8" x14ac:dyDescent="0.25">
      <c r="B6756" t="s">
        <v>14790</v>
      </c>
      <c r="C6756" t="s">
        <v>14791</v>
      </c>
      <c r="D6756" s="24" t="s">
        <v>2443</v>
      </c>
      <c r="E6756" s="24" t="s">
        <v>434</v>
      </c>
      <c r="F6756" s="12">
        <v>36.1</v>
      </c>
      <c r="G6756" s="12">
        <v>-85.9</v>
      </c>
      <c r="H6756" s="12">
        <v>0.51</v>
      </c>
    </row>
    <row r="6757" spans="2:8" x14ac:dyDescent="0.25">
      <c r="B6757" t="s">
        <v>14792</v>
      </c>
      <c r="C6757" t="s">
        <v>14793</v>
      </c>
      <c r="D6757" s="24" t="s">
        <v>2443</v>
      </c>
      <c r="E6757" s="24" t="s">
        <v>434</v>
      </c>
      <c r="F6757" s="12">
        <v>36.6</v>
      </c>
      <c r="G6757" s="12">
        <v>-86.2</v>
      </c>
      <c r="H6757" s="12">
        <v>0.51</v>
      </c>
    </row>
    <row r="6758" spans="2:8" x14ac:dyDescent="0.25">
      <c r="B6758" t="s">
        <v>14794</v>
      </c>
      <c r="C6758" t="s">
        <v>14795</v>
      </c>
      <c r="D6758" s="24" t="s">
        <v>2443</v>
      </c>
      <c r="E6758" s="24" t="s">
        <v>434</v>
      </c>
      <c r="F6758" s="12">
        <v>35.9</v>
      </c>
      <c r="G6758" s="12">
        <v>-86.7</v>
      </c>
      <c r="H6758" s="12">
        <v>0.51</v>
      </c>
    </row>
    <row r="6759" spans="2:8" x14ac:dyDescent="0.25">
      <c r="B6759" t="s">
        <v>14796</v>
      </c>
      <c r="C6759" t="s">
        <v>14797</v>
      </c>
      <c r="D6759" s="24" t="s">
        <v>2443</v>
      </c>
      <c r="E6759" s="24" t="s">
        <v>434</v>
      </c>
      <c r="F6759" s="12">
        <v>35.9</v>
      </c>
      <c r="G6759" s="12">
        <v>-86.7</v>
      </c>
      <c r="H6759" s="12">
        <v>0.51</v>
      </c>
    </row>
    <row r="6760" spans="2:8" x14ac:dyDescent="0.25">
      <c r="B6760" t="s">
        <v>14798</v>
      </c>
      <c r="C6760" t="s">
        <v>14799</v>
      </c>
      <c r="D6760" s="24" t="s">
        <v>2443</v>
      </c>
      <c r="E6760" s="24" t="s">
        <v>434</v>
      </c>
      <c r="F6760" s="12">
        <v>36.200000000000003</v>
      </c>
      <c r="G6760" s="12">
        <v>-86.5</v>
      </c>
      <c r="H6760" s="12">
        <v>0.51</v>
      </c>
    </row>
    <row r="6761" spans="2:8" x14ac:dyDescent="0.25">
      <c r="B6761" t="s">
        <v>14800</v>
      </c>
      <c r="C6761" t="s">
        <v>14801</v>
      </c>
      <c r="D6761" s="24" t="s">
        <v>2443</v>
      </c>
      <c r="E6761" s="24" t="s">
        <v>434</v>
      </c>
      <c r="F6761" s="12">
        <v>36.1</v>
      </c>
      <c r="G6761" s="12">
        <v>-86.4</v>
      </c>
      <c r="H6761" s="12">
        <v>0.51</v>
      </c>
    </row>
    <row r="6762" spans="2:8" x14ac:dyDescent="0.25">
      <c r="B6762" t="s">
        <v>14802</v>
      </c>
      <c r="C6762" t="s">
        <v>14803</v>
      </c>
      <c r="D6762" s="24" t="s">
        <v>2443</v>
      </c>
      <c r="E6762" s="24" t="s">
        <v>434</v>
      </c>
      <c r="F6762" s="12">
        <v>36.200000000000003</v>
      </c>
      <c r="G6762" s="12">
        <v>-86.4</v>
      </c>
      <c r="H6762" s="12">
        <v>0.51</v>
      </c>
    </row>
    <row r="6763" spans="2:8" x14ac:dyDescent="0.25">
      <c r="B6763" t="s">
        <v>14804</v>
      </c>
      <c r="C6763" t="s">
        <v>14805</v>
      </c>
      <c r="D6763" s="24" t="s">
        <v>2443</v>
      </c>
      <c r="E6763" s="24" t="s">
        <v>1545</v>
      </c>
      <c r="F6763" s="12">
        <v>38.1</v>
      </c>
      <c r="G6763" s="12">
        <v>-112.2</v>
      </c>
      <c r="H6763" s="12">
        <v>0.51</v>
      </c>
    </row>
    <row r="6764" spans="2:8" x14ac:dyDescent="0.25">
      <c r="B6764" t="s">
        <v>14806</v>
      </c>
      <c r="C6764" t="s">
        <v>14807</v>
      </c>
      <c r="D6764" s="24" t="s">
        <v>2443</v>
      </c>
      <c r="E6764" s="24" t="s">
        <v>1545</v>
      </c>
      <c r="F6764" s="12">
        <v>40.6</v>
      </c>
      <c r="G6764" s="12">
        <v>-111.8</v>
      </c>
      <c r="H6764" s="12">
        <v>0.51</v>
      </c>
    </row>
    <row r="6765" spans="2:8" x14ac:dyDescent="0.25">
      <c r="B6765" t="s">
        <v>14808</v>
      </c>
      <c r="C6765" t="s">
        <v>14809</v>
      </c>
      <c r="D6765" s="24" t="s">
        <v>2443</v>
      </c>
      <c r="E6765" s="24" t="s">
        <v>1586</v>
      </c>
      <c r="F6765" s="12">
        <v>37.200000000000003</v>
      </c>
      <c r="G6765" s="12">
        <v>-76.400000000000006</v>
      </c>
      <c r="H6765" s="12">
        <v>0.51</v>
      </c>
    </row>
    <row r="6766" spans="2:8" x14ac:dyDescent="0.25">
      <c r="B6766" t="s">
        <v>14810</v>
      </c>
      <c r="C6766" t="s">
        <v>14811</v>
      </c>
      <c r="D6766" s="24" t="s">
        <v>2443</v>
      </c>
      <c r="E6766" s="24" t="s">
        <v>1586</v>
      </c>
      <c r="F6766" s="12">
        <v>37.4</v>
      </c>
      <c r="G6766" s="12">
        <v>-77.3</v>
      </c>
      <c r="H6766" s="12">
        <v>0.51</v>
      </c>
    </row>
    <row r="6767" spans="2:8" x14ac:dyDescent="0.25">
      <c r="B6767" t="s">
        <v>14812</v>
      </c>
      <c r="C6767" t="s">
        <v>14813</v>
      </c>
      <c r="D6767" s="24" t="s">
        <v>2443</v>
      </c>
      <c r="E6767" s="24" t="s">
        <v>1586</v>
      </c>
      <c r="F6767" s="12">
        <v>37.1</v>
      </c>
      <c r="G6767" s="12">
        <v>-77.099999999999994</v>
      </c>
      <c r="H6767" s="12">
        <v>0.51</v>
      </c>
    </row>
    <row r="6768" spans="2:8" x14ac:dyDescent="0.25">
      <c r="B6768" t="s">
        <v>14814</v>
      </c>
      <c r="C6768" t="s">
        <v>14815</v>
      </c>
      <c r="D6768" s="24" t="s">
        <v>2443</v>
      </c>
      <c r="E6768" s="24" t="s">
        <v>1580</v>
      </c>
      <c r="F6768" s="12">
        <v>44.1</v>
      </c>
      <c r="G6768" s="12">
        <v>-72.599999999999994</v>
      </c>
      <c r="H6768" s="12">
        <v>0.51</v>
      </c>
    </row>
    <row r="6769" spans="2:8" x14ac:dyDescent="0.25">
      <c r="B6769" t="s">
        <v>14816</v>
      </c>
      <c r="C6769" t="s">
        <v>14817</v>
      </c>
      <c r="D6769" s="24" t="s">
        <v>2443</v>
      </c>
      <c r="E6769" s="24" t="s">
        <v>1611</v>
      </c>
      <c r="F6769" s="12">
        <v>47.3</v>
      </c>
      <c r="G6769" s="12">
        <v>-120.2</v>
      </c>
      <c r="H6769" s="12">
        <v>0.51</v>
      </c>
    </row>
    <row r="6770" spans="2:8" x14ac:dyDescent="0.25">
      <c r="B6770" t="s">
        <v>14818</v>
      </c>
      <c r="C6770" t="s">
        <v>14819</v>
      </c>
      <c r="D6770" s="24" t="s">
        <v>2443</v>
      </c>
      <c r="E6770" s="24" t="s">
        <v>1611</v>
      </c>
      <c r="F6770" s="12">
        <v>48</v>
      </c>
      <c r="G6770" s="12">
        <v>-117.1</v>
      </c>
      <c r="H6770" s="12">
        <v>0.51</v>
      </c>
    </row>
    <row r="6771" spans="2:8" x14ac:dyDescent="0.25">
      <c r="B6771" t="s">
        <v>14820</v>
      </c>
      <c r="C6771" t="s">
        <v>14821</v>
      </c>
      <c r="D6771" s="24" t="s">
        <v>2443</v>
      </c>
      <c r="E6771" s="24" t="s">
        <v>1675</v>
      </c>
      <c r="F6771" s="12">
        <v>45.3</v>
      </c>
      <c r="G6771" s="12">
        <v>-92.1</v>
      </c>
      <c r="H6771" s="12">
        <v>0.51</v>
      </c>
    </row>
    <row r="6772" spans="2:8" x14ac:dyDescent="0.25">
      <c r="B6772" t="s">
        <v>14822</v>
      </c>
      <c r="C6772" t="s">
        <v>14823</v>
      </c>
      <c r="D6772" s="24" t="s">
        <v>2443</v>
      </c>
      <c r="E6772" s="24" t="s">
        <v>1675</v>
      </c>
      <c r="F6772" s="12">
        <v>46.3</v>
      </c>
      <c r="G6772" s="12">
        <v>-91.9</v>
      </c>
      <c r="H6772" s="12">
        <v>0.51</v>
      </c>
    </row>
    <row r="6773" spans="2:8" x14ac:dyDescent="0.25">
      <c r="B6773" t="s">
        <v>14824</v>
      </c>
      <c r="C6773" t="s">
        <v>14825</v>
      </c>
      <c r="D6773" s="24" t="s">
        <v>2443</v>
      </c>
      <c r="E6773" s="24" t="s">
        <v>1650</v>
      </c>
      <c r="F6773" s="12">
        <v>38.299999999999997</v>
      </c>
      <c r="G6773" s="12">
        <v>-81.8</v>
      </c>
      <c r="H6773" s="12">
        <v>0.51</v>
      </c>
    </row>
    <row r="6774" spans="2:8" x14ac:dyDescent="0.25">
      <c r="B6774" t="s">
        <v>14826</v>
      </c>
      <c r="C6774" t="s">
        <v>14827</v>
      </c>
      <c r="D6774" s="24" t="s">
        <v>2443</v>
      </c>
      <c r="E6774" s="24" t="s">
        <v>1650</v>
      </c>
      <c r="F6774" s="12">
        <v>38.299999999999997</v>
      </c>
      <c r="G6774" s="12">
        <v>-79.900000000000006</v>
      </c>
      <c r="H6774" s="12">
        <v>0.51</v>
      </c>
    </row>
    <row r="6775" spans="2:8" x14ac:dyDescent="0.25">
      <c r="B6775" t="s">
        <v>542</v>
      </c>
      <c r="C6775" t="s">
        <v>543</v>
      </c>
      <c r="D6775" s="24" t="s">
        <v>2443</v>
      </c>
      <c r="E6775" s="24" t="s">
        <v>365</v>
      </c>
      <c r="F6775" s="12">
        <v>36.4</v>
      </c>
      <c r="G6775" s="12">
        <v>-90.5</v>
      </c>
      <c r="H6775" s="12">
        <v>0.51</v>
      </c>
    </row>
    <row r="6776" spans="2:8" x14ac:dyDescent="0.25">
      <c r="B6776" t="s">
        <v>386</v>
      </c>
      <c r="C6776" t="s">
        <v>387</v>
      </c>
      <c r="D6776" s="24" t="s">
        <v>2443</v>
      </c>
      <c r="E6776" s="24" t="s">
        <v>365</v>
      </c>
      <c r="F6776" s="12">
        <v>36.4</v>
      </c>
      <c r="G6776" s="12">
        <v>-91.5</v>
      </c>
      <c r="H6776" s="12">
        <v>0.51</v>
      </c>
    </row>
    <row r="6777" spans="2:8" x14ac:dyDescent="0.25">
      <c r="B6777" t="s">
        <v>380</v>
      </c>
      <c r="C6777" t="s">
        <v>381</v>
      </c>
      <c r="D6777" s="24" t="s">
        <v>2443</v>
      </c>
      <c r="E6777" s="24" t="s">
        <v>365</v>
      </c>
      <c r="F6777" s="12">
        <v>35.9</v>
      </c>
      <c r="G6777" s="12">
        <v>-92.6</v>
      </c>
      <c r="H6777" s="12">
        <v>0.51</v>
      </c>
    </row>
    <row r="6778" spans="2:8" x14ac:dyDescent="0.25">
      <c r="B6778" t="s">
        <v>14828</v>
      </c>
      <c r="C6778" t="s">
        <v>14829</v>
      </c>
      <c r="D6778" s="24" t="s">
        <v>2443</v>
      </c>
      <c r="E6778" s="24" t="s">
        <v>365</v>
      </c>
      <c r="F6778" s="12">
        <v>36.4</v>
      </c>
      <c r="G6778" s="12">
        <v>-90.1</v>
      </c>
      <c r="H6778" s="12">
        <v>0.51</v>
      </c>
    </row>
    <row r="6779" spans="2:8" x14ac:dyDescent="0.25">
      <c r="B6779" t="s">
        <v>3727</v>
      </c>
      <c r="C6779" t="s">
        <v>3728</v>
      </c>
      <c r="D6779" s="24" t="s">
        <v>2443</v>
      </c>
      <c r="E6779" s="24" t="s">
        <v>563</v>
      </c>
      <c r="F6779" s="12">
        <v>38.4</v>
      </c>
      <c r="G6779" s="12">
        <v>-106.7</v>
      </c>
      <c r="H6779" s="12">
        <v>0.51</v>
      </c>
    </row>
    <row r="6780" spans="2:8" x14ac:dyDescent="0.25">
      <c r="B6780" t="s">
        <v>3283</v>
      </c>
      <c r="C6780" t="s">
        <v>3284</v>
      </c>
      <c r="D6780" s="24" t="s">
        <v>2443</v>
      </c>
      <c r="E6780" s="24" t="s">
        <v>563</v>
      </c>
      <c r="F6780" s="12">
        <v>38.299999999999997</v>
      </c>
      <c r="G6780" s="12">
        <v>-108.9</v>
      </c>
      <c r="H6780" s="12">
        <v>0.51</v>
      </c>
    </row>
    <row r="6781" spans="2:8" x14ac:dyDescent="0.25">
      <c r="B6781" t="s">
        <v>630</v>
      </c>
      <c r="C6781" t="s">
        <v>631</v>
      </c>
      <c r="D6781" s="24" t="s">
        <v>2443</v>
      </c>
      <c r="E6781" s="24" t="s">
        <v>629</v>
      </c>
      <c r="F6781" s="12">
        <v>44.1</v>
      </c>
      <c r="G6781" s="12">
        <v>-115.9</v>
      </c>
      <c r="H6781" s="12">
        <v>0.51</v>
      </c>
    </row>
    <row r="6782" spans="2:8" x14ac:dyDescent="0.25">
      <c r="B6782" t="s">
        <v>14830</v>
      </c>
      <c r="C6782" t="s">
        <v>14831</v>
      </c>
      <c r="D6782" s="24" t="s">
        <v>2443</v>
      </c>
      <c r="E6782" s="24" t="s">
        <v>629</v>
      </c>
      <c r="F6782" s="12">
        <v>46.7</v>
      </c>
      <c r="G6782" s="12">
        <v>-116.9</v>
      </c>
      <c r="H6782" s="12">
        <v>0.51</v>
      </c>
    </row>
    <row r="6783" spans="2:8" x14ac:dyDescent="0.25">
      <c r="B6783" t="s">
        <v>3810</v>
      </c>
      <c r="C6783" t="s">
        <v>3811</v>
      </c>
      <c r="D6783" s="24" t="s">
        <v>2443</v>
      </c>
      <c r="E6783" s="24" t="s">
        <v>648</v>
      </c>
      <c r="F6783" s="12">
        <v>41.1</v>
      </c>
      <c r="G6783" s="12">
        <v>-87.8</v>
      </c>
      <c r="H6783" s="12">
        <v>0.51</v>
      </c>
    </row>
    <row r="6784" spans="2:8" x14ac:dyDescent="0.25">
      <c r="B6784" t="s">
        <v>14832</v>
      </c>
      <c r="C6784" t="s">
        <v>14833</v>
      </c>
      <c r="D6784" s="24" t="s">
        <v>2443</v>
      </c>
      <c r="E6784" s="24" t="s">
        <v>648</v>
      </c>
      <c r="F6784" s="12">
        <v>40.4</v>
      </c>
      <c r="G6784" s="12">
        <v>-90.6</v>
      </c>
      <c r="H6784" s="12">
        <v>0.51</v>
      </c>
    </row>
    <row r="6785" spans="2:8" x14ac:dyDescent="0.25">
      <c r="B6785" t="s">
        <v>3406</v>
      </c>
      <c r="C6785" t="s">
        <v>3407</v>
      </c>
      <c r="D6785" s="24" t="s">
        <v>2443</v>
      </c>
      <c r="E6785" s="24" t="s">
        <v>648</v>
      </c>
      <c r="F6785" s="12">
        <v>40.9</v>
      </c>
      <c r="G6785" s="12">
        <v>-90.7</v>
      </c>
      <c r="H6785" s="12">
        <v>0.51</v>
      </c>
    </row>
    <row r="6786" spans="2:8" x14ac:dyDescent="0.25">
      <c r="B6786" t="s">
        <v>745</v>
      </c>
      <c r="C6786" t="s">
        <v>746</v>
      </c>
      <c r="D6786" s="24" t="s">
        <v>2443</v>
      </c>
      <c r="E6786" s="24" t="s">
        <v>709</v>
      </c>
      <c r="F6786" s="12">
        <v>40.4</v>
      </c>
      <c r="G6786" s="12">
        <v>-86.9</v>
      </c>
      <c r="H6786" s="12">
        <v>0.51</v>
      </c>
    </row>
    <row r="6787" spans="2:8" x14ac:dyDescent="0.25">
      <c r="B6787" t="s">
        <v>772</v>
      </c>
      <c r="C6787" t="s">
        <v>773</v>
      </c>
      <c r="D6787" s="24" t="s">
        <v>2443</v>
      </c>
      <c r="E6787" s="24" t="s">
        <v>749</v>
      </c>
      <c r="F6787" s="12">
        <v>41</v>
      </c>
      <c r="G6787" s="12">
        <v>-93.2</v>
      </c>
      <c r="H6787" s="12">
        <v>0.51</v>
      </c>
    </row>
    <row r="6788" spans="2:8" x14ac:dyDescent="0.25">
      <c r="B6788" t="s">
        <v>542</v>
      </c>
      <c r="C6788" t="s">
        <v>3169</v>
      </c>
      <c r="D6788" s="24" t="s">
        <v>2443</v>
      </c>
      <c r="E6788" s="24" t="s">
        <v>749</v>
      </c>
      <c r="F6788" s="12">
        <v>40.9</v>
      </c>
      <c r="G6788" s="12">
        <v>-94.7</v>
      </c>
      <c r="H6788" s="12">
        <v>0.51</v>
      </c>
    </row>
    <row r="6789" spans="2:8" x14ac:dyDescent="0.25">
      <c r="B6789" t="s">
        <v>3414</v>
      </c>
      <c r="C6789" t="s">
        <v>3415</v>
      </c>
      <c r="D6789" s="24" t="s">
        <v>2443</v>
      </c>
      <c r="E6789" s="24" t="s">
        <v>749</v>
      </c>
      <c r="F6789" s="12">
        <v>40.6</v>
      </c>
      <c r="G6789" s="12">
        <v>-91.3</v>
      </c>
      <c r="H6789" s="12">
        <v>0.51</v>
      </c>
    </row>
    <row r="6790" spans="2:8" x14ac:dyDescent="0.25">
      <c r="B6790" t="s">
        <v>4370</v>
      </c>
      <c r="C6790" t="s">
        <v>14834</v>
      </c>
      <c r="D6790" s="24" t="s">
        <v>2443</v>
      </c>
      <c r="E6790" s="24" t="s">
        <v>749</v>
      </c>
      <c r="F6790" s="12">
        <v>41</v>
      </c>
      <c r="G6790" s="12">
        <v>-95.4</v>
      </c>
      <c r="H6790" s="12">
        <v>0.51</v>
      </c>
    </row>
    <row r="6791" spans="2:8" x14ac:dyDescent="0.25">
      <c r="B6791" t="s">
        <v>2239</v>
      </c>
      <c r="C6791" t="s">
        <v>2240</v>
      </c>
      <c r="D6791" s="24" t="s">
        <v>2443</v>
      </c>
      <c r="E6791" s="24" t="s">
        <v>749</v>
      </c>
      <c r="F6791" s="12">
        <v>41.3</v>
      </c>
      <c r="G6791" s="12">
        <v>-95.3</v>
      </c>
      <c r="H6791" s="12">
        <v>0.51</v>
      </c>
    </row>
    <row r="6792" spans="2:8" x14ac:dyDescent="0.25">
      <c r="B6792" t="s">
        <v>14835</v>
      </c>
      <c r="C6792" t="s">
        <v>14836</v>
      </c>
      <c r="D6792" s="24" t="s">
        <v>2443</v>
      </c>
      <c r="E6792" s="24" t="s">
        <v>749</v>
      </c>
      <c r="F6792" s="12">
        <v>40.799999999999997</v>
      </c>
      <c r="G6792" s="12">
        <v>-95.5</v>
      </c>
      <c r="H6792" s="12">
        <v>0.51</v>
      </c>
    </row>
    <row r="6793" spans="2:8" x14ac:dyDescent="0.25">
      <c r="B6793" t="s">
        <v>14837</v>
      </c>
      <c r="C6793" t="s">
        <v>14838</v>
      </c>
      <c r="D6793" s="24" t="s">
        <v>2443</v>
      </c>
      <c r="E6793" s="24" t="s">
        <v>867</v>
      </c>
      <c r="F6793" s="12">
        <v>37.799999999999997</v>
      </c>
      <c r="G6793" s="12">
        <v>-99.6</v>
      </c>
      <c r="H6793" s="12">
        <v>0.51</v>
      </c>
    </row>
    <row r="6794" spans="2:8" x14ac:dyDescent="0.25">
      <c r="B6794" t="s">
        <v>14839</v>
      </c>
      <c r="C6794" t="s">
        <v>14840</v>
      </c>
      <c r="D6794" s="24" t="s">
        <v>2443</v>
      </c>
      <c r="E6794" s="24" t="s">
        <v>867</v>
      </c>
      <c r="F6794" s="12">
        <v>39</v>
      </c>
      <c r="G6794" s="12">
        <v>-94.8</v>
      </c>
      <c r="H6794" s="12">
        <v>0.51</v>
      </c>
    </row>
    <row r="6795" spans="2:8" x14ac:dyDescent="0.25">
      <c r="B6795" t="s">
        <v>14841</v>
      </c>
      <c r="C6795" t="s">
        <v>14842</v>
      </c>
      <c r="D6795" s="24" t="s">
        <v>2443</v>
      </c>
      <c r="E6795" s="24" t="s">
        <v>867</v>
      </c>
      <c r="F6795" s="12">
        <v>39.299999999999997</v>
      </c>
      <c r="G6795" s="12">
        <v>-101.4</v>
      </c>
      <c r="H6795" s="12">
        <v>0.51</v>
      </c>
    </row>
    <row r="6796" spans="2:8" x14ac:dyDescent="0.25">
      <c r="B6796" t="s">
        <v>3035</v>
      </c>
      <c r="C6796" t="s">
        <v>14843</v>
      </c>
      <c r="D6796" s="24" t="s">
        <v>2443</v>
      </c>
      <c r="E6796" s="24" t="s">
        <v>867</v>
      </c>
      <c r="F6796" s="12">
        <v>39.299999999999997</v>
      </c>
      <c r="G6796" s="12">
        <v>-95.1</v>
      </c>
      <c r="H6796" s="12">
        <v>0.51</v>
      </c>
    </row>
    <row r="6797" spans="2:8" x14ac:dyDescent="0.25">
      <c r="B6797" t="s">
        <v>14844</v>
      </c>
      <c r="C6797" t="s">
        <v>14845</v>
      </c>
      <c r="D6797" s="24" t="s">
        <v>2443</v>
      </c>
      <c r="E6797" s="24" t="s">
        <v>867</v>
      </c>
      <c r="F6797" s="12">
        <v>38.200000000000003</v>
      </c>
      <c r="G6797" s="12">
        <v>-97.3</v>
      </c>
      <c r="H6797" s="12">
        <v>0.51</v>
      </c>
    </row>
    <row r="6798" spans="2:8" x14ac:dyDescent="0.25">
      <c r="B6798" t="s">
        <v>14846</v>
      </c>
      <c r="C6798" t="s">
        <v>14847</v>
      </c>
      <c r="D6798" s="24" t="s">
        <v>2443</v>
      </c>
      <c r="E6798" s="24" t="s">
        <v>867</v>
      </c>
      <c r="F6798" s="12">
        <v>37.799999999999997</v>
      </c>
      <c r="G6798" s="12">
        <v>-97.6</v>
      </c>
      <c r="H6798" s="12">
        <v>0.51</v>
      </c>
    </row>
    <row r="6799" spans="2:8" x14ac:dyDescent="0.25">
      <c r="B6799" t="s">
        <v>913</v>
      </c>
      <c r="C6799" t="s">
        <v>914</v>
      </c>
      <c r="D6799" s="24" t="s">
        <v>2443</v>
      </c>
      <c r="E6799" s="24" t="s">
        <v>867</v>
      </c>
      <c r="F6799" s="12">
        <v>38.6</v>
      </c>
      <c r="G6799" s="12">
        <v>-95.2</v>
      </c>
      <c r="H6799" s="12">
        <v>0.51</v>
      </c>
    </row>
    <row r="6800" spans="2:8" x14ac:dyDescent="0.25">
      <c r="B6800" t="s">
        <v>14848</v>
      </c>
      <c r="C6800" t="s">
        <v>14849</v>
      </c>
      <c r="D6800" s="24" t="s">
        <v>2443</v>
      </c>
      <c r="E6800" s="24" t="s">
        <v>867</v>
      </c>
      <c r="F6800" s="12">
        <v>39.9</v>
      </c>
      <c r="G6800" s="12">
        <v>-96.1</v>
      </c>
      <c r="H6800" s="12">
        <v>0.51</v>
      </c>
    </row>
    <row r="6801" spans="2:8" x14ac:dyDescent="0.25">
      <c r="B6801" t="s">
        <v>14850</v>
      </c>
      <c r="C6801" t="s">
        <v>14851</v>
      </c>
      <c r="D6801" s="24" t="s">
        <v>2443</v>
      </c>
      <c r="E6801" s="24" t="s">
        <v>867</v>
      </c>
      <c r="F6801" s="12">
        <v>37.799999999999997</v>
      </c>
      <c r="G6801" s="12">
        <v>-98.4</v>
      </c>
      <c r="H6801" s="12">
        <v>0.51</v>
      </c>
    </row>
    <row r="6802" spans="2:8" x14ac:dyDescent="0.25">
      <c r="B6802" t="s">
        <v>3800</v>
      </c>
      <c r="C6802" t="s">
        <v>3801</v>
      </c>
      <c r="D6802" s="24" t="s">
        <v>2443</v>
      </c>
      <c r="E6802" s="24" t="s">
        <v>926</v>
      </c>
      <c r="F6802" s="12">
        <v>37.700000000000003</v>
      </c>
      <c r="G6802" s="12">
        <v>-86.2</v>
      </c>
      <c r="H6802" s="12">
        <v>0.51</v>
      </c>
    </row>
    <row r="6803" spans="2:8" x14ac:dyDescent="0.25">
      <c r="B6803" t="s">
        <v>14852</v>
      </c>
      <c r="C6803" t="s">
        <v>14853</v>
      </c>
      <c r="D6803" s="24" t="s">
        <v>2443</v>
      </c>
      <c r="E6803" s="24" t="s">
        <v>926</v>
      </c>
      <c r="F6803" s="12">
        <v>38</v>
      </c>
      <c r="G6803" s="12">
        <v>-85.6</v>
      </c>
      <c r="H6803" s="12">
        <v>0.51</v>
      </c>
    </row>
    <row r="6804" spans="2:8" x14ac:dyDescent="0.25">
      <c r="B6804" t="s">
        <v>4004</v>
      </c>
      <c r="C6804" t="s">
        <v>4005</v>
      </c>
      <c r="D6804" s="24" t="s">
        <v>2443</v>
      </c>
      <c r="E6804" s="24" t="s">
        <v>926</v>
      </c>
      <c r="F6804" s="12">
        <v>37.1</v>
      </c>
      <c r="G6804" s="12">
        <v>-84.6</v>
      </c>
      <c r="H6804" s="12">
        <v>0.51</v>
      </c>
    </row>
    <row r="6805" spans="2:8" x14ac:dyDescent="0.25">
      <c r="B6805" t="s">
        <v>14854</v>
      </c>
      <c r="C6805" t="s">
        <v>14855</v>
      </c>
      <c r="D6805" s="24" t="s">
        <v>2443</v>
      </c>
      <c r="E6805" s="24" t="s">
        <v>948</v>
      </c>
      <c r="F6805" s="12">
        <v>38.4</v>
      </c>
      <c r="G6805" s="12">
        <v>-75.5</v>
      </c>
      <c r="H6805" s="12">
        <v>0.51</v>
      </c>
    </row>
    <row r="6806" spans="2:8" x14ac:dyDescent="0.25">
      <c r="B6806" t="s">
        <v>4254</v>
      </c>
      <c r="C6806" t="s">
        <v>4255</v>
      </c>
      <c r="D6806" s="24" t="s">
        <v>2443</v>
      </c>
      <c r="E6806" s="24" t="s">
        <v>953</v>
      </c>
      <c r="F6806" s="12">
        <v>42.5</v>
      </c>
      <c r="G6806" s="12">
        <v>-72.5</v>
      </c>
      <c r="H6806" s="12">
        <v>0.51</v>
      </c>
    </row>
    <row r="6807" spans="2:8" x14ac:dyDescent="0.25">
      <c r="B6807" t="s">
        <v>14856</v>
      </c>
      <c r="C6807" t="s">
        <v>14857</v>
      </c>
      <c r="D6807" s="24" t="s">
        <v>2443</v>
      </c>
      <c r="E6807" s="24" t="s">
        <v>953</v>
      </c>
      <c r="F6807" s="12">
        <v>42.4</v>
      </c>
      <c r="G6807" s="12">
        <v>-72.5</v>
      </c>
      <c r="H6807" s="12">
        <v>0.51</v>
      </c>
    </row>
    <row r="6808" spans="2:8" x14ac:dyDescent="0.25">
      <c r="B6808" t="s">
        <v>990</v>
      </c>
      <c r="C6808" t="s">
        <v>991</v>
      </c>
      <c r="D6808" s="24" t="s">
        <v>2443</v>
      </c>
      <c r="E6808" s="24" t="s">
        <v>969</v>
      </c>
      <c r="F6808" s="12">
        <v>44.4</v>
      </c>
      <c r="G6808" s="12">
        <v>-83.7</v>
      </c>
      <c r="H6808" s="12">
        <v>0.51</v>
      </c>
    </row>
    <row r="6809" spans="2:8" x14ac:dyDescent="0.25">
      <c r="B6809" t="s">
        <v>14858</v>
      </c>
      <c r="C6809" t="s">
        <v>14859</v>
      </c>
      <c r="D6809" s="24" t="s">
        <v>2443</v>
      </c>
      <c r="E6809" s="24" t="s">
        <v>1022</v>
      </c>
      <c r="F6809" s="12">
        <v>47.2</v>
      </c>
      <c r="G6809" s="12">
        <v>-95.1</v>
      </c>
      <c r="H6809" s="12">
        <v>0.51</v>
      </c>
    </row>
    <row r="6810" spans="2:8" x14ac:dyDescent="0.25">
      <c r="B6810" t="s">
        <v>1079</v>
      </c>
      <c r="C6810" t="s">
        <v>1080</v>
      </c>
      <c r="D6810" s="24" t="s">
        <v>2443</v>
      </c>
      <c r="E6810" s="24" t="s">
        <v>1081</v>
      </c>
      <c r="F6810" s="12">
        <v>39.799999999999997</v>
      </c>
      <c r="G6810" s="12">
        <v>-94.3</v>
      </c>
      <c r="H6810" s="12">
        <v>0.51</v>
      </c>
    </row>
    <row r="6811" spans="2:8" x14ac:dyDescent="0.25">
      <c r="B6811" t="s">
        <v>1084</v>
      </c>
      <c r="C6811" t="s">
        <v>1085</v>
      </c>
      <c r="D6811" s="24" t="s">
        <v>2443</v>
      </c>
      <c r="E6811" s="24" t="s">
        <v>1081</v>
      </c>
      <c r="F6811" s="12">
        <v>40.200000000000003</v>
      </c>
      <c r="G6811" s="12">
        <v>-94</v>
      </c>
      <c r="H6811" s="12">
        <v>0.51</v>
      </c>
    </row>
    <row r="6812" spans="2:8" x14ac:dyDescent="0.25">
      <c r="B6812" t="s">
        <v>3525</v>
      </c>
      <c r="C6812" t="s">
        <v>3526</v>
      </c>
      <c r="D6812" s="24" t="s">
        <v>2443</v>
      </c>
      <c r="E6812" s="24" t="s">
        <v>1081</v>
      </c>
      <c r="F6812" s="12">
        <v>38.6</v>
      </c>
      <c r="G6812" s="12">
        <v>-92.5</v>
      </c>
      <c r="H6812" s="12">
        <v>0.51</v>
      </c>
    </row>
    <row r="6813" spans="2:8" x14ac:dyDescent="0.25">
      <c r="B6813" t="s">
        <v>3829</v>
      </c>
      <c r="C6813" t="s">
        <v>3830</v>
      </c>
      <c r="D6813" s="24" t="s">
        <v>2443</v>
      </c>
      <c r="E6813" s="24" t="s">
        <v>1081</v>
      </c>
      <c r="F6813" s="12">
        <v>38.200000000000003</v>
      </c>
      <c r="G6813" s="12">
        <v>-90.3</v>
      </c>
      <c r="H6813" s="12">
        <v>0.51</v>
      </c>
    </row>
    <row r="6814" spans="2:8" x14ac:dyDescent="0.25">
      <c r="B6814" t="s">
        <v>438</v>
      </c>
      <c r="C6814" t="s">
        <v>1105</v>
      </c>
      <c r="D6814" s="24" t="s">
        <v>2443</v>
      </c>
      <c r="E6814" s="24" t="s">
        <v>1081</v>
      </c>
      <c r="F6814" s="12">
        <v>37.299999999999997</v>
      </c>
      <c r="G6814" s="12">
        <v>-89.6</v>
      </c>
      <c r="H6814" s="12">
        <v>0.51</v>
      </c>
    </row>
    <row r="6815" spans="2:8" x14ac:dyDescent="0.25">
      <c r="B6815" t="s">
        <v>3586</v>
      </c>
      <c r="C6815" t="s">
        <v>3587</v>
      </c>
      <c r="D6815" s="24" t="s">
        <v>2443</v>
      </c>
      <c r="E6815" s="24" t="s">
        <v>1081</v>
      </c>
      <c r="F6815" s="12">
        <v>39.299999999999997</v>
      </c>
      <c r="G6815" s="12">
        <v>-94.3</v>
      </c>
      <c r="H6815" s="12">
        <v>0.51</v>
      </c>
    </row>
    <row r="6816" spans="2:8" x14ac:dyDescent="0.25">
      <c r="B6816" t="s">
        <v>1108</v>
      </c>
      <c r="C6816" t="s">
        <v>1109</v>
      </c>
      <c r="D6816" s="24" t="s">
        <v>2443</v>
      </c>
      <c r="E6816" s="24" t="s">
        <v>1081</v>
      </c>
      <c r="F6816" s="12">
        <v>37.5</v>
      </c>
      <c r="G6816" s="12">
        <v>-94.2</v>
      </c>
      <c r="H6816" s="12">
        <v>0.51</v>
      </c>
    </row>
    <row r="6817" spans="2:8" x14ac:dyDescent="0.25">
      <c r="B6817" t="s">
        <v>1114</v>
      </c>
      <c r="C6817" t="s">
        <v>1115</v>
      </c>
      <c r="D6817" s="24" t="s">
        <v>2443</v>
      </c>
      <c r="E6817" s="24" t="s">
        <v>1081</v>
      </c>
      <c r="F6817" s="12">
        <v>36.6</v>
      </c>
      <c r="G6817" s="12">
        <v>-93.1</v>
      </c>
      <c r="H6817" s="12">
        <v>0.51</v>
      </c>
    </row>
    <row r="6818" spans="2:8" x14ac:dyDescent="0.25">
      <c r="B6818" t="s">
        <v>2295</v>
      </c>
      <c r="C6818" t="s">
        <v>2296</v>
      </c>
      <c r="D6818" s="24" t="s">
        <v>2443</v>
      </c>
      <c r="E6818" s="24" t="s">
        <v>1081</v>
      </c>
      <c r="F6818" s="12">
        <v>39.6</v>
      </c>
      <c r="G6818" s="12">
        <v>-92</v>
      </c>
      <c r="H6818" s="12">
        <v>0.51</v>
      </c>
    </row>
    <row r="6819" spans="2:8" x14ac:dyDescent="0.25">
      <c r="B6819" t="s">
        <v>14860</v>
      </c>
      <c r="C6819" t="s">
        <v>14861</v>
      </c>
      <c r="D6819" s="24" t="s">
        <v>2443</v>
      </c>
      <c r="E6819" s="24" t="s">
        <v>1081</v>
      </c>
      <c r="F6819" s="12">
        <v>36.5</v>
      </c>
      <c r="G6819" s="12">
        <v>-93.3</v>
      </c>
      <c r="H6819" s="12">
        <v>0.51</v>
      </c>
    </row>
    <row r="6820" spans="2:8" x14ac:dyDescent="0.25">
      <c r="B6820" t="s">
        <v>3398</v>
      </c>
      <c r="C6820" t="s">
        <v>3399</v>
      </c>
      <c r="D6820" s="24" t="s">
        <v>2443</v>
      </c>
      <c r="E6820" s="24" t="s">
        <v>1194</v>
      </c>
      <c r="F6820" s="12">
        <v>40</v>
      </c>
      <c r="G6820" s="12">
        <v>-95.5</v>
      </c>
      <c r="H6820" s="12">
        <v>0.51</v>
      </c>
    </row>
    <row r="6821" spans="2:8" x14ac:dyDescent="0.25">
      <c r="B6821" t="s">
        <v>14862</v>
      </c>
      <c r="C6821" t="s">
        <v>14863</v>
      </c>
      <c r="D6821" s="24" t="s">
        <v>2443</v>
      </c>
      <c r="E6821" s="24" t="s">
        <v>1194</v>
      </c>
      <c r="F6821" s="12">
        <v>40</v>
      </c>
      <c r="G6821" s="12">
        <v>-99.1</v>
      </c>
      <c r="H6821" s="12">
        <v>0.51</v>
      </c>
    </row>
    <row r="6822" spans="2:8" x14ac:dyDescent="0.25">
      <c r="B6822" t="s">
        <v>14864</v>
      </c>
      <c r="C6822" t="s">
        <v>14865</v>
      </c>
      <c r="D6822" s="24" t="s">
        <v>2443</v>
      </c>
      <c r="E6822" s="24" t="s">
        <v>1194</v>
      </c>
      <c r="F6822" s="12">
        <v>41</v>
      </c>
      <c r="G6822" s="12">
        <v>-96</v>
      </c>
      <c r="H6822" s="12">
        <v>0.51</v>
      </c>
    </row>
    <row r="6823" spans="2:8" x14ac:dyDescent="0.25">
      <c r="B6823" t="s">
        <v>3228</v>
      </c>
      <c r="C6823" t="s">
        <v>3229</v>
      </c>
      <c r="D6823" s="24" t="s">
        <v>2443</v>
      </c>
      <c r="E6823" s="24" t="s">
        <v>1194</v>
      </c>
      <c r="F6823" s="12">
        <v>40.6</v>
      </c>
      <c r="G6823" s="12">
        <v>-96.1</v>
      </c>
      <c r="H6823" s="12">
        <v>0.51</v>
      </c>
    </row>
    <row r="6824" spans="2:8" x14ac:dyDescent="0.25">
      <c r="B6824" t="s">
        <v>2904</v>
      </c>
      <c r="C6824" t="s">
        <v>2905</v>
      </c>
      <c r="D6824" s="24" t="s">
        <v>2443</v>
      </c>
      <c r="E6824" s="24" t="s">
        <v>1253</v>
      </c>
      <c r="F6824" s="12">
        <v>38.9</v>
      </c>
      <c r="G6824" s="12">
        <v>-119.1</v>
      </c>
      <c r="H6824" s="12">
        <v>0.51</v>
      </c>
    </row>
    <row r="6825" spans="2:8" x14ac:dyDescent="0.25">
      <c r="B6825" t="s">
        <v>4339</v>
      </c>
      <c r="C6825" t="s">
        <v>4340</v>
      </c>
      <c r="D6825" s="24" t="s">
        <v>2443</v>
      </c>
      <c r="E6825" s="24" t="s">
        <v>1259</v>
      </c>
      <c r="F6825" s="12">
        <v>43.2</v>
      </c>
      <c r="G6825" s="12">
        <v>-72</v>
      </c>
      <c r="H6825" s="12">
        <v>0.51</v>
      </c>
    </row>
    <row r="6826" spans="2:8" x14ac:dyDescent="0.25">
      <c r="B6826" t="s">
        <v>3964</v>
      </c>
      <c r="C6826" t="s">
        <v>3965</v>
      </c>
      <c r="D6826" s="24" t="s">
        <v>2443</v>
      </c>
      <c r="E6826" s="24" t="s">
        <v>1363</v>
      </c>
      <c r="F6826" s="12">
        <v>39.299999999999997</v>
      </c>
      <c r="G6826" s="12">
        <v>-82</v>
      </c>
      <c r="H6826" s="12">
        <v>0.51</v>
      </c>
    </row>
    <row r="6827" spans="2:8" x14ac:dyDescent="0.25">
      <c r="B6827" t="s">
        <v>3966</v>
      </c>
      <c r="C6827" t="s">
        <v>3967</v>
      </c>
      <c r="D6827" s="24" t="s">
        <v>2443</v>
      </c>
      <c r="E6827" s="24" t="s">
        <v>1363</v>
      </c>
      <c r="F6827" s="12">
        <v>40.4</v>
      </c>
      <c r="G6827" s="12">
        <v>-81.3</v>
      </c>
      <c r="H6827" s="12">
        <v>0.51</v>
      </c>
    </row>
    <row r="6828" spans="2:8" x14ac:dyDescent="0.25">
      <c r="B6828" t="s">
        <v>375</v>
      </c>
      <c r="C6828" t="s">
        <v>4043</v>
      </c>
      <c r="D6828" s="24" t="s">
        <v>2443</v>
      </c>
      <c r="E6828" s="24" t="s">
        <v>1363</v>
      </c>
      <c r="F6828" s="12">
        <v>39.299999999999997</v>
      </c>
      <c r="G6828" s="12">
        <v>-81.2</v>
      </c>
      <c r="H6828" s="12">
        <v>0.51</v>
      </c>
    </row>
    <row r="6829" spans="2:8" x14ac:dyDescent="0.25">
      <c r="B6829" t="s">
        <v>1405</v>
      </c>
      <c r="C6829" t="s">
        <v>1406</v>
      </c>
      <c r="D6829" s="24" t="s">
        <v>2443</v>
      </c>
      <c r="E6829" s="24" t="s">
        <v>1396</v>
      </c>
      <c r="F6829" s="12">
        <v>45.4</v>
      </c>
      <c r="G6829" s="12">
        <v>-122.1</v>
      </c>
      <c r="H6829" s="12">
        <v>0.51</v>
      </c>
    </row>
    <row r="6830" spans="2:8" x14ac:dyDescent="0.25">
      <c r="B6830" t="s">
        <v>14866</v>
      </c>
      <c r="C6830" t="s">
        <v>14867</v>
      </c>
      <c r="D6830" s="24" t="s">
        <v>2443</v>
      </c>
      <c r="E6830" s="24" t="s">
        <v>1396</v>
      </c>
      <c r="F6830" s="12">
        <v>44.5</v>
      </c>
      <c r="G6830" s="12">
        <v>-120.1</v>
      </c>
      <c r="H6830" s="12">
        <v>0.51</v>
      </c>
    </row>
    <row r="6831" spans="2:8" x14ac:dyDescent="0.25">
      <c r="B6831" t="s">
        <v>14868</v>
      </c>
      <c r="C6831" t="s">
        <v>14869</v>
      </c>
      <c r="D6831" s="24" t="s">
        <v>2443</v>
      </c>
      <c r="E6831" s="24" t="s">
        <v>1396</v>
      </c>
      <c r="F6831" s="12">
        <v>43.6</v>
      </c>
      <c r="G6831" s="12">
        <v>-117.2</v>
      </c>
      <c r="H6831" s="12">
        <v>0.51</v>
      </c>
    </row>
    <row r="6832" spans="2:8" x14ac:dyDescent="0.25">
      <c r="B6832" t="s">
        <v>14870</v>
      </c>
      <c r="C6832" t="s">
        <v>14871</v>
      </c>
      <c r="D6832" s="24" t="s">
        <v>2443</v>
      </c>
      <c r="E6832" s="24" t="s">
        <v>1421</v>
      </c>
      <c r="F6832" s="12">
        <v>41.1</v>
      </c>
      <c r="G6832" s="12">
        <v>-75.7</v>
      </c>
      <c r="H6832" s="12">
        <v>0.51</v>
      </c>
    </row>
    <row r="6833" spans="2:8" x14ac:dyDescent="0.25">
      <c r="B6833" t="s">
        <v>4337</v>
      </c>
      <c r="C6833" t="s">
        <v>4338</v>
      </c>
      <c r="D6833" s="24" t="s">
        <v>2443</v>
      </c>
      <c r="E6833" s="24" t="s">
        <v>1421</v>
      </c>
      <c r="F6833" s="12">
        <v>40.299999999999997</v>
      </c>
      <c r="G6833" s="12">
        <v>-76.400000000000006</v>
      </c>
      <c r="H6833" s="12">
        <v>0.51</v>
      </c>
    </row>
    <row r="6834" spans="2:8" x14ac:dyDescent="0.25">
      <c r="B6834" t="s">
        <v>1450</v>
      </c>
      <c r="C6834" t="s">
        <v>1451</v>
      </c>
      <c r="D6834" s="24" t="s">
        <v>2443</v>
      </c>
      <c r="E6834" s="24" t="s">
        <v>1421</v>
      </c>
      <c r="F6834" s="12">
        <v>39.799999999999997</v>
      </c>
      <c r="G6834" s="12">
        <v>-80.099999999999994</v>
      </c>
      <c r="H6834" s="12">
        <v>0.51</v>
      </c>
    </row>
    <row r="6835" spans="2:8" x14ac:dyDescent="0.25">
      <c r="B6835" t="s">
        <v>14872</v>
      </c>
      <c r="C6835" t="s">
        <v>14873</v>
      </c>
      <c r="D6835" s="24" t="s">
        <v>2443</v>
      </c>
      <c r="E6835" s="24" t="s">
        <v>1457</v>
      </c>
      <c r="F6835" s="12">
        <v>44.3</v>
      </c>
      <c r="G6835" s="12">
        <v>-102.4</v>
      </c>
      <c r="H6835" s="12">
        <v>0.51</v>
      </c>
    </row>
    <row r="6836" spans="2:8" x14ac:dyDescent="0.25">
      <c r="B6836" t="s">
        <v>3343</v>
      </c>
      <c r="C6836" t="s">
        <v>3344</v>
      </c>
      <c r="D6836" s="24" t="s">
        <v>2443</v>
      </c>
      <c r="E6836" s="24" t="s">
        <v>1457</v>
      </c>
      <c r="F6836" s="12">
        <v>43.4</v>
      </c>
      <c r="G6836" s="12">
        <v>-102.1</v>
      </c>
      <c r="H6836" s="12">
        <v>0.51</v>
      </c>
    </row>
    <row r="6837" spans="2:8" x14ac:dyDescent="0.25">
      <c r="B6837" t="s">
        <v>14874</v>
      </c>
      <c r="C6837" t="s">
        <v>14875</v>
      </c>
      <c r="D6837" s="24" t="s">
        <v>2443</v>
      </c>
      <c r="E6837" s="24" t="s">
        <v>1457</v>
      </c>
      <c r="F6837" s="12">
        <v>43.3</v>
      </c>
      <c r="G6837" s="12">
        <v>-98.8</v>
      </c>
      <c r="H6837" s="12">
        <v>0.51</v>
      </c>
    </row>
    <row r="6838" spans="2:8" x14ac:dyDescent="0.25">
      <c r="B6838" t="s">
        <v>14876</v>
      </c>
      <c r="C6838" t="s">
        <v>14877</v>
      </c>
      <c r="D6838" s="24" t="s">
        <v>2443</v>
      </c>
      <c r="E6838" s="24" t="s">
        <v>1457</v>
      </c>
      <c r="F6838" s="12">
        <v>44.9</v>
      </c>
      <c r="G6838" s="12">
        <v>-97.1</v>
      </c>
      <c r="H6838" s="12">
        <v>0.51</v>
      </c>
    </row>
    <row r="6839" spans="2:8" x14ac:dyDescent="0.25">
      <c r="B6839" t="s">
        <v>2379</v>
      </c>
      <c r="C6839" t="s">
        <v>2380</v>
      </c>
      <c r="D6839" s="24" t="s">
        <v>2443</v>
      </c>
      <c r="E6839" s="24" t="s">
        <v>434</v>
      </c>
      <c r="F6839" s="12">
        <v>36.1</v>
      </c>
      <c r="G6839" s="12">
        <v>-85.2</v>
      </c>
      <c r="H6839" s="12">
        <v>0.51</v>
      </c>
    </row>
    <row r="6840" spans="2:8" x14ac:dyDescent="0.25">
      <c r="B6840" t="s">
        <v>4089</v>
      </c>
      <c r="C6840" t="s">
        <v>4090</v>
      </c>
      <c r="D6840" s="24" t="s">
        <v>2443</v>
      </c>
      <c r="E6840" s="24" t="s">
        <v>1586</v>
      </c>
      <c r="F6840" s="12">
        <v>37</v>
      </c>
      <c r="G6840" s="12">
        <v>-81.7</v>
      </c>
      <c r="H6840" s="12">
        <v>0.51</v>
      </c>
    </row>
    <row r="6841" spans="2:8" x14ac:dyDescent="0.25">
      <c r="B6841" t="s">
        <v>14878</v>
      </c>
      <c r="C6841" t="s">
        <v>14879</v>
      </c>
      <c r="D6841" s="24" t="s">
        <v>2443</v>
      </c>
      <c r="E6841" s="24" t="s">
        <v>1586</v>
      </c>
      <c r="F6841" s="12">
        <v>36.700000000000003</v>
      </c>
      <c r="G6841" s="12">
        <v>-80.2</v>
      </c>
      <c r="H6841" s="12">
        <v>0.51</v>
      </c>
    </row>
    <row r="6842" spans="2:8" x14ac:dyDescent="0.25">
      <c r="B6842" t="s">
        <v>3035</v>
      </c>
      <c r="C6842" t="s">
        <v>3036</v>
      </c>
      <c r="D6842" s="24" t="s">
        <v>2443</v>
      </c>
      <c r="E6842" s="24" t="s">
        <v>1611</v>
      </c>
      <c r="F6842" s="12">
        <v>47.2</v>
      </c>
      <c r="G6842" s="12">
        <v>-121.1</v>
      </c>
      <c r="H6842" s="12">
        <v>0.51</v>
      </c>
    </row>
    <row r="6843" spans="2:8" x14ac:dyDescent="0.25">
      <c r="B6843" t="s">
        <v>3837</v>
      </c>
      <c r="C6843" t="s">
        <v>3838</v>
      </c>
      <c r="D6843" s="24" t="s">
        <v>2443</v>
      </c>
      <c r="E6843" s="24" t="s">
        <v>1650</v>
      </c>
      <c r="F6843" s="12">
        <v>39.200000000000003</v>
      </c>
      <c r="G6843" s="12">
        <v>-81</v>
      </c>
      <c r="H6843" s="12">
        <v>0.51</v>
      </c>
    </row>
    <row r="6844" spans="2:8" x14ac:dyDescent="0.25">
      <c r="B6844" t="s">
        <v>4164</v>
      </c>
      <c r="C6844" t="s">
        <v>4165</v>
      </c>
      <c r="D6844" s="24" t="s">
        <v>2443</v>
      </c>
      <c r="E6844" s="24" t="s">
        <v>1650</v>
      </c>
      <c r="F6844" s="12">
        <v>38.1</v>
      </c>
      <c r="G6844" s="12">
        <v>-81.3</v>
      </c>
      <c r="H6844" s="12">
        <v>0.51</v>
      </c>
    </row>
    <row r="6845" spans="2:8" x14ac:dyDescent="0.25">
      <c r="B6845" t="s">
        <v>14880</v>
      </c>
      <c r="C6845" t="s">
        <v>14881</v>
      </c>
      <c r="D6845" s="24" t="s">
        <v>2443</v>
      </c>
      <c r="E6845" s="24" t="s">
        <v>1650</v>
      </c>
      <c r="F6845" s="12">
        <v>37.5</v>
      </c>
      <c r="G6845" s="12">
        <v>-81.8</v>
      </c>
      <c r="H6845" s="12">
        <v>0.51</v>
      </c>
    </row>
    <row r="6846" spans="2:8" x14ac:dyDescent="0.25">
      <c r="B6846" t="s">
        <v>14882</v>
      </c>
      <c r="C6846" t="s">
        <v>14883</v>
      </c>
      <c r="D6846" s="24" t="s">
        <v>2443</v>
      </c>
      <c r="E6846" s="24" t="s">
        <v>1650</v>
      </c>
      <c r="F6846" s="12">
        <v>38.700000000000003</v>
      </c>
      <c r="G6846" s="12">
        <v>-80.900000000000006</v>
      </c>
      <c r="H6846" s="12">
        <v>0.51</v>
      </c>
    </row>
    <row r="6847" spans="2:8" x14ac:dyDescent="0.25">
      <c r="B6847" t="s">
        <v>4056</v>
      </c>
      <c r="C6847" t="s">
        <v>4057</v>
      </c>
      <c r="D6847" s="24" t="s">
        <v>2443</v>
      </c>
      <c r="E6847" s="24" t="s">
        <v>1650</v>
      </c>
      <c r="F6847" s="12">
        <v>39</v>
      </c>
      <c r="G6847" s="12">
        <v>-80.400000000000006</v>
      </c>
      <c r="H6847" s="12">
        <v>0.51</v>
      </c>
    </row>
    <row r="6848" spans="2:8" x14ac:dyDescent="0.25">
      <c r="B6848" t="s">
        <v>14884</v>
      </c>
      <c r="C6848" t="s">
        <v>14885</v>
      </c>
      <c r="D6848" s="24" t="s">
        <v>2443</v>
      </c>
      <c r="E6848" s="24" t="s">
        <v>1675</v>
      </c>
      <c r="F6848" s="12">
        <v>42.6</v>
      </c>
      <c r="G6848" s="12">
        <v>-90.4</v>
      </c>
      <c r="H6848" s="12">
        <v>0.51</v>
      </c>
    </row>
    <row r="6849" spans="2:8" x14ac:dyDescent="0.25">
      <c r="B6849" t="s">
        <v>14886</v>
      </c>
      <c r="C6849" t="s">
        <v>14887</v>
      </c>
      <c r="D6849" s="24" t="s">
        <v>2443</v>
      </c>
      <c r="E6849" s="24" t="s">
        <v>1675</v>
      </c>
      <c r="F6849" s="12">
        <v>46.2</v>
      </c>
      <c r="G6849" s="12">
        <v>-91.8</v>
      </c>
      <c r="H6849" s="12">
        <v>0.51</v>
      </c>
    </row>
    <row r="6850" spans="2:8" x14ac:dyDescent="0.25">
      <c r="B6850" t="s">
        <v>3655</v>
      </c>
      <c r="C6850" t="s">
        <v>3656</v>
      </c>
      <c r="D6850" s="24" t="s">
        <v>2443</v>
      </c>
      <c r="E6850" s="24" t="s">
        <v>1675</v>
      </c>
      <c r="F6850" s="12">
        <v>44.9</v>
      </c>
      <c r="G6850" s="12">
        <v>-88.3</v>
      </c>
      <c r="H6850" s="12">
        <v>0.51</v>
      </c>
    </row>
    <row r="6851" spans="2:8" x14ac:dyDescent="0.25">
      <c r="B6851" t="s">
        <v>14888</v>
      </c>
      <c r="C6851" t="s">
        <v>14889</v>
      </c>
      <c r="D6851" s="24" t="s">
        <v>2443</v>
      </c>
      <c r="E6851" s="24" t="s">
        <v>1800</v>
      </c>
      <c r="F6851" s="12">
        <v>62.1</v>
      </c>
      <c r="G6851" s="12">
        <v>-150.5</v>
      </c>
      <c r="H6851" s="12">
        <v>0.51</v>
      </c>
    </row>
    <row r="6852" spans="2:8" x14ac:dyDescent="0.25">
      <c r="B6852" t="s">
        <v>4120</v>
      </c>
      <c r="C6852" t="s">
        <v>4121</v>
      </c>
      <c r="D6852" s="24" t="s">
        <v>2443</v>
      </c>
      <c r="E6852" s="24" t="s">
        <v>1800</v>
      </c>
      <c r="F6852" s="12">
        <v>57.9</v>
      </c>
      <c r="G6852" s="12">
        <v>-136.19999999999999</v>
      </c>
      <c r="H6852" s="12">
        <v>0.51</v>
      </c>
    </row>
    <row r="6853" spans="2:8" x14ac:dyDescent="0.25">
      <c r="B6853" t="s">
        <v>14890</v>
      </c>
      <c r="C6853" t="s">
        <v>14891</v>
      </c>
      <c r="D6853" s="24" t="s">
        <v>2443</v>
      </c>
      <c r="E6853" s="24" t="s">
        <v>1800</v>
      </c>
      <c r="F6853" s="12">
        <v>62.6</v>
      </c>
      <c r="G6853" s="12">
        <v>-141</v>
      </c>
      <c r="H6853" s="12">
        <v>0.51</v>
      </c>
    </row>
    <row r="6854" spans="2:8" x14ac:dyDescent="0.25">
      <c r="B6854" t="s">
        <v>14892</v>
      </c>
      <c r="C6854" t="s">
        <v>14893</v>
      </c>
      <c r="D6854" s="24" t="s">
        <v>2443</v>
      </c>
      <c r="E6854" s="24" t="s">
        <v>1800</v>
      </c>
      <c r="F6854" s="12">
        <v>59.4</v>
      </c>
      <c r="G6854" s="12">
        <v>-135.30000000000001</v>
      </c>
      <c r="H6854" s="12">
        <v>0.51</v>
      </c>
    </row>
    <row r="6855" spans="2:8" x14ac:dyDescent="0.25">
      <c r="B6855" t="s">
        <v>1843</v>
      </c>
      <c r="C6855" t="s">
        <v>1844</v>
      </c>
      <c r="D6855" s="24" t="s">
        <v>2443</v>
      </c>
      <c r="E6855" s="24" t="s">
        <v>365</v>
      </c>
      <c r="F6855" s="12">
        <v>36.200000000000003</v>
      </c>
      <c r="G6855" s="12">
        <v>-93.1</v>
      </c>
      <c r="H6855" s="12">
        <v>0.51</v>
      </c>
    </row>
    <row r="6856" spans="2:8" x14ac:dyDescent="0.25">
      <c r="B6856" t="s">
        <v>3428</v>
      </c>
      <c r="C6856" t="s">
        <v>3429</v>
      </c>
      <c r="D6856" s="24" t="s">
        <v>2443</v>
      </c>
      <c r="E6856" s="24" t="s">
        <v>1277</v>
      </c>
      <c r="F6856" s="12">
        <v>33.299999999999997</v>
      </c>
      <c r="G6856" s="12">
        <v>-104.5</v>
      </c>
      <c r="H6856" s="12">
        <v>0.51</v>
      </c>
    </row>
    <row r="6857" spans="2:8" x14ac:dyDescent="0.25">
      <c r="B6857" t="s">
        <v>2051</v>
      </c>
      <c r="C6857" t="s">
        <v>2052</v>
      </c>
      <c r="D6857" s="24" t="s">
        <v>2443</v>
      </c>
      <c r="E6857" s="24" t="s">
        <v>629</v>
      </c>
      <c r="F6857" s="12">
        <v>43.5</v>
      </c>
      <c r="G6857" s="12">
        <v>-116.2</v>
      </c>
      <c r="H6857" s="12">
        <v>0.51</v>
      </c>
    </row>
    <row r="6858" spans="2:8" x14ac:dyDescent="0.25">
      <c r="B6858" t="s">
        <v>2121</v>
      </c>
      <c r="C6858" t="s">
        <v>2122</v>
      </c>
      <c r="D6858" s="24" t="s">
        <v>2443</v>
      </c>
      <c r="E6858" s="24" t="s">
        <v>948</v>
      </c>
      <c r="F6858" s="12">
        <v>38.299999999999997</v>
      </c>
      <c r="G6858" s="12">
        <v>-75.5</v>
      </c>
      <c r="H6858" s="12">
        <v>0.51</v>
      </c>
    </row>
    <row r="6859" spans="2:8" x14ac:dyDescent="0.25">
      <c r="B6859" t="s">
        <v>3521</v>
      </c>
      <c r="C6859" t="s">
        <v>3522</v>
      </c>
      <c r="D6859" s="24" t="s">
        <v>548</v>
      </c>
      <c r="E6859" s="24" t="s">
        <v>522</v>
      </c>
      <c r="F6859" s="12">
        <v>43.8</v>
      </c>
      <c r="G6859" s="12">
        <v>-66</v>
      </c>
      <c r="H6859" s="12">
        <v>0.47</v>
      </c>
    </row>
    <row r="6860" spans="2:8" x14ac:dyDescent="0.25">
      <c r="B6860" t="s">
        <v>14894</v>
      </c>
      <c r="C6860" t="s">
        <v>14895</v>
      </c>
      <c r="D6860" s="24" t="s">
        <v>2443</v>
      </c>
      <c r="E6860" s="24" t="s">
        <v>648</v>
      </c>
      <c r="F6860" s="12">
        <v>42.1</v>
      </c>
      <c r="G6860" s="12">
        <v>-88.4</v>
      </c>
      <c r="H6860" s="12">
        <v>0.43</v>
      </c>
    </row>
    <row r="6861" spans="2:8" x14ac:dyDescent="0.25">
      <c r="B6861" t="s">
        <v>14896</v>
      </c>
      <c r="C6861" t="s">
        <v>14897</v>
      </c>
      <c r="D6861" s="24" t="s">
        <v>2443</v>
      </c>
      <c r="E6861" s="24" t="s">
        <v>709</v>
      </c>
      <c r="F6861" s="12">
        <v>40.299999999999997</v>
      </c>
      <c r="G6861" s="12">
        <v>-85</v>
      </c>
      <c r="H6861" s="12">
        <v>0.43</v>
      </c>
    </row>
    <row r="6862" spans="2:8" x14ac:dyDescent="0.25">
      <c r="B6862" t="s">
        <v>14898</v>
      </c>
      <c r="C6862" t="s">
        <v>14899</v>
      </c>
      <c r="D6862" s="24" t="s">
        <v>2443</v>
      </c>
      <c r="E6862" s="24" t="s">
        <v>1022</v>
      </c>
      <c r="F6862" s="12">
        <v>45</v>
      </c>
      <c r="G6862" s="12">
        <v>-93.2</v>
      </c>
      <c r="H6862" s="12">
        <v>0.43</v>
      </c>
    </row>
    <row r="6863" spans="2:8" x14ac:dyDescent="0.25">
      <c r="B6863" t="s">
        <v>14900</v>
      </c>
      <c r="C6863" t="s">
        <v>14901</v>
      </c>
      <c r="D6863" s="24" t="s">
        <v>2443</v>
      </c>
      <c r="E6863" s="24" t="s">
        <v>459</v>
      </c>
      <c r="F6863" s="12">
        <v>36.1</v>
      </c>
      <c r="G6863" s="12">
        <v>-81.7</v>
      </c>
      <c r="H6863" s="12">
        <v>0.43</v>
      </c>
    </row>
    <row r="6864" spans="2:8" x14ac:dyDescent="0.25">
      <c r="B6864" t="s">
        <v>14902</v>
      </c>
      <c r="C6864" t="s">
        <v>14903</v>
      </c>
      <c r="D6864" s="24" t="s">
        <v>2443</v>
      </c>
      <c r="E6864" s="24" t="s">
        <v>563</v>
      </c>
      <c r="F6864" s="12">
        <v>39.5</v>
      </c>
      <c r="G6864" s="12">
        <v>-107.7</v>
      </c>
      <c r="H6864" s="12">
        <v>0.43</v>
      </c>
    </row>
    <row r="6865" spans="2:8" x14ac:dyDescent="0.25">
      <c r="B6865" t="s">
        <v>14904</v>
      </c>
      <c r="C6865" t="s">
        <v>14905</v>
      </c>
      <c r="D6865" s="24" t="s">
        <v>2443</v>
      </c>
      <c r="E6865" s="24" t="s">
        <v>1675</v>
      </c>
      <c r="F6865" s="12">
        <v>46.5</v>
      </c>
      <c r="G6865" s="12">
        <v>-90.9</v>
      </c>
      <c r="H6865" s="12">
        <v>0.43</v>
      </c>
    </row>
    <row r="6866" spans="2:8" x14ac:dyDescent="0.25">
      <c r="B6866" t="s">
        <v>480</v>
      </c>
      <c r="C6866" t="s">
        <v>481</v>
      </c>
      <c r="D6866" s="24" t="s">
        <v>548</v>
      </c>
      <c r="E6866" s="24" t="s">
        <v>465</v>
      </c>
      <c r="F6866" s="12">
        <v>54</v>
      </c>
      <c r="G6866" s="12">
        <v>-128.6</v>
      </c>
      <c r="H6866" s="12">
        <v>0.39</v>
      </c>
    </row>
    <row r="6867" spans="2:8" x14ac:dyDescent="0.25">
      <c r="B6867" t="s">
        <v>2993</v>
      </c>
      <c r="C6867" t="s">
        <v>2994</v>
      </c>
      <c r="D6867" s="24" t="s">
        <v>548</v>
      </c>
      <c r="E6867" s="24" t="s">
        <v>465</v>
      </c>
      <c r="F6867" s="12">
        <v>53.8</v>
      </c>
      <c r="G6867" s="12">
        <v>-122.7</v>
      </c>
      <c r="H6867" s="12">
        <v>0.39</v>
      </c>
    </row>
    <row r="6868" spans="2:8" x14ac:dyDescent="0.25">
      <c r="B6868" t="s">
        <v>14906</v>
      </c>
      <c r="C6868" t="s">
        <v>14907</v>
      </c>
      <c r="D6868" s="24" t="s">
        <v>548</v>
      </c>
      <c r="E6868" s="24" t="s">
        <v>465</v>
      </c>
      <c r="F6868" s="12">
        <v>49.3</v>
      </c>
      <c r="G6868" s="12">
        <v>-117.6</v>
      </c>
      <c r="H6868" s="12">
        <v>0.39</v>
      </c>
    </row>
    <row r="6869" spans="2:8" x14ac:dyDescent="0.25">
      <c r="B6869" t="s">
        <v>14908</v>
      </c>
      <c r="C6869" t="s">
        <v>14909</v>
      </c>
      <c r="D6869" s="24" t="s">
        <v>548</v>
      </c>
      <c r="E6869" s="24" t="s">
        <v>522</v>
      </c>
      <c r="F6869" s="12">
        <v>43.6</v>
      </c>
      <c r="G6869" s="12">
        <v>-65.7</v>
      </c>
      <c r="H6869" s="12">
        <v>0.39</v>
      </c>
    </row>
    <row r="6870" spans="2:8" x14ac:dyDescent="0.25">
      <c r="B6870" t="s">
        <v>14910</v>
      </c>
      <c r="C6870" t="s">
        <v>14911</v>
      </c>
      <c r="D6870" s="24" t="s">
        <v>548</v>
      </c>
      <c r="E6870" s="24" t="s">
        <v>522</v>
      </c>
      <c r="F6870" s="12">
        <v>44.6</v>
      </c>
      <c r="G6870" s="12">
        <v>-63.5</v>
      </c>
      <c r="H6870" s="12">
        <v>0.39</v>
      </c>
    </row>
    <row r="6871" spans="2:8" x14ac:dyDescent="0.25">
      <c r="B6871" t="s">
        <v>14912</v>
      </c>
      <c r="C6871" t="s">
        <v>14913</v>
      </c>
      <c r="D6871" s="24" t="s">
        <v>548</v>
      </c>
      <c r="E6871" s="24" t="s">
        <v>522</v>
      </c>
      <c r="F6871" s="12">
        <v>46.1</v>
      </c>
      <c r="G6871" s="12">
        <v>-60.1</v>
      </c>
      <c r="H6871" s="12">
        <v>0.39</v>
      </c>
    </row>
    <row r="6872" spans="2:8" x14ac:dyDescent="0.25">
      <c r="B6872" t="s">
        <v>14914</v>
      </c>
      <c r="C6872" t="s">
        <v>14915</v>
      </c>
      <c r="D6872" s="24" t="s">
        <v>2443</v>
      </c>
      <c r="E6872" s="24" t="s">
        <v>1194</v>
      </c>
      <c r="F6872" s="12">
        <v>40.700000000000003</v>
      </c>
      <c r="G6872" s="12">
        <v>-96.6</v>
      </c>
      <c r="H6872" s="12">
        <v>0.39</v>
      </c>
    </row>
    <row r="6873" spans="2:8" x14ac:dyDescent="0.25">
      <c r="B6873" t="s">
        <v>14916</v>
      </c>
      <c r="C6873" t="s">
        <v>14917</v>
      </c>
      <c r="D6873" s="24" t="s">
        <v>2443</v>
      </c>
      <c r="E6873" s="24" t="s">
        <v>1194</v>
      </c>
      <c r="F6873" s="12">
        <v>40.9</v>
      </c>
      <c r="G6873" s="12">
        <v>-101.7</v>
      </c>
      <c r="H6873" s="12">
        <v>0.39</v>
      </c>
    </row>
    <row r="6874" spans="2:8" x14ac:dyDescent="0.25">
      <c r="B6874" t="s">
        <v>14918</v>
      </c>
      <c r="C6874" t="s">
        <v>14919</v>
      </c>
      <c r="D6874" s="24" t="s">
        <v>2443</v>
      </c>
      <c r="E6874" s="24" t="s">
        <v>365</v>
      </c>
      <c r="F6874" s="12">
        <v>36.4</v>
      </c>
      <c r="G6874" s="12">
        <v>-93.7</v>
      </c>
      <c r="H6874" s="12">
        <v>0.39</v>
      </c>
    </row>
    <row r="6875" spans="2:8" x14ac:dyDescent="0.25">
      <c r="B6875" t="s">
        <v>14920</v>
      </c>
      <c r="C6875" t="s">
        <v>14921</v>
      </c>
      <c r="D6875" s="24" t="s">
        <v>2443</v>
      </c>
      <c r="E6875" s="24" t="s">
        <v>563</v>
      </c>
      <c r="F6875" s="12">
        <v>37.299999999999997</v>
      </c>
      <c r="G6875" s="12">
        <v>-108.5</v>
      </c>
      <c r="H6875" s="12">
        <v>0.39</v>
      </c>
    </row>
    <row r="6876" spans="2:8" x14ac:dyDescent="0.25">
      <c r="B6876" t="s">
        <v>14922</v>
      </c>
      <c r="C6876" t="s">
        <v>14923</v>
      </c>
      <c r="D6876" s="24" t="s">
        <v>2443</v>
      </c>
      <c r="E6876" s="24" t="s">
        <v>629</v>
      </c>
      <c r="F6876" s="12">
        <v>43.5</v>
      </c>
      <c r="G6876" s="12">
        <v>-116.1</v>
      </c>
      <c r="H6876" s="12">
        <v>0.39</v>
      </c>
    </row>
    <row r="6877" spans="2:8" x14ac:dyDescent="0.25">
      <c r="B6877" t="s">
        <v>14924</v>
      </c>
      <c r="C6877" t="s">
        <v>14925</v>
      </c>
      <c r="D6877" s="24" t="s">
        <v>2443</v>
      </c>
      <c r="E6877" s="24" t="s">
        <v>648</v>
      </c>
      <c r="F6877" s="12">
        <v>42.3</v>
      </c>
      <c r="G6877" s="12">
        <v>-88.1</v>
      </c>
      <c r="H6877" s="12">
        <v>0.39</v>
      </c>
    </row>
    <row r="6878" spans="2:8" x14ac:dyDescent="0.25">
      <c r="B6878" t="s">
        <v>14926</v>
      </c>
      <c r="C6878" t="s">
        <v>14927</v>
      </c>
      <c r="D6878" s="24" t="s">
        <v>2443</v>
      </c>
      <c r="E6878" s="24" t="s">
        <v>709</v>
      </c>
      <c r="F6878" s="12">
        <v>41.5</v>
      </c>
      <c r="G6878" s="12">
        <v>-87.2</v>
      </c>
      <c r="H6878" s="12">
        <v>0.39</v>
      </c>
    </row>
    <row r="6879" spans="2:8" x14ac:dyDescent="0.25">
      <c r="B6879" t="s">
        <v>14928</v>
      </c>
      <c r="C6879" t="s">
        <v>14929</v>
      </c>
      <c r="D6879" s="24" t="s">
        <v>2443</v>
      </c>
      <c r="E6879" s="24" t="s">
        <v>867</v>
      </c>
      <c r="F6879" s="12">
        <v>38.9</v>
      </c>
      <c r="G6879" s="12">
        <v>-95.2</v>
      </c>
      <c r="H6879" s="12">
        <v>0.39</v>
      </c>
    </row>
    <row r="6880" spans="2:8" x14ac:dyDescent="0.25">
      <c r="B6880" t="s">
        <v>14930</v>
      </c>
      <c r="C6880" t="s">
        <v>14931</v>
      </c>
      <c r="D6880" s="24" t="s">
        <v>2443</v>
      </c>
      <c r="E6880" s="24" t="s">
        <v>867</v>
      </c>
      <c r="F6880" s="12">
        <v>38.9</v>
      </c>
      <c r="G6880" s="12">
        <v>-95.2</v>
      </c>
      <c r="H6880" s="12">
        <v>0.39</v>
      </c>
    </row>
    <row r="6881" spans="2:8" x14ac:dyDescent="0.25">
      <c r="B6881" t="s">
        <v>14932</v>
      </c>
      <c r="C6881" t="s">
        <v>14933</v>
      </c>
      <c r="D6881" s="24" t="s">
        <v>2443</v>
      </c>
      <c r="E6881" s="24" t="s">
        <v>867</v>
      </c>
      <c r="F6881" s="12">
        <v>38.9</v>
      </c>
      <c r="G6881" s="12">
        <v>-95.2</v>
      </c>
      <c r="H6881" s="12">
        <v>0.39</v>
      </c>
    </row>
    <row r="6882" spans="2:8" x14ac:dyDescent="0.25">
      <c r="B6882" t="s">
        <v>14934</v>
      </c>
      <c r="C6882" t="s">
        <v>14935</v>
      </c>
      <c r="D6882" s="24" t="s">
        <v>2443</v>
      </c>
      <c r="E6882" s="24" t="s">
        <v>867</v>
      </c>
      <c r="F6882" s="12">
        <v>38.1</v>
      </c>
      <c r="G6882" s="12">
        <v>-100.8</v>
      </c>
      <c r="H6882" s="12">
        <v>0.39</v>
      </c>
    </row>
    <row r="6883" spans="2:8" x14ac:dyDescent="0.25">
      <c r="B6883" t="s">
        <v>14936</v>
      </c>
      <c r="C6883" t="s">
        <v>14937</v>
      </c>
      <c r="D6883" s="24" t="s">
        <v>2443</v>
      </c>
      <c r="E6883" s="24" t="s">
        <v>867</v>
      </c>
      <c r="F6883" s="12">
        <v>38</v>
      </c>
      <c r="G6883" s="12">
        <v>-97.3</v>
      </c>
      <c r="H6883" s="12">
        <v>0.39</v>
      </c>
    </row>
    <row r="6884" spans="2:8" x14ac:dyDescent="0.25">
      <c r="B6884" t="s">
        <v>14938</v>
      </c>
      <c r="C6884" t="s">
        <v>14939</v>
      </c>
      <c r="D6884" s="24" t="s">
        <v>2443</v>
      </c>
      <c r="E6884" s="24" t="s">
        <v>926</v>
      </c>
      <c r="F6884" s="12">
        <v>37.6</v>
      </c>
      <c r="G6884" s="12">
        <v>-83.4</v>
      </c>
      <c r="H6884" s="12">
        <v>0.39</v>
      </c>
    </row>
    <row r="6885" spans="2:8" x14ac:dyDescent="0.25">
      <c r="B6885" t="s">
        <v>14940</v>
      </c>
      <c r="C6885" t="s">
        <v>14941</v>
      </c>
      <c r="D6885" s="24" t="s">
        <v>2443</v>
      </c>
      <c r="E6885" s="24" t="s">
        <v>926</v>
      </c>
      <c r="F6885" s="12">
        <v>38.1</v>
      </c>
      <c r="G6885" s="12">
        <v>-85.8</v>
      </c>
      <c r="H6885" s="12">
        <v>0.39</v>
      </c>
    </row>
    <row r="6886" spans="2:8" x14ac:dyDescent="0.25">
      <c r="B6886" t="s">
        <v>14942</v>
      </c>
      <c r="C6886" t="s">
        <v>14943</v>
      </c>
      <c r="D6886" s="24" t="s">
        <v>2443</v>
      </c>
      <c r="E6886" s="24" t="s">
        <v>948</v>
      </c>
      <c r="F6886" s="12">
        <v>38.4</v>
      </c>
      <c r="G6886" s="12">
        <v>-75.099999999999994</v>
      </c>
      <c r="H6886" s="12">
        <v>0.39</v>
      </c>
    </row>
    <row r="6887" spans="2:8" x14ac:dyDescent="0.25">
      <c r="B6887" t="s">
        <v>14944</v>
      </c>
      <c r="C6887" t="s">
        <v>14945</v>
      </c>
      <c r="D6887" s="24" t="s">
        <v>2443</v>
      </c>
      <c r="E6887" s="24" t="s">
        <v>937</v>
      </c>
      <c r="F6887" s="12">
        <v>43.7</v>
      </c>
      <c r="G6887" s="12">
        <v>-70.8</v>
      </c>
      <c r="H6887" s="12">
        <v>0.39</v>
      </c>
    </row>
    <row r="6888" spans="2:8" x14ac:dyDescent="0.25">
      <c r="B6888" t="s">
        <v>14946</v>
      </c>
      <c r="C6888" t="s">
        <v>14947</v>
      </c>
      <c r="D6888" s="24" t="s">
        <v>2443</v>
      </c>
      <c r="E6888" s="24" t="s">
        <v>1081</v>
      </c>
      <c r="F6888" s="12">
        <v>37.6</v>
      </c>
      <c r="G6888" s="12">
        <v>-91.4</v>
      </c>
      <c r="H6888" s="12">
        <v>0.39</v>
      </c>
    </row>
    <row r="6889" spans="2:8" x14ac:dyDescent="0.25">
      <c r="B6889" t="s">
        <v>14948</v>
      </c>
      <c r="C6889" t="s">
        <v>14949</v>
      </c>
      <c r="D6889" s="24" t="s">
        <v>2443</v>
      </c>
      <c r="E6889" s="24" t="s">
        <v>459</v>
      </c>
      <c r="F6889" s="12">
        <v>35.5</v>
      </c>
      <c r="G6889" s="12">
        <v>-82.4</v>
      </c>
      <c r="H6889" s="12">
        <v>0.39</v>
      </c>
    </row>
    <row r="6890" spans="2:8" x14ac:dyDescent="0.25">
      <c r="B6890" t="s">
        <v>14950</v>
      </c>
      <c r="C6890" t="s">
        <v>14951</v>
      </c>
      <c r="D6890" s="24" t="s">
        <v>2443</v>
      </c>
      <c r="E6890" s="24" t="s">
        <v>459</v>
      </c>
      <c r="F6890" s="12">
        <v>35.799999999999997</v>
      </c>
      <c r="G6890" s="12">
        <v>-82.5</v>
      </c>
      <c r="H6890" s="12">
        <v>0.39</v>
      </c>
    </row>
    <row r="6891" spans="2:8" x14ac:dyDescent="0.25">
      <c r="B6891" t="s">
        <v>14952</v>
      </c>
      <c r="C6891" t="s">
        <v>14953</v>
      </c>
      <c r="D6891" s="24" t="s">
        <v>2443</v>
      </c>
      <c r="E6891" s="24" t="s">
        <v>1338</v>
      </c>
      <c r="F6891" s="12">
        <v>46.9</v>
      </c>
      <c r="G6891" s="12">
        <v>-98</v>
      </c>
      <c r="H6891" s="12">
        <v>0.39</v>
      </c>
    </row>
    <row r="6892" spans="2:8" x14ac:dyDescent="0.25">
      <c r="B6892" t="s">
        <v>14954</v>
      </c>
      <c r="C6892" t="s">
        <v>14955</v>
      </c>
      <c r="D6892" s="24" t="s">
        <v>2443</v>
      </c>
      <c r="E6892" s="24" t="s">
        <v>1259</v>
      </c>
      <c r="F6892" s="12">
        <v>43.6</v>
      </c>
      <c r="G6892" s="12">
        <v>-71</v>
      </c>
      <c r="H6892" s="12">
        <v>0.39</v>
      </c>
    </row>
    <row r="6893" spans="2:8" x14ac:dyDescent="0.25">
      <c r="B6893" t="s">
        <v>14956</v>
      </c>
      <c r="C6893" t="s">
        <v>14957</v>
      </c>
      <c r="D6893" s="24" t="s">
        <v>2443</v>
      </c>
      <c r="E6893" s="24" t="s">
        <v>1277</v>
      </c>
      <c r="F6893" s="12">
        <v>36.700000000000003</v>
      </c>
      <c r="G6893" s="12">
        <v>-107.9</v>
      </c>
      <c r="H6893" s="12">
        <v>0.39</v>
      </c>
    </row>
    <row r="6894" spans="2:8" x14ac:dyDescent="0.25">
      <c r="B6894" t="s">
        <v>14958</v>
      </c>
      <c r="C6894" t="s">
        <v>14959</v>
      </c>
      <c r="D6894" s="24" t="s">
        <v>2443</v>
      </c>
      <c r="E6894" s="24" t="s">
        <v>1301</v>
      </c>
      <c r="F6894" s="12">
        <v>42.6</v>
      </c>
      <c r="G6894" s="12">
        <v>-73.7</v>
      </c>
      <c r="H6894" s="12">
        <v>0.39</v>
      </c>
    </row>
    <row r="6895" spans="2:8" x14ac:dyDescent="0.25">
      <c r="B6895" t="s">
        <v>14960</v>
      </c>
      <c r="C6895" t="s">
        <v>14961</v>
      </c>
      <c r="D6895" s="24" t="s">
        <v>2443</v>
      </c>
      <c r="E6895" s="24" t="s">
        <v>1301</v>
      </c>
      <c r="F6895" s="12">
        <v>41.7</v>
      </c>
      <c r="G6895" s="12">
        <v>-73.900000000000006</v>
      </c>
      <c r="H6895" s="12">
        <v>0.39</v>
      </c>
    </row>
    <row r="6896" spans="2:8" x14ac:dyDescent="0.25">
      <c r="B6896" t="s">
        <v>14962</v>
      </c>
      <c r="C6896" t="s">
        <v>14963</v>
      </c>
      <c r="D6896" s="24" t="s">
        <v>2443</v>
      </c>
      <c r="E6896" s="24" t="s">
        <v>1421</v>
      </c>
      <c r="F6896" s="12">
        <v>40.200000000000003</v>
      </c>
      <c r="G6896" s="12">
        <v>-76.7</v>
      </c>
      <c r="H6896" s="12">
        <v>0.39</v>
      </c>
    </row>
    <row r="6897" spans="2:8" x14ac:dyDescent="0.25">
      <c r="B6897" t="s">
        <v>14964</v>
      </c>
      <c r="C6897" t="s">
        <v>14965</v>
      </c>
      <c r="D6897" s="24" t="s">
        <v>2443</v>
      </c>
      <c r="E6897" s="24" t="s">
        <v>1421</v>
      </c>
      <c r="F6897" s="12">
        <v>40.6</v>
      </c>
      <c r="G6897" s="12">
        <v>-79.2</v>
      </c>
      <c r="H6897" s="12">
        <v>0.39</v>
      </c>
    </row>
    <row r="6898" spans="2:8" x14ac:dyDescent="0.25">
      <c r="B6898" t="s">
        <v>14966</v>
      </c>
      <c r="C6898" t="s">
        <v>14967</v>
      </c>
      <c r="D6898" s="24" t="s">
        <v>2443</v>
      </c>
      <c r="E6898" s="24" t="s">
        <v>434</v>
      </c>
      <c r="F6898" s="12">
        <v>35.9</v>
      </c>
      <c r="G6898" s="12">
        <v>-85.9</v>
      </c>
      <c r="H6898" s="12">
        <v>0.39</v>
      </c>
    </row>
    <row r="6899" spans="2:8" x14ac:dyDescent="0.25">
      <c r="B6899" t="s">
        <v>14968</v>
      </c>
      <c r="C6899" t="s">
        <v>14969</v>
      </c>
      <c r="D6899" s="24" t="s">
        <v>2443</v>
      </c>
      <c r="E6899" s="24" t="s">
        <v>434</v>
      </c>
      <c r="F6899" s="12">
        <v>36.1</v>
      </c>
      <c r="G6899" s="12">
        <v>-86.5</v>
      </c>
      <c r="H6899" s="12">
        <v>0.39</v>
      </c>
    </row>
    <row r="6900" spans="2:8" x14ac:dyDescent="0.25">
      <c r="B6900" t="s">
        <v>14970</v>
      </c>
      <c r="C6900" t="s">
        <v>14971</v>
      </c>
      <c r="D6900" s="24" t="s">
        <v>2443</v>
      </c>
      <c r="E6900" s="24" t="s">
        <v>434</v>
      </c>
      <c r="F6900" s="12">
        <v>36</v>
      </c>
      <c r="G6900" s="12">
        <v>-86.5</v>
      </c>
      <c r="H6900" s="12">
        <v>0.39</v>
      </c>
    </row>
    <row r="6901" spans="2:8" x14ac:dyDescent="0.25">
      <c r="B6901" t="s">
        <v>14972</v>
      </c>
      <c r="C6901" t="s">
        <v>14973</v>
      </c>
      <c r="D6901" s="24" t="s">
        <v>2443</v>
      </c>
      <c r="E6901" s="24" t="s">
        <v>434</v>
      </c>
      <c r="F6901" s="12">
        <v>36.200000000000003</v>
      </c>
      <c r="G6901" s="12">
        <v>-86.7</v>
      </c>
      <c r="H6901" s="12">
        <v>0.39</v>
      </c>
    </row>
    <row r="6902" spans="2:8" x14ac:dyDescent="0.25">
      <c r="B6902" t="s">
        <v>14974</v>
      </c>
      <c r="C6902" t="s">
        <v>14975</v>
      </c>
      <c r="D6902" s="24" t="s">
        <v>2443</v>
      </c>
      <c r="E6902" s="24" t="s">
        <v>434</v>
      </c>
      <c r="F6902" s="12">
        <v>36</v>
      </c>
      <c r="G6902" s="12">
        <v>-86.7</v>
      </c>
      <c r="H6902" s="12">
        <v>0.39</v>
      </c>
    </row>
    <row r="6903" spans="2:8" x14ac:dyDescent="0.25">
      <c r="B6903" t="s">
        <v>14976</v>
      </c>
      <c r="C6903" t="s">
        <v>14977</v>
      </c>
      <c r="D6903" s="24" t="s">
        <v>2443</v>
      </c>
      <c r="E6903" s="24" t="s">
        <v>434</v>
      </c>
      <c r="F6903" s="12">
        <v>35.6</v>
      </c>
      <c r="G6903" s="12">
        <v>-87.3</v>
      </c>
      <c r="H6903" s="12">
        <v>0.39</v>
      </c>
    </row>
    <row r="6904" spans="2:8" x14ac:dyDescent="0.25">
      <c r="B6904" t="s">
        <v>14978</v>
      </c>
      <c r="C6904" t="s">
        <v>14979</v>
      </c>
      <c r="D6904" s="24" t="s">
        <v>2443</v>
      </c>
      <c r="E6904" s="24" t="s">
        <v>434</v>
      </c>
      <c r="F6904" s="12">
        <v>36.4</v>
      </c>
      <c r="G6904" s="12">
        <v>-82.3</v>
      </c>
      <c r="H6904" s="12">
        <v>0.39</v>
      </c>
    </row>
    <row r="6905" spans="2:8" x14ac:dyDescent="0.25">
      <c r="B6905" t="s">
        <v>14980</v>
      </c>
      <c r="C6905" t="s">
        <v>14981</v>
      </c>
      <c r="D6905" s="24" t="s">
        <v>2443</v>
      </c>
      <c r="E6905" s="24" t="s">
        <v>434</v>
      </c>
      <c r="F6905" s="12">
        <v>36.1</v>
      </c>
      <c r="G6905" s="12">
        <v>-86.5</v>
      </c>
      <c r="H6905" s="12">
        <v>0.39</v>
      </c>
    </row>
    <row r="6906" spans="2:8" x14ac:dyDescent="0.25">
      <c r="B6906" t="s">
        <v>14982</v>
      </c>
      <c r="C6906" t="s">
        <v>14983</v>
      </c>
      <c r="D6906" s="24" t="s">
        <v>2443</v>
      </c>
      <c r="E6906" s="24" t="s">
        <v>434</v>
      </c>
      <c r="F6906" s="12">
        <v>35.6</v>
      </c>
      <c r="G6906" s="12">
        <v>-85.6</v>
      </c>
      <c r="H6906" s="12">
        <v>0.39</v>
      </c>
    </row>
    <row r="6907" spans="2:8" x14ac:dyDescent="0.25">
      <c r="B6907" t="s">
        <v>14984</v>
      </c>
      <c r="C6907" t="s">
        <v>14985</v>
      </c>
      <c r="D6907" s="24" t="s">
        <v>2443</v>
      </c>
      <c r="E6907" s="24" t="s">
        <v>1586</v>
      </c>
      <c r="F6907" s="12">
        <v>36.6</v>
      </c>
      <c r="G6907" s="12">
        <v>-80.400000000000006</v>
      </c>
      <c r="H6907" s="12">
        <v>0.39</v>
      </c>
    </row>
    <row r="6908" spans="2:8" x14ac:dyDescent="0.25">
      <c r="B6908" t="s">
        <v>14986</v>
      </c>
      <c r="C6908" t="s">
        <v>14987</v>
      </c>
      <c r="D6908" s="24" t="s">
        <v>2443</v>
      </c>
      <c r="E6908" s="24" t="s">
        <v>1611</v>
      </c>
      <c r="F6908" s="12">
        <v>47.4</v>
      </c>
      <c r="G6908" s="12">
        <v>-120.3</v>
      </c>
      <c r="H6908" s="12">
        <v>0.39</v>
      </c>
    </row>
    <row r="6909" spans="2:8" x14ac:dyDescent="0.25">
      <c r="B6909" t="s">
        <v>628</v>
      </c>
      <c r="C6909" t="s">
        <v>14988</v>
      </c>
      <c r="D6909" s="24" t="s">
        <v>2443</v>
      </c>
      <c r="E6909" s="24" t="s">
        <v>629</v>
      </c>
      <c r="F6909" s="12">
        <v>44.5</v>
      </c>
      <c r="G6909" s="12">
        <v>-116.6</v>
      </c>
      <c r="H6909" s="12">
        <v>0.39</v>
      </c>
    </row>
    <row r="6910" spans="2:8" x14ac:dyDescent="0.25">
      <c r="B6910" t="s">
        <v>14989</v>
      </c>
      <c r="C6910" t="s">
        <v>14990</v>
      </c>
      <c r="D6910" s="24" t="s">
        <v>2443</v>
      </c>
      <c r="E6910" s="24" t="s">
        <v>629</v>
      </c>
      <c r="F6910" s="12">
        <v>43.7</v>
      </c>
      <c r="G6910" s="12">
        <v>-111.1</v>
      </c>
      <c r="H6910" s="12">
        <v>0.39</v>
      </c>
    </row>
    <row r="6911" spans="2:8" x14ac:dyDescent="0.25">
      <c r="B6911" t="s">
        <v>794</v>
      </c>
      <c r="C6911" t="s">
        <v>795</v>
      </c>
      <c r="D6911" s="24" t="s">
        <v>2443</v>
      </c>
      <c r="E6911" s="24" t="s">
        <v>749</v>
      </c>
      <c r="F6911" s="12">
        <v>41</v>
      </c>
      <c r="G6911" s="12">
        <v>-91.9</v>
      </c>
      <c r="H6911" s="12">
        <v>0.39</v>
      </c>
    </row>
    <row r="6912" spans="2:8" x14ac:dyDescent="0.25">
      <c r="B6912" t="s">
        <v>1241</v>
      </c>
      <c r="C6912" t="s">
        <v>2241</v>
      </c>
      <c r="D6912" s="24" t="s">
        <v>2443</v>
      </c>
      <c r="E6912" s="24" t="s">
        <v>749</v>
      </c>
      <c r="F6912" s="12">
        <v>41</v>
      </c>
      <c r="G6912" s="12">
        <v>-93.7</v>
      </c>
      <c r="H6912" s="12">
        <v>0.39</v>
      </c>
    </row>
    <row r="6913" spans="2:8" x14ac:dyDescent="0.25">
      <c r="B6913" t="s">
        <v>14991</v>
      </c>
      <c r="C6913" t="s">
        <v>14992</v>
      </c>
      <c r="D6913" s="24" t="s">
        <v>2443</v>
      </c>
      <c r="E6913" s="24" t="s">
        <v>867</v>
      </c>
      <c r="F6913" s="12">
        <v>39.5</v>
      </c>
      <c r="G6913" s="12">
        <v>-95.1</v>
      </c>
      <c r="H6913" s="12">
        <v>0.39</v>
      </c>
    </row>
    <row r="6914" spans="2:8" x14ac:dyDescent="0.25">
      <c r="B6914" t="s">
        <v>883</v>
      </c>
      <c r="C6914" t="s">
        <v>884</v>
      </c>
      <c r="D6914" s="24" t="s">
        <v>2443</v>
      </c>
      <c r="E6914" s="24" t="s">
        <v>867</v>
      </c>
      <c r="F6914" s="12">
        <v>37.9</v>
      </c>
      <c r="G6914" s="12">
        <v>-100.8</v>
      </c>
      <c r="H6914" s="12">
        <v>0.39</v>
      </c>
    </row>
    <row r="6915" spans="2:8" x14ac:dyDescent="0.25">
      <c r="B6915" t="s">
        <v>14993</v>
      </c>
      <c r="C6915" t="s">
        <v>14994</v>
      </c>
      <c r="D6915" s="24" t="s">
        <v>2443</v>
      </c>
      <c r="E6915" s="24" t="s">
        <v>867</v>
      </c>
      <c r="F6915" s="12">
        <v>38.700000000000003</v>
      </c>
      <c r="G6915" s="12">
        <v>-95.5</v>
      </c>
      <c r="H6915" s="12">
        <v>0.39</v>
      </c>
    </row>
    <row r="6916" spans="2:8" x14ac:dyDescent="0.25">
      <c r="B6916" t="s">
        <v>4347</v>
      </c>
      <c r="C6916" t="s">
        <v>14995</v>
      </c>
      <c r="D6916" s="24" t="s">
        <v>2443</v>
      </c>
      <c r="E6916" s="24" t="s">
        <v>953</v>
      </c>
      <c r="F6916" s="12">
        <v>41.7</v>
      </c>
      <c r="G6916" s="12">
        <v>-70.400000000000006</v>
      </c>
      <c r="H6916" s="12">
        <v>0.39</v>
      </c>
    </row>
    <row r="6917" spans="2:8" x14ac:dyDescent="0.25">
      <c r="B6917" t="s">
        <v>3263</v>
      </c>
      <c r="C6917" t="s">
        <v>3264</v>
      </c>
      <c r="D6917" s="24" t="s">
        <v>2443</v>
      </c>
      <c r="E6917" s="24" t="s">
        <v>1081</v>
      </c>
      <c r="F6917" s="12">
        <v>40.4</v>
      </c>
      <c r="G6917" s="12">
        <v>-94.4</v>
      </c>
      <c r="H6917" s="12">
        <v>0.39</v>
      </c>
    </row>
    <row r="6918" spans="2:8" x14ac:dyDescent="0.25">
      <c r="B6918" t="s">
        <v>3459</v>
      </c>
      <c r="C6918" t="s">
        <v>3460</v>
      </c>
      <c r="D6918" s="24" t="s">
        <v>2443</v>
      </c>
      <c r="E6918" s="24" t="s">
        <v>1081</v>
      </c>
      <c r="F6918" s="12">
        <v>39.799999999999997</v>
      </c>
      <c r="G6918" s="12">
        <v>-93.1</v>
      </c>
      <c r="H6918" s="12">
        <v>0.39</v>
      </c>
    </row>
    <row r="6919" spans="2:8" x14ac:dyDescent="0.25">
      <c r="B6919" t="s">
        <v>14996</v>
      </c>
      <c r="C6919" t="s">
        <v>14997</v>
      </c>
      <c r="D6919" s="24" t="s">
        <v>2443</v>
      </c>
      <c r="E6919" s="24" t="s">
        <v>1363</v>
      </c>
      <c r="F6919" s="12">
        <v>40.700000000000003</v>
      </c>
      <c r="G6919" s="12">
        <v>-82.8</v>
      </c>
      <c r="H6919" s="12">
        <v>0.39</v>
      </c>
    </row>
    <row r="6920" spans="2:8" x14ac:dyDescent="0.25">
      <c r="B6920" t="s">
        <v>14998</v>
      </c>
      <c r="C6920" t="s">
        <v>14999</v>
      </c>
      <c r="D6920" s="24" t="s">
        <v>2443</v>
      </c>
      <c r="E6920" s="24" t="s">
        <v>1421</v>
      </c>
      <c r="F6920" s="12">
        <v>40.200000000000003</v>
      </c>
      <c r="G6920" s="12">
        <v>-79.599999999999994</v>
      </c>
      <c r="H6920" s="12">
        <v>0.39</v>
      </c>
    </row>
    <row r="6921" spans="2:8" x14ac:dyDescent="0.25">
      <c r="B6921" t="s">
        <v>2363</v>
      </c>
      <c r="C6921" t="s">
        <v>2364</v>
      </c>
      <c r="D6921" s="24" t="s">
        <v>2443</v>
      </c>
      <c r="E6921" s="24" t="s">
        <v>1421</v>
      </c>
      <c r="F6921" s="12">
        <v>40</v>
      </c>
      <c r="G6921" s="12">
        <v>-78.5</v>
      </c>
      <c r="H6921" s="12">
        <v>0.39</v>
      </c>
    </row>
    <row r="6922" spans="2:8" x14ac:dyDescent="0.25">
      <c r="B6922" t="s">
        <v>15000</v>
      </c>
      <c r="C6922" t="s">
        <v>15001</v>
      </c>
      <c r="D6922" s="24" t="s">
        <v>2443</v>
      </c>
      <c r="E6922" s="24" t="s">
        <v>434</v>
      </c>
      <c r="F6922" s="12">
        <v>36.1</v>
      </c>
      <c r="G6922" s="12">
        <v>-86.6</v>
      </c>
      <c r="H6922" s="12">
        <v>0.39</v>
      </c>
    </row>
    <row r="6923" spans="2:8" x14ac:dyDescent="0.25">
      <c r="B6923" t="s">
        <v>444</v>
      </c>
      <c r="C6923" t="s">
        <v>445</v>
      </c>
      <c r="D6923" s="24" t="s">
        <v>2443</v>
      </c>
      <c r="E6923" s="24" t="s">
        <v>434</v>
      </c>
      <c r="F6923" s="12">
        <v>36.200000000000003</v>
      </c>
      <c r="G6923" s="12">
        <v>-86.5</v>
      </c>
      <c r="H6923" s="12">
        <v>0.39</v>
      </c>
    </row>
    <row r="6924" spans="2:8" x14ac:dyDescent="0.25">
      <c r="B6924" t="s">
        <v>448</v>
      </c>
      <c r="C6924" t="s">
        <v>449</v>
      </c>
      <c r="D6924" s="24" t="s">
        <v>2443</v>
      </c>
      <c r="E6924" s="24" t="s">
        <v>434</v>
      </c>
      <c r="F6924" s="12">
        <v>36.4</v>
      </c>
      <c r="G6924" s="12">
        <v>-86.6</v>
      </c>
      <c r="H6924" s="12">
        <v>0.39</v>
      </c>
    </row>
    <row r="6925" spans="2:8" x14ac:dyDescent="0.25">
      <c r="B6925" t="s">
        <v>1659</v>
      </c>
      <c r="C6925" t="s">
        <v>1660</v>
      </c>
      <c r="D6925" s="24" t="s">
        <v>2443</v>
      </c>
      <c r="E6925" s="24" t="s">
        <v>1650</v>
      </c>
      <c r="F6925" s="12">
        <v>38.6</v>
      </c>
      <c r="G6925" s="12">
        <v>-80.7</v>
      </c>
      <c r="H6925" s="12">
        <v>0.39</v>
      </c>
    </row>
    <row r="6926" spans="2:8" x14ac:dyDescent="0.25">
      <c r="B6926" t="s">
        <v>3962</v>
      </c>
      <c r="C6926" t="s">
        <v>3963</v>
      </c>
      <c r="D6926" s="24" t="s">
        <v>2443</v>
      </c>
      <c r="E6926" s="24" t="s">
        <v>1800</v>
      </c>
      <c r="F6926" s="12">
        <v>53.8</v>
      </c>
      <c r="G6926" s="12">
        <v>-166.5</v>
      </c>
      <c r="H6926" s="12">
        <v>0.39</v>
      </c>
    </row>
    <row r="6927" spans="2:8" x14ac:dyDescent="0.25">
      <c r="B6927" t="s">
        <v>3848</v>
      </c>
      <c r="C6927" t="s">
        <v>3849</v>
      </c>
      <c r="D6927" s="24" t="s">
        <v>2443</v>
      </c>
      <c r="E6927" s="24" t="s">
        <v>1800</v>
      </c>
      <c r="F6927" s="12">
        <v>58.3</v>
      </c>
      <c r="G6927" s="12">
        <v>-134.69999999999999</v>
      </c>
      <c r="H6927" s="12">
        <v>0.39</v>
      </c>
    </row>
    <row r="6928" spans="2:8" x14ac:dyDescent="0.25">
      <c r="B6928" t="s">
        <v>435</v>
      </c>
      <c r="C6928" t="s">
        <v>436</v>
      </c>
      <c r="D6928" s="24" t="s">
        <v>2443</v>
      </c>
      <c r="E6928" s="24" t="s">
        <v>434</v>
      </c>
      <c r="F6928" s="12">
        <v>36.1</v>
      </c>
      <c r="G6928" s="12">
        <v>-86.6</v>
      </c>
      <c r="H6928" s="12">
        <v>0.39</v>
      </c>
    </row>
    <row r="6929" spans="2:8" x14ac:dyDescent="0.25">
      <c r="B6929" t="s">
        <v>1856</v>
      </c>
      <c r="C6929" t="s">
        <v>1857</v>
      </c>
      <c r="D6929" s="24" t="s">
        <v>2443</v>
      </c>
      <c r="E6929" s="24" t="s">
        <v>1081</v>
      </c>
      <c r="F6929" s="12">
        <v>37.200000000000003</v>
      </c>
      <c r="G6929" s="12">
        <v>-93.4</v>
      </c>
      <c r="H6929" s="12">
        <v>0.39</v>
      </c>
    </row>
    <row r="6930" spans="2:8" x14ac:dyDescent="0.25">
      <c r="B6930" t="s">
        <v>15002</v>
      </c>
      <c r="C6930" t="s">
        <v>15003</v>
      </c>
      <c r="D6930" s="24" t="s">
        <v>2443</v>
      </c>
      <c r="E6930" s="24" t="s">
        <v>1081</v>
      </c>
      <c r="F6930" s="12">
        <v>37.200000000000003</v>
      </c>
      <c r="G6930" s="12">
        <v>-93.3</v>
      </c>
      <c r="H6930" s="12">
        <v>0.39</v>
      </c>
    </row>
    <row r="6931" spans="2:8" x14ac:dyDescent="0.25">
      <c r="B6931" t="s">
        <v>15004</v>
      </c>
      <c r="C6931" t="s">
        <v>15005</v>
      </c>
      <c r="D6931" s="24" t="s">
        <v>2443</v>
      </c>
      <c r="E6931" s="24" t="s">
        <v>1338</v>
      </c>
      <c r="F6931" s="12">
        <v>47.2</v>
      </c>
      <c r="G6931" s="12">
        <v>-96.8</v>
      </c>
      <c r="H6931" s="12">
        <v>0.35</v>
      </c>
    </row>
    <row r="6932" spans="2:8" x14ac:dyDescent="0.25">
      <c r="B6932" t="s">
        <v>15006</v>
      </c>
      <c r="C6932" t="s">
        <v>15007</v>
      </c>
      <c r="D6932" s="24" t="s">
        <v>548</v>
      </c>
      <c r="E6932" s="24" t="s">
        <v>465</v>
      </c>
      <c r="F6932" s="12">
        <v>50.7</v>
      </c>
      <c r="G6932" s="12">
        <v>-119.2</v>
      </c>
      <c r="H6932" s="12">
        <v>0.31</v>
      </c>
    </row>
    <row r="6933" spans="2:8" x14ac:dyDescent="0.25">
      <c r="B6933" t="s">
        <v>15008</v>
      </c>
      <c r="C6933" t="s">
        <v>15009</v>
      </c>
      <c r="D6933" s="24" t="s">
        <v>548</v>
      </c>
      <c r="E6933" s="24" t="s">
        <v>510</v>
      </c>
      <c r="F6933" s="12">
        <v>42.4</v>
      </c>
      <c r="G6933" s="12">
        <v>-81.8</v>
      </c>
      <c r="H6933" s="12">
        <v>0.31</v>
      </c>
    </row>
    <row r="6934" spans="2:8" x14ac:dyDescent="0.25">
      <c r="B6934" t="s">
        <v>15010</v>
      </c>
      <c r="C6934" t="s">
        <v>15011</v>
      </c>
      <c r="D6934" s="24" t="s">
        <v>2443</v>
      </c>
      <c r="E6934" s="24" t="s">
        <v>1194</v>
      </c>
      <c r="F6934" s="12">
        <v>40</v>
      </c>
      <c r="G6934" s="12">
        <v>-98.9</v>
      </c>
      <c r="H6934" s="12">
        <v>0.31</v>
      </c>
    </row>
    <row r="6935" spans="2:8" x14ac:dyDescent="0.25">
      <c r="B6935" t="s">
        <v>15012</v>
      </c>
      <c r="C6935" t="s">
        <v>15013</v>
      </c>
      <c r="D6935" s="24" t="s">
        <v>2443</v>
      </c>
      <c r="E6935" s="24" t="s">
        <v>1194</v>
      </c>
      <c r="F6935" s="12">
        <v>40.700000000000003</v>
      </c>
      <c r="G6935" s="12">
        <v>-96.6</v>
      </c>
      <c r="H6935" s="12">
        <v>0.31</v>
      </c>
    </row>
    <row r="6936" spans="2:8" x14ac:dyDescent="0.25">
      <c r="B6936" t="s">
        <v>15014</v>
      </c>
      <c r="C6936" t="s">
        <v>15015</v>
      </c>
      <c r="D6936" s="24" t="s">
        <v>2443</v>
      </c>
      <c r="E6936" s="24" t="s">
        <v>1800</v>
      </c>
      <c r="F6936" s="12">
        <v>61.2</v>
      </c>
      <c r="G6936" s="12">
        <v>-149.4</v>
      </c>
      <c r="H6936" s="12">
        <v>0.31</v>
      </c>
    </row>
    <row r="6937" spans="2:8" x14ac:dyDescent="0.25">
      <c r="B6937" t="s">
        <v>15016</v>
      </c>
      <c r="C6937" t="s">
        <v>15017</v>
      </c>
      <c r="D6937" s="24" t="s">
        <v>2443</v>
      </c>
      <c r="E6937" s="24" t="s">
        <v>365</v>
      </c>
      <c r="F6937" s="12">
        <v>36.299999999999997</v>
      </c>
      <c r="G6937" s="12">
        <v>-92.4</v>
      </c>
      <c r="H6937" s="12">
        <v>0.31</v>
      </c>
    </row>
    <row r="6938" spans="2:8" x14ac:dyDescent="0.25">
      <c r="B6938" t="s">
        <v>15018</v>
      </c>
      <c r="C6938" t="s">
        <v>15019</v>
      </c>
      <c r="D6938" s="24" t="s">
        <v>2443</v>
      </c>
      <c r="E6938" s="24" t="s">
        <v>365</v>
      </c>
      <c r="F6938" s="12">
        <v>36.200000000000003</v>
      </c>
      <c r="G6938" s="12">
        <v>-92.2</v>
      </c>
      <c r="H6938" s="12">
        <v>0.31</v>
      </c>
    </row>
    <row r="6939" spans="2:8" x14ac:dyDescent="0.25">
      <c r="B6939" t="s">
        <v>15020</v>
      </c>
      <c r="C6939" t="s">
        <v>15021</v>
      </c>
      <c r="D6939" s="24" t="s">
        <v>2443</v>
      </c>
      <c r="E6939" s="24" t="s">
        <v>365</v>
      </c>
      <c r="F6939" s="12">
        <v>36</v>
      </c>
      <c r="G6939" s="12">
        <v>-92.8</v>
      </c>
      <c r="H6939" s="12">
        <v>0.31</v>
      </c>
    </row>
    <row r="6940" spans="2:8" x14ac:dyDescent="0.25">
      <c r="B6940" t="s">
        <v>15022</v>
      </c>
      <c r="C6940" t="s">
        <v>15023</v>
      </c>
      <c r="D6940" s="24" t="s">
        <v>2443</v>
      </c>
      <c r="E6940" s="24" t="s">
        <v>563</v>
      </c>
      <c r="F6940" s="12">
        <v>40.4</v>
      </c>
      <c r="G6940" s="12">
        <v>-105</v>
      </c>
      <c r="H6940" s="12">
        <v>0.31</v>
      </c>
    </row>
    <row r="6941" spans="2:8" x14ac:dyDescent="0.25">
      <c r="B6941" t="s">
        <v>15024</v>
      </c>
      <c r="C6941" t="s">
        <v>15025</v>
      </c>
      <c r="D6941" s="24" t="s">
        <v>2443</v>
      </c>
      <c r="E6941" s="24" t="s">
        <v>563</v>
      </c>
      <c r="F6941" s="12">
        <v>38</v>
      </c>
      <c r="G6941" s="12">
        <v>-108.9</v>
      </c>
      <c r="H6941" s="12">
        <v>0.31</v>
      </c>
    </row>
    <row r="6942" spans="2:8" x14ac:dyDescent="0.25">
      <c r="B6942" t="s">
        <v>15026</v>
      </c>
      <c r="C6942" t="s">
        <v>15027</v>
      </c>
      <c r="D6942" s="24" t="s">
        <v>2443</v>
      </c>
      <c r="E6942" s="24" t="s">
        <v>1830</v>
      </c>
      <c r="F6942" s="12">
        <v>38.4</v>
      </c>
      <c r="G6942" s="12">
        <v>-75.5</v>
      </c>
      <c r="H6942" s="12">
        <v>0.31</v>
      </c>
    </row>
    <row r="6943" spans="2:8" x14ac:dyDescent="0.25">
      <c r="B6943" t="s">
        <v>15028</v>
      </c>
      <c r="C6943" t="s">
        <v>15029</v>
      </c>
      <c r="D6943" s="24" t="s">
        <v>2443</v>
      </c>
      <c r="E6943" s="24" t="s">
        <v>749</v>
      </c>
      <c r="F6943" s="12">
        <v>40.799999999999997</v>
      </c>
      <c r="G6943" s="12">
        <v>-93</v>
      </c>
      <c r="H6943" s="12">
        <v>0.31</v>
      </c>
    </row>
    <row r="6944" spans="2:8" x14ac:dyDescent="0.25">
      <c r="B6944" t="s">
        <v>15030</v>
      </c>
      <c r="C6944" t="s">
        <v>15031</v>
      </c>
      <c r="D6944" s="24" t="s">
        <v>2443</v>
      </c>
      <c r="E6944" s="24" t="s">
        <v>629</v>
      </c>
      <c r="F6944" s="12">
        <v>43.5</v>
      </c>
      <c r="G6944" s="12">
        <v>-116.3</v>
      </c>
      <c r="H6944" s="12">
        <v>0.31</v>
      </c>
    </row>
    <row r="6945" spans="2:8" x14ac:dyDescent="0.25">
      <c r="B6945" t="s">
        <v>15032</v>
      </c>
      <c r="C6945" t="s">
        <v>15033</v>
      </c>
      <c r="D6945" s="24" t="s">
        <v>2443</v>
      </c>
      <c r="E6945" s="24" t="s">
        <v>629</v>
      </c>
      <c r="F6945" s="12">
        <v>47.6</v>
      </c>
      <c r="G6945" s="12">
        <v>-116.8</v>
      </c>
      <c r="H6945" s="12">
        <v>0.31</v>
      </c>
    </row>
    <row r="6946" spans="2:8" x14ac:dyDescent="0.25">
      <c r="B6946" t="s">
        <v>15034</v>
      </c>
      <c r="C6946" t="s">
        <v>15035</v>
      </c>
      <c r="D6946" s="24" t="s">
        <v>2443</v>
      </c>
      <c r="E6946" s="24" t="s">
        <v>629</v>
      </c>
      <c r="F6946" s="12">
        <v>47.2</v>
      </c>
      <c r="G6946" s="12">
        <v>-115.8</v>
      </c>
      <c r="H6946" s="12">
        <v>0.31</v>
      </c>
    </row>
    <row r="6947" spans="2:8" x14ac:dyDescent="0.25">
      <c r="B6947" t="s">
        <v>15036</v>
      </c>
      <c r="C6947" t="s">
        <v>15037</v>
      </c>
      <c r="D6947" s="24" t="s">
        <v>2443</v>
      </c>
      <c r="E6947" s="24" t="s">
        <v>709</v>
      </c>
      <c r="F6947" s="12">
        <v>40.4</v>
      </c>
      <c r="G6947" s="12">
        <v>-85.3</v>
      </c>
      <c r="H6947" s="12">
        <v>0.31</v>
      </c>
    </row>
    <row r="6948" spans="2:8" x14ac:dyDescent="0.25">
      <c r="B6948" t="s">
        <v>15038</v>
      </c>
      <c r="C6948" t="s">
        <v>15039</v>
      </c>
      <c r="D6948" s="24" t="s">
        <v>2443</v>
      </c>
      <c r="E6948" s="24" t="s">
        <v>867</v>
      </c>
      <c r="F6948" s="12">
        <v>38.5</v>
      </c>
      <c r="G6948" s="12">
        <v>-95.2</v>
      </c>
      <c r="H6948" s="12">
        <v>0.31</v>
      </c>
    </row>
    <row r="6949" spans="2:8" x14ac:dyDescent="0.25">
      <c r="B6949" t="s">
        <v>15040</v>
      </c>
      <c r="C6949" t="s">
        <v>15041</v>
      </c>
      <c r="D6949" s="24" t="s">
        <v>2443</v>
      </c>
      <c r="E6949" s="24" t="s">
        <v>867</v>
      </c>
      <c r="F6949" s="12">
        <v>38.9</v>
      </c>
      <c r="G6949" s="12">
        <v>-94.7</v>
      </c>
      <c r="H6949" s="12">
        <v>0.31</v>
      </c>
    </row>
    <row r="6950" spans="2:8" x14ac:dyDescent="0.25">
      <c r="B6950" t="s">
        <v>15042</v>
      </c>
      <c r="C6950" t="s">
        <v>15043</v>
      </c>
      <c r="D6950" s="24" t="s">
        <v>2443</v>
      </c>
      <c r="E6950" s="24" t="s">
        <v>867</v>
      </c>
      <c r="F6950" s="12">
        <v>39.9</v>
      </c>
      <c r="G6950" s="12">
        <v>-100.7</v>
      </c>
      <c r="H6950" s="12">
        <v>0.31</v>
      </c>
    </row>
    <row r="6951" spans="2:8" x14ac:dyDescent="0.25">
      <c r="B6951" t="s">
        <v>15044</v>
      </c>
      <c r="C6951" t="s">
        <v>15045</v>
      </c>
      <c r="D6951" s="24" t="s">
        <v>2443</v>
      </c>
      <c r="E6951" s="24" t="s">
        <v>926</v>
      </c>
      <c r="F6951" s="12">
        <v>37.4</v>
      </c>
      <c r="G6951" s="12">
        <v>-83.2</v>
      </c>
      <c r="H6951" s="12">
        <v>0.31</v>
      </c>
    </row>
    <row r="6952" spans="2:8" x14ac:dyDescent="0.25">
      <c r="B6952" t="s">
        <v>15046</v>
      </c>
      <c r="C6952" t="s">
        <v>15047</v>
      </c>
      <c r="D6952" s="24" t="s">
        <v>2443</v>
      </c>
      <c r="E6952" s="24" t="s">
        <v>953</v>
      </c>
      <c r="F6952" s="12">
        <v>42.2</v>
      </c>
      <c r="G6952" s="12">
        <v>-72.7</v>
      </c>
      <c r="H6952" s="12">
        <v>0.31</v>
      </c>
    </row>
    <row r="6953" spans="2:8" x14ac:dyDescent="0.25">
      <c r="B6953" t="s">
        <v>15048</v>
      </c>
      <c r="C6953" t="s">
        <v>15049</v>
      </c>
      <c r="D6953" s="24" t="s">
        <v>2443</v>
      </c>
      <c r="E6953" s="24" t="s">
        <v>953</v>
      </c>
      <c r="F6953" s="12">
        <v>42</v>
      </c>
      <c r="G6953" s="12">
        <v>-70.7</v>
      </c>
      <c r="H6953" s="12">
        <v>0.31</v>
      </c>
    </row>
    <row r="6954" spans="2:8" x14ac:dyDescent="0.25">
      <c r="B6954" t="s">
        <v>15050</v>
      </c>
      <c r="C6954" t="s">
        <v>15051</v>
      </c>
      <c r="D6954" s="24" t="s">
        <v>2443</v>
      </c>
      <c r="E6954" s="24" t="s">
        <v>953</v>
      </c>
      <c r="F6954" s="12">
        <v>42.5</v>
      </c>
      <c r="G6954" s="12">
        <v>-71.900000000000006</v>
      </c>
      <c r="H6954" s="12">
        <v>0.31</v>
      </c>
    </row>
    <row r="6955" spans="2:8" x14ac:dyDescent="0.25">
      <c r="B6955" t="s">
        <v>15052</v>
      </c>
      <c r="C6955" t="s">
        <v>15053</v>
      </c>
      <c r="D6955" s="24" t="s">
        <v>2443</v>
      </c>
      <c r="E6955" s="24" t="s">
        <v>948</v>
      </c>
      <c r="F6955" s="12">
        <v>38.1</v>
      </c>
      <c r="G6955" s="12">
        <v>-76.3</v>
      </c>
      <c r="H6955" s="12">
        <v>0.31</v>
      </c>
    </row>
    <row r="6956" spans="2:8" x14ac:dyDescent="0.25">
      <c r="B6956" t="s">
        <v>15054</v>
      </c>
      <c r="C6956" t="s">
        <v>15055</v>
      </c>
      <c r="D6956" s="24" t="s">
        <v>2443</v>
      </c>
      <c r="E6956" s="24" t="s">
        <v>948</v>
      </c>
      <c r="F6956" s="12">
        <v>38.1</v>
      </c>
      <c r="G6956" s="12">
        <v>-75.7</v>
      </c>
      <c r="H6956" s="12">
        <v>0.31</v>
      </c>
    </row>
    <row r="6957" spans="2:8" x14ac:dyDescent="0.25">
      <c r="B6957" t="s">
        <v>15056</v>
      </c>
      <c r="C6957" t="s">
        <v>15057</v>
      </c>
      <c r="D6957" s="24" t="s">
        <v>2443</v>
      </c>
      <c r="E6957" s="24" t="s">
        <v>937</v>
      </c>
      <c r="F6957" s="12">
        <v>43.7</v>
      </c>
      <c r="G6957" s="12">
        <v>-70.3</v>
      </c>
      <c r="H6957" s="12">
        <v>0.31</v>
      </c>
    </row>
    <row r="6958" spans="2:8" x14ac:dyDescent="0.25">
      <c r="B6958" t="s">
        <v>15058</v>
      </c>
      <c r="C6958" t="s">
        <v>15059</v>
      </c>
      <c r="D6958" s="24" t="s">
        <v>2443</v>
      </c>
      <c r="E6958" s="24" t="s">
        <v>937</v>
      </c>
      <c r="F6958" s="12">
        <v>43.6</v>
      </c>
      <c r="G6958" s="12">
        <v>-70.2</v>
      </c>
      <c r="H6958" s="12">
        <v>0.31</v>
      </c>
    </row>
    <row r="6959" spans="2:8" x14ac:dyDescent="0.25">
      <c r="B6959" t="s">
        <v>15060</v>
      </c>
      <c r="C6959" t="s">
        <v>15061</v>
      </c>
      <c r="D6959" s="24" t="s">
        <v>2443</v>
      </c>
      <c r="E6959" s="24" t="s">
        <v>937</v>
      </c>
      <c r="F6959" s="12">
        <v>43.7</v>
      </c>
      <c r="G6959" s="12">
        <v>-70.5</v>
      </c>
      <c r="H6959" s="12">
        <v>0.31</v>
      </c>
    </row>
    <row r="6960" spans="2:8" x14ac:dyDescent="0.25">
      <c r="B6960" t="s">
        <v>15062</v>
      </c>
      <c r="C6960" t="s">
        <v>15063</v>
      </c>
      <c r="D6960" s="24" t="s">
        <v>2443</v>
      </c>
      <c r="E6960" s="24" t="s">
        <v>937</v>
      </c>
      <c r="F6960" s="12">
        <v>44.2</v>
      </c>
      <c r="G6960" s="12">
        <v>-68.2</v>
      </c>
      <c r="H6960" s="12">
        <v>0.31</v>
      </c>
    </row>
    <row r="6961" spans="2:8" x14ac:dyDescent="0.25">
      <c r="B6961" t="s">
        <v>15064</v>
      </c>
      <c r="C6961" t="s">
        <v>15065</v>
      </c>
      <c r="D6961" s="24" t="s">
        <v>2443</v>
      </c>
      <c r="E6961" s="24" t="s">
        <v>937</v>
      </c>
      <c r="F6961" s="12">
        <v>45.2</v>
      </c>
      <c r="G6961" s="12">
        <v>-68.400000000000006</v>
      </c>
      <c r="H6961" s="12">
        <v>0.31</v>
      </c>
    </row>
    <row r="6962" spans="2:8" x14ac:dyDescent="0.25">
      <c r="B6962" t="s">
        <v>15066</v>
      </c>
      <c r="C6962" t="s">
        <v>15067</v>
      </c>
      <c r="D6962" s="24" t="s">
        <v>2443</v>
      </c>
      <c r="E6962" s="24" t="s">
        <v>1022</v>
      </c>
      <c r="F6962" s="12">
        <v>45.2</v>
      </c>
      <c r="G6962" s="12">
        <v>-94.6</v>
      </c>
      <c r="H6962" s="12">
        <v>0.31</v>
      </c>
    </row>
    <row r="6963" spans="2:8" x14ac:dyDescent="0.25">
      <c r="B6963" t="s">
        <v>15068</v>
      </c>
      <c r="C6963" t="s">
        <v>15069</v>
      </c>
      <c r="D6963" s="24" t="s">
        <v>2443</v>
      </c>
      <c r="E6963" s="24" t="s">
        <v>1022</v>
      </c>
      <c r="F6963" s="12">
        <v>44.9</v>
      </c>
      <c r="G6963" s="12">
        <v>-92.7</v>
      </c>
      <c r="H6963" s="12">
        <v>0.31</v>
      </c>
    </row>
    <row r="6964" spans="2:8" x14ac:dyDescent="0.25">
      <c r="B6964" t="s">
        <v>15070</v>
      </c>
      <c r="C6964" t="s">
        <v>15071</v>
      </c>
      <c r="D6964" s="24" t="s">
        <v>2443</v>
      </c>
      <c r="E6964" s="24" t="s">
        <v>1022</v>
      </c>
      <c r="F6964" s="12">
        <v>45.2</v>
      </c>
      <c r="G6964" s="12">
        <v>-93.6</v>
      </c>
      <c r="H6964" s="12">
        <v>0.31</v>
      </c>
    </row>
    <row r="6965" spans="2:8" x14ac:dyDescent="0.25">
      <c r="B6965" t="s">
        <v>15072</v>
      </c>
      <c r="C6965" t="s">
        <v>15073</v>
      </c>
      <c r="D6965" s="24" t="s">
        <v>2443</v>
      </c>
      <c r="E6965" s="24" t="s">
        <v>1081</v>
      </c>
      <c r="F6965" s="12">
        <v>40</v>
      </c>
      <c r="G6965" s="12">
        <v>-94.6</v>
      </c>
      <c r="H6965" s="12">
        <v>0.31</v>
      </c>
    </row>
    <row r="6966" spans="2:8" x14ac:dyDescent="0.25">
      <c r="B6966" t="s">
        <v>15074</v>
      </c>
      <c r="C6966" t="s">
        <v>15075</v>
      </c>
      <c r="D6966" s="24" t="s">
        <v>2443</v>
      </c>
      <c r="E6966" s="24" t="s">
        <v>1081</v>
      </c>
      <c r="F6966" s="12">
        <v>37.700000000000003</v>
      </c>
      <c r="G6966" s="12">
        <v>-93.7</v>
      </c>
      <c r="H6966" s="12">
        <v>0.31</v>
      </c>
    </row>
    <row r="6967" spans="2:8" x14ac:dyDescent="0.25">
      <c r="B6967" t="s">
        <v>15076</v>
      </c>
      <c r="C6967" t="s">
        <v>15077</v>
      </c>
      <c r="D6967" s="24" t="s">
        <v>2443</v>
      </c>
      <c r="E6967" s="24" t="s">
        <v>1081</v>
      </c>
      <c r="F6967" s="12">
        <v>38.4</v>
      </c>
      <c r="G6967" s="12">
        <v>-92.3</v>
      </c>
      <c r="H6967" s="12">
        <v>0.31</v>
      </c>
    </row>
    <row r="6968" spans="2:8" x14ac:dyDescent="0.25">
      <c r="B6968" t="s">
        <v>15078</v>
      </c>
      <c r="C6968" t="s">
        <v>15079</v>
      </c>
      <c r="D6968" s="24" t="s">
        <v>2443</v>
      </c>
      <c r="E6968" s="24" t="s">
        <v>1081</v>
      </c>
      <c r="F6968" s="12">
        <v>39.200000000000003</v>
      </c>
      <c r="G6968" s="12">
        <v>-94.4</v>
      </c>
      <c r="H6968" s="12">
        <v>0.31</v>
      </c>
    </row>
    <row r="6969" spans="2:8" x14ac:dyDescent="0.25">
      <c r="B6969" t="s">
        <v>15080</v>
      </c>
      <c r="C6969" t="s">
        <v>15081</v>
      </c>
      <c r="D6969" s="24" t="s">
        <v>2443</v>
      </c>
      <c r="E6969" s="24" t="s">
        <v>1081</v>
      </c>
      <c r="F6969" s="12">
        <v>39.9</v>
      </c>
      <c r="G6969" s="12">
        <v>-93.9</v>
      </c>
      <c r="H6969" s="12">
        <v>0.31</v>
      </c>
    </row>
    <row r="6970" spans="2:8" x14ac:dyDescent="0.25">
      <c r="B6970" t="s">
        <v>15082</v>
      </c>
      <c r="C6970" t="s">
        <v>15083</v>
      </c>
      <c r="D6970" s="24" t="s">
        <v>2443</v>
      </c>
      <c r="E6970" s="24" t="s">
        <v>1081</v>
      </c>
      <c r="F6970" s="12">
        <v>39.700000000000003</v>
      </c>
      <c r="G6970" s="12">
        <v>-93</v>
      </c>
      <c r="H6970" s="12">
        <v>0.31</v>
      </c>
    </row>
    <row r="6971" spans="2:8" x14ac:dyDescent="0.25">
      <c r="B6971" t="s">
        <v>15084</v>
      </c>
      <c r="C6971" t="s">
        <v>15085</v>
      </c>
      <c r="D6971" s="24" t="s">
        <v>2443</v>
      </c>
      <c r="E6971" s="24" t="s">
        <v>1081</v>
      </c>
      <c r="F6971" s="12">
        <v>40.4</v>
      </c>
      <c r="G6971" s="12">
        <v>-92.1</v>
      </c>
      <c r="H6971" s="12">
        <v>0.31</v>
      </c>
    </row>
    <row r="6972" spans="2:8" x14ac:dyDescent="0.25">
      <c r="B6972" t="s">
        <v>15086</v>
      </c>
      <c r="C6972" t="s">
        <v>15087</v>
      </c>
      <c r="D6972" s="24" t="s">
        <v>2443</v>
      </c>
      <c r="E6972" s="24" t="s">
        <v>1081</v>
      </c>
      <c r="F6972" s="12">
        <v>40.4</v>
      </c>
      <c r="G6972" s="12">
        <v>-94.4</v>
      </c>
      <c r="H6972" s="12">
        <v>0.31</v>
      </c>
    </row>
    <row r="6973" spans="2:8" x14ac:dyDescent="0.25">
      <c r="B6973" t="s">
        <v>15088</v>
      </c>
      <c r="C6973" t="s">
        <v>15089</v>
      </c>
      <c r="D6973" s="24" t="s">
        <v>2443</v>
      </c>
      <c r="E6973" s="24" t="s">
        <v>1081</v>
      </c>
      <c r="F6973" s="12">
        <v>37.1</v>
      </c>
      <c r="G6973" s="12">
        <v>-93.3</v>
      </c>
      <c r="H6973" s="12">
        <v>0.31</v>
      </c>
    </row>
    <row r="6974" spans="2:8" x14ac:dyDescent="0.25">
      <c r="B6974" t="s">
        <v>15090</v>
      </c>
      <c r="C6974" t="s">
        <v>15091</v>
      </c>
      <c r="D6974" s="24" t="s">
        <v>2443</v>
      </c>
      <c r="E6974" s="24" t="s">
        <v>1081</v>
      </c>
      <c r="F6974" s="12">
        <v>36.9</v>
      </c>
      <c r="G6974" s="12">
        <v>-93.3</v>
      </c>
      <c r="H6974" s="12">
        <v>0.31</v>
      </c>
    </row>
    <row r="6975" spans="2:8" x14ac:dyDescent="0.25">
      <c r="B6975" t="s">
        <v>15092</v>
      </c>
      <c r="C6975" t="s">
        <v>15093</v>
      </c>
      <c r="D6975" s="24" t="s">
        <v>2443</v>
      </c>
      <c r="E6975" s="24" t="s">
        <v>459</v>
      </c>
      <c r="F6975" s="12">
        <v>35.6</v>
      </c>
      <c r="G6975" s="12">
        <v>-82.5</v>
      </c>
      <c r="H6975" s="12">
        <v>0.31</v>
      </c>
    </row>
    <row r="6976" spans="2:8" x14ac:dyDescent="0.25">
      <c r="B6976" t="s">
        <v>15094</v>
      </c>
      <c r="C6976" t="s">
        <v>15095</v>
      </c>
      <c r="D6976" s="24" t="s">
        <v>2443</v>
      </c>
      <c r="E6976" s="24" t="s">
        <v>459</v>
      </c>
      <c r="F6976" s="12">
        <v>35.5</v>
      </c>
      <c r="G6976" s="12">
        <v>-82.4</v>
      </c>
      <c r="H6976" s="12">
        <v>0.31</v>
      </c>
    </row>
    <row r="6977" spans="2:8" x14ac:dyDescent="0.25">
      <c r="B6977" t="s">
        <v>15096</v>
      </c>
      <c r="C6977" t="s">
        <v>15097</v>
      </c>
      <c r="D6977" s="24" t="s">
        <v>2443</v>
      </c>
      <c r="E6977" s="24" t="s">
        <v>459</v>
      </c>
      <c r="F6977" s="12">
        <v>35.700000000000003</v>
      </c>
      <c r="G6977" s="12">
        <v>-82.7</v>
      </c>
      <c r="H6977" s="12">
        <v>0.31</v>
      </c>
    </row>
    <row r="6978" spans="2:8" x14ac:dyDescent="0.25">
      <c r="B6978" t="s">
        <v>15098</v>
      </c>
      <c r="C6978" t="s">
        <v>15099</v>
      </c>
      <c r="D6978" s="24" t="s">
        <v>2443</v>
      </c>
      <c r="E6978" s="24" t="s">
        <v>1259</v>
      </c>
      <c r="F6978" s="12">
        <v>43.5</v>
      </c>
      <c r="G6978" s="12">
        <v>-71.2</v>
      </c>
      <c r="H6978" s="12">
        <v>0.31</v>
      </c>
    </row>
    <row r="6979" spans="2:8" x14ac:dyDescent="0.25">
      <c r="B6979" t="s">
        <v>15100</v>
      </c>
      <c r="C6979" t="s">
        <v>15101</v>
      </c>
      <c r="D6979" s="24" t="s">
        <v>2443</v>
      </c>
      <c r="E6979" s="24" t="s">
        <v>1277</v>
      </c>
      <c r="F6979" s="12">
        <v>32.700000000000003</v>
      </c>
      <c r="G6979" s="12">
        <v>-108.2</v>
      </c>
      <c r="H6979" s="12">
        <v>0.31</v>
      </c>
    </row>
    <row r="6980" spans="2:8" x14ac:dyDescent="0.25">
      <c r="B6980" t="s">
        <v>15102</v>
      </c>
      <c r="C6980" t="s">
        <v>15103</v>
      </c>
      <c r="D6980" s="24" t="s">
        <v>2443</v>
      </c>
      <c r="E6980" s="24" t="s">
        <v>1301</v>
      </c>
      <c r="F6980" s="12">
        <v>41.6</v>
      </c>
      <c r="G6980" s="12">
        <v>-74.099999999999994</v>
      </c>
      <c r="H6980" s="12">
        <v>0.31</v>
      </c>
    </row>
    <row r="6981" spans="2:8" x14ac:dyDescent="0.25">
      <c r="B6981" t="s">
        <v>15104</v>
      </c>
      <c r="C6981" t="s">
        <v>15105</v>
      </c>
      <c r="D6981" s="24" t="s">
        <v>2443</v>
      </c>
      <c r="E6981" s="24" t="s">
        <v>1301</v>
      </c>
      <c r="F6981" s="12">
        <v>41.8</v>
      </c>
      <c r="G6981" s="12">
        <v>-74.3</v>
      </c>
      <c r="H6981" s="12">
        <v>0.31</v>
      </c>
    </row>
    <row r="6982" spans="2:8" x14ac:dyDescent="0.25">
      <c r="B6982" t="s">
        <v>15106</v>
      </c>
      <c r="C6982" t="s">
        <v>15107</v>
      </c>
      <c r="D6982" s="24" t="s">
        <v>2443</v>
      </c>
      <c r="E6982" s="24" t="s">
        <v>1396</v>
      </c>
      <c r="F6982" s="12">
        <v>44</v>
      </c>
      <c r="G6982" s="12">
        <v>-123.1</v>
      </c>
      <c r="H6982" s="12">
        <v>0.31</v>
      </c>
    </row>
    <row r="6983" spans="2:8" x14ac:dyDescent="0.25">
      <c r="B6983" t="s">
        <v>15108</v>
      </c>
      <c r="C6983" t="s">
        <v>15109</v>
      </c>
      <c r="D6983" s="24" t="s">
        <v>2443</v>
      </c>
      <c r="E6983" s="24" t="s">
        <v>1396</v>
      </c>
      <c r="F6983" s="12">
        <v>44</v>
      </c>
      <c r="G6983" s="12">
        <v>-122.8</v>
      </c>
      <c r="H6983" s="12">
        <v>0.31</v>
      </c>
    </row>
    <row r="6984" spans="2:8" x14ac:dyDescent="0.25">
      <c r="B6984" t="s">
        <v>15110</v>
      </c>
      <c r="C6984" t="s">
        <v>15111</v>
      </c>
      <c r="D6984" s="24" t="s">
        <v>2443</v>
      </c>
      <c r="E6984" s="24" t="s">
        <v>1421</v>
      </c>
      <c r="F6984" s="12">
        <v>40.299999999999997</v>
      </c>
      <c r="G6984" s="12">
        <v>-80</v>
      </c>
      <c r="H6984" s="12">
        <v>0.31</v>
      </c>
    </row>
    <row r="6985" spans="2:8" x14ac:dyDescent="0.25">
      <c r="B6985" t="s">
        <v>15112</v>
      </c>
      <c r="C6985" t="s">
        <v>15113</v>
      </c>
      <c r="D6985" s="24" t="s">
        <v>2443</v>
      </c>
      <c r="E6985" s="24" t="s">
        <v>1421</v>
      </c>
      <c r="F6985" s="12">
        <v>39.9</v>
      </c>
      <c r="G6985" s="12">
        <v>-78.5</v>
      </c>
      <c r="H6985" s="12">
        <v>0.31</v>
      </c>
    </row>
    <row r="6986" spans="2:8" x14ac:dyDescent="0.25">
      <c r="B6986" t="s">
        <v>15114</v>
      </c>
      <c r="C6986" t="s">
        <v>15115</v>
      </c>
      <c r="D6986" s="24" t="s">
        <v>2443</v>
      </c>
      <c r="E6986" s="24" t="s">
        <v>1421</v>
      </c>
      <c r="F6986" s="12">
        <v>41.2</v>
      </c>
      <c r="G6986" s="12">
        <v>-77</v>
      </c>
      <c r="H6986" s="12">
        <v>0.31</v>
      </c>
    </row>
    <row r="6987" spans="2:8" x14ac:dyDescent="0.25">
      <c r="B6987" t="s">
        <v>15116</v>
      </c>
      <c r="C6987" t="s">
        <v>15117</v>
      </c>
      <c r="D6987" s="24" t="s">
        <v>2443</v>
      </c>
      <c r="E6987" s="24" t="s">
        <v>1421</v>
      </c>
      <c r="F6987" s="12">
        <v>40.200000000000003</v>
      </c>
      <c r="G6987" s="12">
        <v>-80</v>
      </c>
      <c r="H6987" s="12">
        <v>0.31</v>
      </c>
    </row>
    <row r="6988" spans="2:8" x14ac:dyDescent="0.25">
      <c r="B6988" t="s">
        <v>15118</v>
      </c>
      <c r="C6988" t="s">
        <v>15119</v>
      </c>
      <c r="D6988" s="24" t="s">
        <v>2443</v>
      </c>
      <c r="E6988" s="24" t="s">
        <v>1421</v>
      </c>
      <c r="F6988" s="12">
        <v>39.9</v>
      </c>
      <c r="G6988" s="12">
        <v>-76.900000000000006</v>
      </c>
      <c r="H6988" s="12">
        <v>0.31</v>
      </c>
    </row>
    <row r="6989" spans="2:8" x14ac:dyDescent="0.25">
      <c r="B6989" t="s">
        <v>15120</v>
      </c>
      <c r="C6989" t="s">
        <v>15121</v>
      </c>
      <c r="D6989" s="24" t="s">
        <v>2443</v>
      </c>
      <c r="E6989" s="24" t="s">
        <v>1457</v>
      </c>
      <c r="F6989" s="12">
        <v>45.4</v>
      </c>
      <c r="G6989" s="12">
        <v>-98.7</v>
      </c>
      <c r="H6989" s="12">
        <v>0.31</v>
      </c>
    </row>
    <row r="6990" spans="2:8" x14ac:dyDescent="0.25">
      <c r="B6990" t="s">
        <v>15122</v>
      </c>
      <c r="C6990" t="s">
        <v>15123</v>
      </c>
      <c r="D6990" s="24" t="s">
        <v>2443</v>
      </c>
      <c r="E6990" s="24" t="s">
        <v>434</v>
      </c>
      <c r="F6990" s="12">
        <v>35.799999999999997</v>
      </c>
      <c r="G6990" s="12">
        <v>-85</v>
      </c>
      <c r="H6990" s="12">
        <v>0.31</v>
      </c>
    </row>
    <row r="6991" spans="2:8" x14ac:dyDescent="0.25">
      <c r="B6991" t="s">
        <v>15124</v>
      </c>
      <c r="C6991" t="s">
        <v>15125</v>
      </c>
      <c r="D6991" s="24" t="s">
        <v>2443</v>
      </c>
      <c r="E6991" s="24" t="s">
        <v>434</v>
      </c>
      <c r="F6991" s="12">
        <v>35.799999999999997</v>
      </c>
      <c r="G6991" s="12">
        <v>-85</v>
      </c>
      <c r="H6991" s="12">
        <v>0.31</v>
      </c>
    </row>
    <row r="6992" spans="2:8" x14ac:dyDescent="0.25">
      <c r="B6992" t="s">
        <v>15126</v>
      </c>
      <c r="C6992" t="s">
        <v>15127</v>
      </c>
      <c r="D6992" s="24" t="s">
        <v>2443</v>
      </c>
      <c r="E6992" s="24" t="s">
        <v>434</v>
      </c>
      <c r="F6992" s="12">
        <v>35.700000000000003</v>
      </c>
      <c r="G6992" s="12">
        <v>-86</v>
      </c>
      <c r="H6992" s="12">
        <v>0.31</v>
      </c>
    </row>
    <row r="6993" spans="2:8" x14ac:dyDescent="0.25">
      <c r="B6993" t="s">
        <v>15128</v>
      </c>
      <c r="C6993" t="s">
        <v>15129</v>
      </c>
      <c r="D6993" s="24" t="s">
        <v>2443</v>
      </c>
      <c r="E6993" s="24" t="s">
        <v>434</v>
      </c>
      <c r="F6993" s="12">
        <v>36.200000000000003</v>
      </c>
      <c r="G6993" s="12">
        <v>-87.5</v>
      </c>
      <c r="H6993" s="12">
        <v>0.31</v>
      </c>
    </row>
    <row r="6994" spans="2:8" x14ac:dyDescent="0.25">
      <c r="B6994" t="s">
        <v>15130</v>
      </c>
      <c r="C6994" t="s">
        <v>15131</v>
      </c>
      <c r="D6994" s="24" t="s">
        <v>2443</v>
      </c>
      <c r="E6994" s="24" t="s">
        <v>434</v>
      </c>
      <c r="F6994" s="12">
        <v>36.1</v>
      </c>
      <c r="G6994" s="12">
        <v>-86.5</v>
      </c>
      <c r="H6994" s="12">
        <v>0.31</v>
      </c>
    </row>
    <row r="6995" spans="2:8" x14ac:dyDescent="0.25">
      <c r="B6995" t="s">
        <v>15132</v>
      </c>
      <c r="C6995" t="s">
        <v>15133</v>
      </c>
      <c r="D6995" s="24" t="s">
        <v>2443</v>
      </c>
      <c r="E6995" s="24" t="s">
        <v>434</v>
      </c>
      <c r="F6995" s="12">
        <v>36.200000000000003</v>
      </c>
      <c r="G6995" s="12">
        <v>-84.9</v>
      </c>
      <c r="H6995" s="12">
        <v>0.31</v>
      </c>
    </row>
    <row r="6996" spans="2:8" x14ac:dyDescent="0.25">
      <c r="B6996" t="s">
        <v>15134</v>
      </c>
      <c r="C6996" t="s">
        <v>15135</v>
      </c>
      <c r="D6996" s="24" t="s">
        <v>2443</v>
      </c>
      <c r="E6996" s="24" t="s">
        <v>434</v>
      </c>
      <c r="F6996" s="12">
        <v>35.700000000000003</v>
      </c>
      <c r="G6996" s="12">
        <v>-84.2</v>
      </c>
      <c r="H6996" s="12">
        <v>0.31</v>
      </c>
    </row>
    <row r="6997" spans="2:8" x14ac:dyDescent="0.25">
      <c r="B6997" t="s">
        <v>15136</v>
      </c>
      <c r="C6997" t="s">
        <v>15137</v>
      </c>
      <c r="D6997" s="24" t="s">
        <v>2443</v>
      </c>
      <c r="E6997" s="24" t="s">
        <v>434</v>
      </c>
      <c r="F6997" s="12">
        <v>36.200000000000003</v>
      </c>
      <c r="G6997" s="12">
        <v>-85.9</v>
      </c>
      <c r="H6997" s="12">
        <v>0.31</v>
      </c>
    </row>
    <row r="6998" spans="2:8" x14ac:dyDescent="0.25">
      <c r="B6998" t="s">
        <v>15138</v>
      </c>
      <c r="C6998" t="s">
        <v>15139</v>
      </c>
      <c r="D6998" s="24" t="s">
        <v>2443</v>
      </c>
      <c r="E6998" s="24" t="s">
        <v>434</v>
      </c>
      <c r="F6998" s="12">
        <v>36.6</v>
      </c>
      <c r="G6998" s="12">
        <v>-86.5</v>
      </c>
      <c r="H6998" s="12">
        <v>0.31</v>
      </c>
    </row>
    <row r="6999" spans="2:8" x14ac:dyDescent="0.25">
      <c r="B6999" t="s">
        <v>15140</v>
      </c>
      <c r="C6999" t="s">
        <v>15141</v>
      </c>
      <c r="D6999" s="24" t="s">
        <v>2443</v>
      </c>
      <c r="E6999" s="24" t="s">
        <v>434</v>
      </c>
      <c r="F6999" s="12">
        <v>36</v>
      </c>
      <c r="G6999" s="12">
        <v>-86.9</v>
      </c>
      <c r="H6999" s="12">
        <v>0.31</v>
      </c>
    </row>
    <row r="7000" spans="2:8" x14ac:dyDescent="0.25">
      <c r="B7000" t="s">
        <v>15142</v>
      </c>
      <c r="C7000" t="s">
        <v>15143</v>
      </c>
      <c r="D7000" s="24" t="s">
        <v>2443</v>
      </c>
      <c r="E7000" s="24" t="s">
        <v>434</v>
      </c>
      <c r="F7000" s="12">
        <v>35.9</v>
      </c>
      <c r="G7000" s="12">
        <v>-86.7</v>
      </c>
      <c r="H7000" s="12">
        <v>0.31</v>
      </c>
    </row>
    <row r="7001" spans="2:8" x14ac:dyDescent="0.25">
      <c r="B7001" t="s">
        <v>15144</v>
      </c>
      <c r="C7001" t="s">
        <v>15145</v>
      </c>
      <c r="D7001" s="24" t="s">
        <v>2443</v>
      </c>
      <c r="E7001" s="24" t="s">
        <v>434</v>
      </c>
      <c r="F7001" s="12">
        <v>36.1</v>
      </c>
      <c r="G7001" s="12">
        <v>-86.3</v>
      </c>
      <c r="H7001" s="12">
        <v>0.31</v>
      </c>
    </row>
    <row r="7002" spans="2:8" x14ac:dyDescent="0.25">
      <c r="B7002" t="s">
        <v>15146</v>
      </c>
      <c r="C7002" t="s">
        <v>15147</v>
      </c>
      <c r="D7002" s="24" t="s">
        <v>2443</v>
      </c>
      <c r="E7002" s="24" t="s">
        <v>434</v>
      </c>
      <c r="F7002" s="12">
        <v>36.299999999999997</v>
      </c>
      <c r="G7002" s="12">
        <v>-86.3</v>
      </c>
      <c r="H7002" s="12">
        <v>0.31</v>
      </c>
    </row>
    <row r="7003" spans="2:8" x14ac:dyDescent="0.25">
      <c r="B7003" t="s">
        <v>15148</v>
      </c>
      <c r="C7003" t="s">
        <v>15149</v>
      </c>
      <c r="D7003" s="24" t="s">
        <v>2443</v>
      </c>
      <c r="E7003" s="24" t="s">
        <v>434</v>
      </c>
      <c r="F7003" s="12">
        <v>36</v>
      </c>
      <c r="G7003" s="12">
        <v>-85.5</v>
      </c>
      <c r="H7003" s="12">
        <v>0.31</v>
      </c>
    </row>
    <row r="7004" spans="2:8" x14ac:dyDescent="0.25">
      <c r="B7004" t="s">
        <v>15150</v>
      </c>
      <c r="C7004" t="s">
        <v>15151</v>
      </c>
      <c r="D7004" s="24" t="s">
        <v>2443</v>
      </c>
      <c r="E7004" s="24" t="s">
        <v>1586</v>
      </c>
      <c r="F7004" s="12">
        <v>36.700000000000003</v>
      </c>
      <c r="G7004" s="12">
        <v>-80.900000000000006</v>
      </c>
      <c r="H7004" s="12">
        <v>0.31</v>
      </c>
    </row>
    <row r="7005" spans="2:8" x14ac:dyDescent="0.25">
      <c r="B7005" t="s">
        <v>15152</v>
      </c>
      <c r="C7005" t="s">
        <v>15153</v>
      </c>
      <c r="D7005" s="24" t="s">
        <v>2443</v>
      </c>
      <c r="E7005" s="24" t="s">
        <v>1586</v>
      </c>
      <c r="F7005" s="12">
        <v>37.299999999999997</v>
      </c>
      <c r="G7005" s="12">
        <v>-77.599999999999994</v>
      </c>
      <c r="H7005" s="12">
        <v>0.31</v>
      </c>
    </row>
    <row r="7006" spans="2:8" x14ac:dyDescent="0.25">
      <c r="B7006" t="s">
        <v>15154</v>
      </c>
      <c r="C7006" t="s">
        <v>15155</v>
      </c>
      <c r="D7006" s="24" t="s">
        <v>2443</v>
      </c>
      <c r="E7006" s="24" t="s">
        <v>1586</v>
      </c>
      <c r="F7006" s="12">
        <v>37.299999999999997</v>
      </c>
      <c r="G7006" s="12">
        <v>-76.5</v>
      </c>
      <c r="H7006" s="12">
        <v>0.31</v>
      </c>
    </row>
    <row r="7007" spans="2:8" x14ac:dyDescent="0.25">
      <c r="B7007" t="s">
        <v>15156</v>
      </c>
      <c r="C7007" t="s">
        <v>15157</v>
      </c>
      <c r="D7007" s="24" t="s">
        <v>2443</v>
      </c>
      <c r="E7007" s="24" t="s">
        <v>1586</v>
      </c>
      <c r="F7007" s="12">
        <v>37.6</v>
      </c>
      <c r="G7007" s="12">
        <v>-77.5</v>
      </c>
      <c r="H7007" s="12">
        <v>0.31</v>
      </c>
    </row>
    <row r="7008" spans="2:8" x14ac:dyDescent="0.25">
      <c r="B7008" t="s">
        <v>15158</v>
      </c>
      <c r="C7008" t="s">
        <v>15159</v>
      </c>
      <c r="D7008" s="24" t="s">
        <v>2443</v>
      </c>
      <c r="E7008" s="24" t="s">
        <v>1586</v>
      </c>
      <c r="F7008" s="12">
        <v>37.6</v>
      </c>
      <c r="G7008" s="12">
        <v>-77.5</v>
      </c>
      <c r="H7008" s="12">
        <v>0.31</v>
      </c>
    </row>
    <row r="7009" spans="2:8" x14ac:dyDescent="0.25">
      <c r="B7009" t="s">
        <v>15160</v>
      </c>
      <c r="C7009" t="s">
        <v>15161</v>
      </c>
      <c r="D7009" s="24" t="s">
        <v>2443</v>
      </c>
      <c r="E7009" s="24" t="s">
        <v>1586</v>
      </c>
      <c r="F7009" s="12">
        <v>37.200000000000003</v>
      </c>
      <c r="G7009" s="12">
        <v>-76.7</v>
      </c>
      <c r="H7009" s="12">
        <v>0.31</v>
      </c>
    </row>
    <row r="7010" spans="2:8" x14ac:dyDescent="0.25">
      <c r="B7010" t="s">
        <v>15162</v>
      </c>
      <c r="C7010" t="s">
        <v>15163</v>
      </c>
      <c r="D7010" s="24" t="s">
        <v>2443</v>
      </c>
      <c r="E7010" s="24" t="s">
        <v>1675</v>
      </c>
      <c r="F7010" s="12">
        <v>43.4</v>
      </c>
      <c r="G7010" s="12">
        <v>-89.5</v>
      </c>
      <c r="H7010" s="12">
        <v>0.31</v>
      </c>
    </row>
    <row r="7011" spans="2:8" x14ac:dyDescent="0.25">
      <c r="B7011" t="s">
        <v>392</v>
      </c>
      <c r="C7011" t="s">
        <v>393</v>
      </c>
      <c r="D7011" s="24" t="s">
        <v>2443</v>
      </c>
      <c r="E7011" s="24" t="s">
        <v>365</v>
      </c>
      <c r="F7011" s="12">
        <v>36.299999999999997</v>
      </c>
      <c r="G7011" s="12">
        <v>-92.3</v>
      </c>
      <c r="H7011" s="12">
        <v>0.31</v>
      </c>
    </row>
    <row r="7012" spans="2:8" x14ac:dyDescent="0.25">
      <c r="B7012" t="s">
        <v>15164</v>
      </c>
      <c r="C7012" t="s">
        <v>15165</v>
      </c>
      <c r="D7012" s="24" t="s">
        <v>2443</v>
      </c>
      <c r="E7012" s="24" t="s">
        <v>365</v>
      </c>
      <c r="F7012" s="12">
        <v>35.700000000000003</v>
      </c>
      <c r="G7012" s="12">
        <v>-92.8</v>
      </c>
      <c r="H7012" s="12">
        <v>0.31</v>
      </c>
    </row>
    <row r="7013" spans="2:8" x14ac:dyDescent="0.25">
      <c r="B7013" t="s">
        <v>15166</v>
      </c>
      <c r="C7013" t="s">
        <v>15167</v>
      </c>
      <c r="D7013" s="24" t="s">
        <v>2443</v>
      </c>
      <c r="E7013" s="24" t="s">
        <v>563</v>
      </c>
      <c r="F7013" s="12">
        <v>38.4</v>
      </c>
      <c r="G7013" s="12">
        <v>-102.7</v>
      </c>
      <c r="H7013" s="12">
        <v>0.31</v>
      </c>
    </row>
    <row r="7014" spans="2:8" x14ac:dyDescent="0.25">
      <c r="B7014" t="s">
        <v>15168</v>
      </c>
      <c r="C7014" t="s">
        <v>15169</v>
      </c>
      <c r="D7014" s="24" t="s">
        <v>2443</v>
      </c>
      <c r="E7014" s="24" t="s">
        <v>709</v>
      </c>
      <c r="F7014" s="12">
        <v>40.4</v>
      </c>
      <c r="G7014" s="12">
        <v>-86.9</v>
      </c>
      <c r="H7014" s="12">
        <v>0.31</v>
      </c>
    </row>
    <row r="7015" spans="2:8" x14ac:dyDescent="0.25">
      <c r="B7015" t="s">
        <v>768</v>
      </c>
      <c r="C7015" t="s">
        <v>769</v>
      </c>
      <c r="D7015" s="24" t="s">
        <v>2443</v>
      </c>
      <c r="E7015" s="24" t="s">
        <v>749</v>
      </c>
      <c r="F7015" s="12">
        <v>42.2</v>
      </c>
      <c r="G7015" s="12">
        <v>-91</v>
      </c>
      <c r="H7015" s="12">
        <v>0.31</v>
      </c>
    </row>
    <row r="7016" spans="2:8" x14ac:dyDescent="0.25">
      <c r="B7016" t="s">
        <v>15170</v>
      </c>
      <c r="C7016" t="s">
        <v>15171</v>
      </c>
      <c r="D7016" s="24" t="s">
        <v>2443</v>
      </c>
      <c r="E7016" s="24" t="s">
        <v>749</v>
      </c>
      <c r="F7016" s="12">
        <v>42.2</v>
      </c>
      <c r="G7016" s="12">
        <v>-91.5</v>
      </c>
      <c r="H7016" s="12">
        <v>0.31</v>
      </c>
    </row>
    <row r="7017" spans="2:8" x14ac:dyDescent="0.25">
      <c r="B7017" t="s">
        <v>816</v>
      </c>
      <c r="C7017" t="s">
        <v>817</v>
      </c>
      <c r="D7017" s="24" t="s">
        <v>2443</v>
      </c>
      <c r="E7017" s="24" t="s">
        <v>749</v>
      </c>
      <c r="F7017" s="12">
        <v>40.700000000000003</v>
      </c>
      <c r="G7017" s="12">
        <v>-91.9</v>
      </c>
      <c r="H7017" s="12">
        <v>0.31</v>
      </c>
    </row>
    <row r="7018" spans="2:8" x14ac:dyDescent="0.25">
      <c r="B7018" t="s">
        <v>15172</v>
      </c>
      <c r="C7018" t="s">
        <v>15173</v>
      </c>
      <c r="D7018" s="24" t="s">
        <v>2443</v>
      </c>
      <c r="E7018" s="24" t="s">
        <v>867</v>
      </c>
      <c r="F7018" s="12">
        <v>38</v>
      </c>
      <c r="G7018" s="12">
        <v>-96.8</v>
      </c>
      <c r="H7018" s="12">
        <v>0.31</v>
      </c>
    </row>
    <row r="7019" spans="2:8" x14ac:dyDescent="0.25">
      <c r="B7019" t="s">
        <v>15174</v>
      </c>
      <c r="C7019" t="s">
        <v>15175</v>
      </c>
      <c r="D7019" s="24" t="s">
        <v>2443</v>
      </c>
      <c r="E7019" s="24" t="s">
        <v>867</v>
      </c>
      <c r="F7019" s="12">
        <v>38.1</v>
      </c>
      <c r="G7019" s="12">
        <v>-95</v>
      </c>
      <c r="H7019" s="12">
        <v>0.31</v>
      </c>
    </row>
    <row r="7020" spans="2:8" x14ac:dyDescent="0.25">
      <c r="B7020" t="s">
        <v>15176</v>
      </c>
      <c r="C7020" t="s">
        <v>15177</v>
      </c>
      <c r="D7020" s="24" t="s">
        <v>2443</v>
      </c>
      <c r="E7020" s="24" t="s">
        <v>867</v>
      </c>
      <c r="F7020" s="12">
        <v>39</v>
      </c>
      <c r="G7020" s="12">
        <v>-95.6</v>
      </c>
      <c r="H7020" s="12">
        <v>0.31</v>
      </c>
    </row>
    <row r="7021" spans="2:8" x14ac:dyDescent="0.25">
      <c r="B7021" t="s">
        <v>2381</v>
      </c>
      <c r="C7021" t="s">
        <v>4099</v>
      </c>
      <c r="D7021" s="24" t="s">
        <v>2443</v>
      </c>
      <c r="E7021" s="24" t="s">
        <v>926</v>
      </c>
      <c r="F7021" s="12">
        <v>37.200000000000003</v>
      </c>
      <c r="G7021" s="12">
        <v>-83.6</v>
      </c>
      <c r="H7021" s="12">
        <v>0.31</v>
      </c>
    </row>
    <row r="7022" spans="2:8" x14ac:dyDescent="0.25">
      <c r="B7022" t="s">
        <v>1593</v>
      </c>
      <c r="C7022" t="s">
        <v>462</v>
      </c>
      <c r="D7022" s="24" t="s">
        <v>2443</v>
      </c>
      <c r="E7022" s="24" t="s">
        <v>953</v>
      </c>
      <c r="F7022" s="12">
        <v>41.6</v>
      </c>
      <c r="G7022" s="12">
        <v>-69.900000000000006</v>
      </c>
      <c r="H7022" s="12">
        <v>0.31</v>
      </c>
    </row>
    <row r="7023" spans="2:8" x14ac:dyDescent="0.25">
      <c r="B7023" t="s">
        <v>956</v>
      </c>
      <c r="C7023" t="s">
        <v>957</v>
      </c>
      <c r="D7023" s="24" t="s">
        <v>2443</v>
      </c>
      <c r="E7023" s="24" t="s">
        <v>953</v>
      </c>
      <c r="F7023" s="12">
        <v>41.6</v>
      </c>
      <c r="G7023" s="12">
        <v>-70.3</v>
      </c>
      <c r="H7023" s="12">
        <v>0.31</v>
      </c>
    </row>
    <row r="7024" spans="2:8" x14ac:dyDescent="0.25">
      <c r="B7024" t="s">
        <v>15178</v>
      </c>
      <c r="C7024" t="s">
        <v>15179</v>
      </c>
      <c r="D7024" s="24" t="s">
        <v>2443</v>
      </c>
      <c r="E7024" s="24" t="s">
        <v>953</v>
      </c>
      <c r="F7024" s="12">
        <v>42.4</v>
      </c>
      <c r="G7024" s="12">
        <v>-72.5</v>
      </c>
      <c r="H7024" s="12">
        <v>0.31</v>
      </c>
    </row>
    <row r="7025" spans="2:8" x14ac:dyDescent="0.25">
      <c r="B7025" t="s">
        <v>15180</v>
      </c>
      <c r="C7025" t="s">
        <v>15181</v>
      </c>
      <c r="D7025" s="24" t="s">
        <v>2443</v>
      </c>
      <c r="E7025" s="24" t="s">
        <v>1081</v>
      </c>
      <c r="F7025" s="12">
        <v>40.4</v>
      </c>
      <c r="G7025" s="12">
        <v>-95</v>
      </c>
      <c r="H7025" s="12">
        <v>0.31</v>
      </c>
    </row>
    <row r="7026" spans="2:8" x14ac:dyDescent="0.25">
      <c r="B7026" t="s">
        <v>1088</v>
      </c>
      <c r="C7026" t="s">
        <v>1089</v>
      </c>
      <c r="D7026" s="24" t="s">
        <v>2443</v>
      </c>
      <c r="E7026" s="24" t="s">
        <v>1081</v>
      </c>
      <c r="F7026" s="12">
        <v>38.200000000000003</v>
      </c>
      <c r="G7026" s="12">
        <v>-94.4</v>
      </c>
      <c r="H7026" s="12">
        <v>0.31</v>
      </c>
    </row>
    <row r="7027" spans="2:8" x14ac:dyDescent="0.25">
      <c r="B7027" t="s">
        <v>1095</v>
      </c>
      <c r="C7027" t="s">
        <v>1096</v>
      </c>
      <c r="D7027" s="24" t="s">
        <v>2443</v>
      </c>
      <c r="E7027" s="24" t="s">
        <v>1081</v>
      </c>
      <c r="F7027" s="12">
        <v>40.200000000000003</v>
      </c>
      <c r="G7027" s="12">
        <v>-94.6</v>
      </c>
      <c r="H7027" s="12">
        <v>0.31</v>
      </c>
    </row>
    <row r="7028" spans="2:8" x14ac:dyDescent="0.25">
      <c r="B7028" t="s">
        <v>3305</v>
      </c>
      <c r="C7028" t="s">
        <v>3306</v>
      </c>
      <c r="D7028" s="24" t="s">
        <v>2443</v>
      </c>
      <c r="E7028" s="24" t="s">
        <v>1081</v>
      </c>
      <c r="F7028" s="12">
        <v>39.9</v>
      </c>
      <c r="G7028" s="12">
        <v>-93.9</v>
      </c>
      <c r="H7028" s="12">
        <v>0.31</v>
      </c>
    </row>
    <row r="7029" spans="2:8" x14ac:dyDescent="0.25">
      <c r="B7029" t="s">
        <v>3400</v>
      </c>
      <c r="C7029" t="s">
        <v>3765</v>
      </c>
      <c r="D7029" s="24" t="s">
        <v>2443</v>
      </c>
      <c r="E7029" s="24" t="s">
        <v>1081</v>
      </c>
      <c r="F7029" s="12">
        <v>37.299999999999997</v>
      </c>
      <c r="G7029" s="12">
        <v>-91.9</v>
      </c>
      <c r="H7029" s="12">
        <v>0.31</v>
      </c>
    </row>
    <row r="7030" spans="2:8" x14ac:dyDescent="0.25">
      <c r="B7030" t="s">
        <v>1110</v>
      </c>
      <c r="C7030" t="s">
        <v>1111</v>
      </c>
      <c r="D7030" s="24" t="s">
        <v>2443</v>
      </c>
      <c r="E7030" s="24" t="s">
        <v>1081</v>
      </c>
      <c r="F7030" s="12">
        <v>37.299999999999997</v>
      </c>
      <c r="G7030" s="12">
        <v>-93.9</v>
      </c>
      <c r="H7030" s="12">
        <v>0.31</v>
      </c>
    </row>
    <row r="7031" spans="2:8" x14ac:dyDescent="0.25">
      <c r="B7031" t="s">
        <v>1529</v>
      </c>
      <c r="C7031" t="s">
        <v>3553</v>
      </c>
      <c r="D7031" s="24" t="s">
        <v>2443</v>
      </c>
      <c r="E7031" s="24" t="s">
        <v>1081</v>
      </c>
      <c r="F7031" s="12">
        <v>40.4</v>
      </c>
      <c r="G7031" s="12">
        <v>-92.1</v>
      </c>
      <c r="H7031" s="12">
        <v>0.31</v>
      </c>
    </row>
    <row r="7032" spans="2:8" x14ac:dyDescent="0.25">
      <c r="B7032" t="s">
        <v>2623</v>
      </c>
      <c r="C7032" t="s">
        <v>2624</v>
      </c>
      <c r="D7032" s="24" t="s">
        <v>2443</v>
      </c>
      <c r="E7032" s="24" t="s">
        <v>1134</v>
      </c>
      <c r="F7032" s="12">
        <v>48.4</v>
      </c>
      <c r="G7032" s="12">
        <v>-115.3</v>
      </c>
      <c r="H7032" s="12">
        <v>0.31</v>
      </c>
    </row>
    <row r="7033" spans="2:8" x14ac:dyDescent="0.25">
      <c r="B7033" t="s">
        <v>2549</v>
      </c>
      <c r="C7033" t="s">
        <v>2550</v>
      </c>
      <c r="D7033" s="24" t="s">
        <v>2443</v>
      </c>
      <c r="E7033" s="24" t="s">
        <v>1134</v>
      </c>
      <c r="F7033" s="12">
        <v>48.5</v>
      </c>
      <c r="G7033" s="12">
        <v>-113.9</v>
      </c>
      <c r="H7033" s="12">
        <v>0.31</v>
      </c>
    </row>
    <row r="7034" spans="2:8" x14ac:dyDescent="0.25">
      <c r="B7034" t="s">
        <v>1769</v>
      </c>
      <c r="C7034" t="s">
        <v>15182</v>
      </c>
      <c r="D7034" s="24" t="s">
        <v>2443</v>
      </c>
      <c r="E7034" s="24" t="s">
        <v>1134</v>
      </c>
      <c r="F7034" s="12">
        <v>48.7</v>
      </c>
      <c r="G7034" s="12">
        <v>-107.6</v>
      </c>
      <c r="H7034" s="12">
        <v>0.31</v>
      </c>
    </row>
    <row r="7035" spans="2:8" x14ac:dyDescent="0.25">
      <c r="B7035" t="s">
        <v>15183</v>
      </c>
      <c r="C7035" t="s">
        <v>15184</v>
      </c>
      <c r="D7035" s="24" t="s">
        <v>2443</v>
      </c>
      <c r="E7035" s="24" t="s">
        <v>1194</v>
      </c>
      <c r="F7035" s="12">
        <v>42.8</v>
      </c>
      <c r="G7035" s="12">
        <v>-98.6</v>
      </c>
      <c r="H7035" s="12">
        <v>0.31</v>
      </c>
    </row>
    <row r="7036" spans="2:8" x14ac:dyDescent="0.25">
      <c r="B7036" t="s">
        <v>2774</v>
      </c>
      <c r="C7036" t="s">
        <v>2775</v>
      </c>
      <c r="D7036" s="24" t="s">
        <v>2443</v>
      </c>
      <c r="E7036" s="24" t="s">
        <v>1277</v>
      </c>
      <c r="F7036" s="12">
        <v>36.6</v>
      </c>
      <c r="G7036" s="12">
        <v>-108.3</v>
      </c>
      <c r="H7036" s="12">
        <v>0.31</v>
      </c>
    </row>
    <row r="7037" spans="2:8" x14ac:dyDescent="0.25">
      <c r="B7037" t="s">
        <v>2525</v>
      </c>
      <c r="C7037" t="s">
        <v>2526</v>
      </c>
      <c r="D7037" s="24" t="s">
        <v>2443</v>
      </c>
      <c r="E7037" s="24" t="s">
        <v>1396</v>
      </c>
      <c r="F7037" s="12">
        <v>45.6</v>
      </c>
      <c r="G7037" s="12">
        <v>-118.8</v>
      </c>
      <c r="H7037" s="12">
        <v>0.31</v>
      </c>
    </row>
    <row r="7038" spans="2:8" x14ac:dyDescent="0.25">
      <c r="B7038" t="s">
        <v>1424</v>
      </c>
      <c r="C7038" t="s">
        <v>1425</v>
      </c>
      <c r="D7038" s="24" t="s">
        <v>2443</v>
      </c>
      <c r="E7038" s="24" t="s">
        <v>1421</v>
      </c>
      <c r="F7038" s="12">
        <v>40.700000000000003</v>
      </c>
      <c r="G7038" s="12">
        <v>-79.5</v>
      </c>
      <c r="H7038" s="12">
        <v>0.31</v>
      </c>
    </row>
    <row r="7039" spans="2:8" x14ac:dyDescent="0.25">
      <c r="B7039" t="s">
        <v>4020</v>
      </c>
      <c r="C7039" t="s">
        <v>4021</v>
      </c>
      <c r="D7039" s="24" t="s">
        <v>2443</v>
      </c>
      <c r="E7039" s="24" t="s">
        <v>1421</v>
      </c>
      <c r="F7039" s="12">
        <v>41.4</v>
      </c>
      <c r="G7039" s="12">
        <v>-78</v>
      </c>
      <c r="H7039" s="12">
        <v>0.31</v>
      </c>
    </row>
    <row r="7040" spans="2:8" x14ac:dyDescent="0.25">
      <c r="B7040" t="s">
        <v>15185</v>
      </c>
      <c r="C7040" t="s">
        <v>15186</v>
      </c>
      <c r="D7040" s="24" t="s">
        <v>2443</v>
      </c>
      <c r="E7040" s="24" t="s">
        <v>1457</v>
      </c>
      <c r="F7040" s="12">
        <v>44</v>
      </c>
      <c r="G7040" s="12">
        <v>-96.5</v>
      </c>
      <c r="H7040" s="12">
        <v>0.31</v>
      </c>
    </row>
    <row r="7041" spans="2:8" x14ac:dyDescent="0.25">
      <c r="B7041" t="s">
        <v>394</v>
      </c>
      <c r="C7041" t="s">
        <v>395</v>
      </c>
      <c r="D7041" s="24" t="s">
        <v>2443</v>
      </c>
      <c r="E7041" s="24" t="s">
        <v>362</v>
      </c>
      <c r="F7041" s="12">
        <v>34.6</v>
      </c>
      <c r="G7041" s="12">
        <v>-102.7</v>
      </c>
      <c r="H7041" s="12">
        <v>0.31</v>
      </c>
    </row>
    <row r="7042" spans="2:8" x14ac:dyDescent="0.25">
      <c r="B7042" t="s">
        <v>15187</v>
      </c>
      <c r="C7042" t="s">
        <v>15188</v>
      </c>
      <c r="D7042" s="24" t="s">
        <v>2443</v>
      </c>
      <c r="E7042" s="24" t="s">
        <v>1586</v>
      </c>
      <c r="F7042" s="12">
        <v>36.6</v>
      </c>
      <c r="G7042" s="12">
        <v>-81.099999999999994</v>
      </c>
      <c r="H7042" s="12">
        <v>0.31</v>
      </c>
    </row>
    <row r="7043" spans="2:8" x14ac:dyDescent="0.25">
      <c r="B7043" t="s">
        <v>4063</v>
      </c>
      <c r="C7043" t="s">
        <v>4064</v>
      </c>
      <c r="D7043" s="24" t="s">
        <v>2443</v>
      </c>
      <c r="E7043" s="24" t="s">
        <v>1586</v>
      </c>
      <c r="F7043" s="12">
        <v>36.799999999999997</v>
      </c>
      <c r="G7043" s="12">
        <v>-81.7</v>
      </c>
      <c r="H7043" s="12">
        <v>0.31</v>
      </c>
    </row>
    <row r="7044" spans="2:8" x14ac:dyDescent="0.25">
      <c r="B7044" t="s">
        <v>1858</v>
      </c>
      <c r="C7044" t="s">
        <v>1859</v>
      </c>
      <c r="D7044" s="24" t="s">
        <v>2443</v>
      </c>
      <c r="E7044" s="24" t="s">
        <v>867</v>
      </c>
      <c r="F7044" s="12">
        <v>39</v>
      </c>
      <c r="G7044" s="12">
        <v>-95.6</v>
      </c>
      <c r="H7044" s="12">
        <v>0.31</v>
      </c>
    </row>
    <row r="7045" spans="2:8" x14ac:dyDescent="0.25">
      <c r="B7045" t="s">
        <v>1879</v>
      </c>
      <c r="C7045" t="s">
        <v>1880</v>
      </c>
      <c r="D7045" s="24" t="s">
        <v>2443</v>
      </c>
      <c r="E7045" s="24" t="s">
        <v>1259</v>
      </c>
      <c r="F7045" s="12">
        <v>43.1</v>
      </c>
      <c r="G7045" s="12">
        <v>-71.5</v>
      </c>
      <c r="H7045" s="12">
        <v>0.31</v>
      </c>
    </row>
    <row r="7046" spans="2:8" x14ac:dyDescent="0.25">
      <c r="B7046" t="s">
        <v>1883</v>
      </c>
      <c r="C7046" t="s">
        <v>1884</v>
      </c>
      <c r="D7046" s="24" t="s">
        <v>2443</v>
      </c>
      <c r="E7046" s="24" t="s">
        <v>937</v>
      </c>
      <c r="F7046" s="12">
        <v>43.6</v>
      </c>
      <c r="G7046" s="12">
        <v>-70.3</v>
      </c>
      <c r="H7046" s="12">
        <v>0.31</v>
      </c>
    </row>
    <row r="7047" spans="2:8" x14ac:dyDescent="0.25">
      <c r="B7047" t="s">
        <v>2059</v>
      </c>
      <c r="C7047" t="s">
        <v>2060</v>
      </c>
      <c r="D7047" s="24" t="s">
        <v>2443</v>
      </c>
      <c r="E7047" s="24" t="s">
        <v>629</v>
      </c>
      <c r="F7047" s="12">
        <v>46.3</v>
      </c>
      <c r="G7047" s="12">
        <v>-117</v>
      </c>
      <c r="H7047" s="12">
        <v>0.31</v>
      </c>
    </row>
    <row r="7048" spans="2:8" x14ac:dyDescent="0.25">
      <c r="B7048" t="s">
        <v>2063</v>
      </c>
      <c r="C7048" t="s">
        <v>2064</v>
      </c>
      <c r="D7048" s="24" t="s">
        <v>2443</v>
      </c>
      <c r="E7048" s="24" t="s">
        <v>1396</v>
      </c>
      <c r="F7048" s="12">
        <v>45.6</v>
      </c>
      <c r="G7048" s="12">
        <v>-118.8</v>
      </c>
      <c r="H7048" s="12">
        <v>0.31</v>
      </c>
    </row>
    <row r="7049" spans="2:8" x14ac:dyDescent="0.25">
      <c r="B7049" t="s">
        <v>15189</v>
      </c>
      <c r="C7049" t="s">
        <v>15190</v>
      </c>
      <c r="D7049" s="24" t="s">
        <v>2443</v>
      </c>
      <c r="E7049" s="24" t="s">
        <v>629</v>
      </c>
      <c r="F7049" s="12">
        <v>43.5</v>
      </c>
      <c r="G7049" s="12">
        <v>-116.3</v>
      </c>
      <c r="H7049" s="12">
        <v>0.24</v>
      </c>
    </row>
    <row r="7050" spans="2:8" x14ac:dyDescent="0.25">
      <c r="B7050" t="s">
        <v>4093</v>
      </c>
      <c r="C7050" t="s">
        <v>4094</v>
      </c>
      <c r="D7050" s="24" t="s">
        <v>2443</v>
      </c>
      <c r="E7050" s="24" t="s">
        <v>969</v>
      </c>
      <c r="F7050" s="12">
        <v>42.8</v>
      </c>
      <c r="G7050" s="12">
        <v>-83.8</v>
      </c>
      <c r="H7050" s="12">
        <v>0.24</v>
      </c>
    </row>
    <row r="7051" spans="2:8" x14ac:dyDescent="0.25">
      <c r="B7051" t="s">
        <v>4293</v>
      </c>
      <c r="C7051" t="s">
        <v>4294</v>
      </c>
      <c r="D7051" s="24" t="s">
        <v>2443</v>
      </c>
      <c r="E7051" s="24" t="s">
        <v>1580</v>
      </c>
      <c r="F7051" s="12">
        <v>43.6</v>
      </c>
      <c r="G7051" s="12">
        <v>-72.3</v>
      </c>
      <c r="H7051" s="12">
        <v>0.24</v>
      </c>
    </row>
    <row r="7052" spans="2:8" x14ac:dyDescent="0.25">
      <c r="B7052" t="s">
        <v>15191</v>
      </c>
      <c r="C7052" t="s">
        <v>15192</v>
      </c>
      <c r="D7052" s="24" t="s">
        <v>2443</v>
      </c>
      <c r="E7052" s="24" t="s">
        <v>1775</v>
      </c>
      <c r="F7052" s="12">
        <v>43.6</v>
      </c>
      <c r="G7052" s="12">
        <v>-108.3</v>
      </c>
      <c r="H7052" s="12">
        <v>0.24</v>
      </c>
    </row>
    <row r="7053" spans="2:8" x14ac:dyDescent="0.25">
      <c r="B7053" t="s">
        <v>15193</v>
      </c>
      <c r="C7053" t="s">
        <v>15194</v>
      </c>
      <c r="D7053" s="24" t="s">
        <v>548</v>
      </c>
      <c r="E7053" s="24" t="s">
        <v>510</v>
      </c>
      <c r="F7053" s="12">
        <v>50.1</v>
      </c>
      <c r="G7053" s="12">
        <v>-91.9</v>
      </c>
      <c r="H7053" s="12">
        <v>0.2</v>
      </c>
    </row>
    <row r="7054" spans="2:8" x14ac:dyDescent="0.25">
      <c r="B7054" t="s">
        <v>15195</v>
      </c>
      <c r="C7054" t="s">
        <v>15196</v>
      </c>
      <c r="D7054" s="24" t="s">
        <v>548</v>
      </c>
      <c r="E7054" s="24" t="s">
        <v>4403</v>
      </c>
      <c r="F7054" s="12">
        <v>45</v>
      </c>
      <c r="G7054" s="12">
        <v>-66.8</v>
      </c>
      <c r="H7054" s="12">
        <v>0.2</v>
      </c>
    </row>
    <row r="7055" spans="2:8" x14ac:dyDescent="0.25">
      <c r="B7055" t="s">
        <v>15197</v>
      </c>
      <c r="C7055" t="s">
        <v>15198</v>
      </c>
      <c r="D7055" s="24" t="s">
        <v>548</v>
      </c>
      <c r="E7055" s="24" t="s">
        <v>522</v>
      </c>
      <c r="F7055" s="12">
        <v>44</v>
      </c>
      <c r="G7055" s="12">
        <v>-64.7</v>
      </c>
      <c r="H7055" s="12">
        <v>0.2</v>
      </c>
    </row>
    <row r="7056" spans="2:8" x14ac:dyDescent="0.25">
      <c r="B7056" t="s">
        <v>15199</v>
      </c>
      <c r="C7056" t="s">
        <v>15200</v>
      </c>
      <c r="D7056" s="24" t="s">
        <v>548</v>
      </c>
      <c r="E7056" s="24" t="s">
        <v>522</v>
      </c>
      <c r="F7056" s="12">
        <v>44.6</v>
      </c>
      <c r="G7056" s="12">
        <v>-63.3</v>
      </c>
      <c r="H7056" s="12">
        <v>0.2</v>
      </c>
    </row>
    <row r="7057" spans="2:8" x14ac:dyDescent="0.25">
      <c r="B7057" t="s">
        <v>15201</v>
      </c>
      <c r="C7057" t="s">
        <v>15202</v>
      </c>
      <c r="D7057" s="24" t="s">
        <v>548</v>
      </c>
      <c r="E7057" s="24" t="s">
        <v>522</v>
      </c>
      <c r="F7057" s="12">
        <v>43.7</v>
      </c>
      <c r="G7057" s="12">
        <v>-66.099999999999994</v>
      </c>
      <c r="H7057" s="12">
        <v>0.2</v>
      </c>
    </row>
    <row r="7058" spans="2:8" x14ac:dyDescent="0.25">
      <c r="B7058" t="s">
        <v>15203</v>
      </c>
      <c r="C7058" t="s">
        <v>15204</v>
      </c>
      <c r="D7058" s="24" t="s">
        <v>548</v>
      </c>
      <c r="E7058" s="24" t="s">
        <v>522</v>
      </c>
      <c r="F7058" s="12">
        <v>44.4</v>
      </c>
      <c r="G7058" s="12">
        <v>-64.3</v>
      </c>
      <c r="H7058" s="12">
        <v>0.2</v>
      </c>
    </row>
    <row r="7059" spans="2:8" x14ac:dyDescent="0.25">
      <c r="B7059" t="s">
        <v>15205</v>
      </c>
      <c r="C7059" t="s">
        <v>15206</v>
      </c>
      <c r="D7059" s="24" t="s">
        <v>2443</v>
      </c>
      <c r="E7059" s="24" t="s">
        <v>1194</v>
      </c>
      <c r="F7059" s="12">
        <v>40.5</v>
      </c>
      <c r="G7059" s="12">
        <v>-98.1</v>
      </c>
      <c r="H7059" s="12">
        <v>0.2</v>
      </c>
    </row>
    <row r="7060" spans="2:8" x14ac:dyDescent="0.25">
      <c r="B7060" t="s">
        <v>15207</v>
      </c>
      <c r="C7060" t="s">
        <v>15208</v>
      </c>
      <c r="D7060" s="24" t="s">
        <v>2443</v>
      </c>
      <c r="E7060" s="24" t="s">
        <v>1194</v>
      </c>
      <c r="F7060" s="12">
        <v>40.700000000000003</v>
      </c>
      <c r="G7060" s="12">
        <v>-98.6</v>
      </c>
      <c r="H7060" s="12">
        <v>0.2</v>
      </c>
    </row>
    <row r="7061" spans="2:8" x14ac:dyDescent="0.25">
      <c r="B7061" t="s">
        <v>15209</v>
      </c>
      <c r="C7061" t="s">
        <v>15210</v>
      </c>
      <c r="D7061" s="24" t="s">
        <v>2443</v>
      </c>
      <c r="E7061" s="24" t="s">
        <v>1194</v>
      </c>
      <c r="F7061" s="12">
        <v>41</v>
      </c>
      <c r="G7061" s="12">
        <v>-100.8</v>
      </c>
      <c r="H7061" s="12">
        <v>0.2</v>
      </c>
    </row>
    <row r="7062" spans="2:8" x14ac:dyDescent="0.25">
      <c r="B7062" t="s">
        <v>15211</v>
      </c>
      <c r="C7062" t="s">
        <v>15212</v>
      </c>
      <c r="D7062" s="24" t="s">
        <v>2443</v>
      </c>
      <c r="E7062" s="24" t="s">
        <v>1194</v>
      </c>
      <c r="F7062" s="12">
        <v>40.200000000000003</v>
      </c>
      <c r="G7062" s="12">
        <v>-96.2</v>
      </c>
      <c r="H7062" s="12">
        <v>0.2</v>
      </c>
    </row>
    <row r="7063" spans="2:8" x14ac:dyDescent="0.25">
      <c r="B7063" t="s">
        <v>15213</v>
      </c>
      <c r="C7063" t="s">
        <v>15214</v>
      </c>
      <c r="D7063" s="24" t="s">
        <v>2443</v>
      </c>
      <c r="E7063" s="24" t="s">
        <v>365</v>
      </c>
      <c r="F7063" s="12">
        <v>36.4</v>
      </c>
      <c r="G7063" s="12">
        <v>-94.2</v>
      </c>
      <c r="H7063" s="12">
        <v>0.2</v>
      </c>
    </row>
    <row r="7064" spans="2:8" x14ac:dyDescent="0.25">
      <c r="B7064" t="s">
        <v>15215</v>
      </c>
      <c r="C7064" t="s">
        <v>15216</v>
      </c>
      <c r="D7064" s="24" t="s">
        <v>2443</v>
      </c>
      <c r="E7064" s="24" t="s">
        <v>365</v>
      </c>
      <c r="F7064" s="12">
        <v>36.200000000000003</v>
      </c>
      <c r="G7064" s="12">
        <v>-93.5</v>
      </c>
      <c r="H7064" s="12">
        <v>0.2</v>
      </c>
    </row>
    <row r="7065" spans="2:8" x14ac:dyDescent="0.25">
      <c r="B7065" t="s">
        <v>15217</v>
      </c>
      <c r="C7065" t="s">
        <v>15218</v>
      </c>
      <c r="D7065" s="24" t="s">
        <v>2443</v>
      </c>
      <c r="E7065" s="24" t="s">
        <v>365</v>
      </c>
      <c r="F7065" s="12">
        <v>35.9</v>
      </c>
      <c r="G7065" s="12">
        <v>-93.1</v>
      </c>
      <c r="H7065" s="12">
        <v>0.2</v>
      </c>
    </row>
    <row r="7066" spans="2:8" x14ac:dyDescent="0.25">
      <c r="B7066" t="s">
        <v>15219</v>
      </c>
      <c r="C7066" t="s">
        <v>15220</v>
      </c>
      <c r="D7066" s="24" t="s">
        <v>2443</v>
      </c>
      <c r="E7066" s="24" t="s">
        <v>365</v>
      </c>
      <c r="F7066" s="12">
        <v>35.9</v>
      </c>
      <c r="G7066" s="12">
        <v>-94.1</v>
      </c>
      <c r="H7066" s="12">
        <v>0.2</v>
      </c>
    </row>
    <row r="7067" spans="2:8" x14ac:dyDescent="0.25">
      <c r="B7067" t="s">
        <v>15221</v>
      </c>
      <c r="C7067" t="s">
        <v>15222</v>
      </c>
      <c r="D7067" s="24" t="s">
        <v>2443</v>
      </c>
      <c r="E7067" s="24" t="s">
        <v>563</v>
      </c>
      <c r="F7067" s="12">
        <v>40.200000000000003</v>
      </c>
      <c r="G7067" s="12">
        <v>-103.6</v>
      </c>
      <c r="H7067" s="12">
        <v>0.2</v>
      </c>
    </row>
    <row r="7068" spans="2:8" x14ac:dyDescent="0.25">
      <c r="B7068" t="s">
        <v>15223</v>
      </c>
      <c r="C7068" t="s">
        <v>15224</v>
      </c>
      <c r="D7068" s="24" t="s">
        <v>2443</v>
      </c>
      <c r="E7068" s="24" t="s">
        <v>749</v>
      </c>
      <c r="F7068" s="12">
        <v>42.5</v>
      </c>
      <c r="G7068" s="12">
        <v>-94.5</v>
      </c>
      <c r="H7068" s="12">
        <v>0.2</v>
      </c>
    </row>
    <row r="7069" spans="2:8" x14ac:dyDescent="0.25">
      <c r="B7069" t="s">
        <v>15225</v>
      </c>
      <c r="C7069" t="s">
        <v>15226</v>
      </c>
      <c r="D7069" s="24" t="s">
        <v>2443</v>
      </c>
      <c r="E7069" s="24" t="s">
        <v>749</v>
      </c>
      <c r="F7069" s="12">
        <v>40.799999999999997</v>
      </c>
      <c r="G7069" s="12">
        <v>-92.3</v>
      </c>
      <c r="H7069" s="12">
        <v>0.2</v>
      </c>
    </row>
    <row r="7070" spans="2:8" x14ac:dyDescent="0.25">
      <c r="B7070" t="s">
        <v>15227</v>
      </c>
      <c r="C7070" t="s">
        <v>15228</v>
      </c>
      <c r="D7070" s="24" t="s">
        <v>2443</v>
      </c>
      <c r="E7070" s="24" t="s">
        <v>629</v>
      </c>
      <c r="F7070" s="12">
        <v>43.6</v>
      </c>
      <c r="G7070" s="12">
        <v>-116.2</v>
      </c>
      <c r="H7070" s="12">
        <v>0.2</v>
      </c>
    </row>
    <row r="7071" spans="2:8" x14ac:dyDescent="0.25">
      <c r="B7071" t="s">
        <v>15229</v>
      </c>
      <c r="C7071" t="s">
        <v>15230</v>
      </c>
      <c r="D7071" s="24" t="s">
        <v>2443</v>
      </c>
      <c r="E7071" s="24" t="s">
        <v>629</v>
      </c>
      <c r="F7071" s="12">
        <v>43.5</v>
      </c>
      <c r="G7071" s="12">
        <v>-116.1</v>
      </c>
      <c r="H7071" s="12">
        <v>0.2</v>
      </c>
    </row>
    <row r="7072" spans="2:8" x14ac:dyDescent="0.25">
      <c r="B7072" t="s">
        <v>15231</v>
      </c>
      <c r="C7072" t="s">
        <v>15232</v>
      </c>
      <c r="D7072" s="24" t="s">
        <v>2443</v>
      </c>
      <c r="E7072" s="24" t="s">
        <v>629</v>
      </c>
      <c r="F7072" s="12">
        <v>43.6</v>
      </c>
      <c r="G7072" s="12">
        <v>-116.5</v>
      </c>
      <c r="H7072" s="12">
        <v>0.2</v>
      </c>
    </row>
    <row r="7073" spans="2:8" x14ac:dyDescent="0.25">
      <c r="B7073" t="s">
        <v>15233</v>
      </c>
      <c r="C7073" t="s">
        <v>15234</v>
      </c>
      <c r="D7073" s="24" t="s">
        <v>2443</v>
      </c>
      <c r="E7073" s="24" t="s">
        <v>629</v>
      </c>
      <c r="F7073" s="12">
        <v>47.9</v>
      </c>
      <c r="G7073" s="12">
        <v>-116.7</v>
      </c>
      <c r="H7073" s="12">
        <v>0.2</v>
      </c>
    </row>
    <row r="7074" spans="2:8" x14ac:dyDescent="0.25">
      <c r="B7074" t="s">
        <v>15235</v>
      </c>
      <c r="C7074" t="s">
        <v>15236</v>
      </c>
      <c r="D7074" s="24" t="s">
        <v>2443</v>
      </c>
      <c r="E7074" s="24" t="s">
        <v>629</v>
      </c>
      <c r="F7074" s="12">
        <v>47.9</v>
      </c>
      <c r="G7074" s="12">
        <v>-116.6</v>
      </c>
      <c r="H7074" s="12">
        <v>0.2</v>
      </c>
    </row>
    <row r="7075" spans="2:8" x14ac:dyDescent="0.25">
      <c r="B7075" t="s">
        <v>15237</v>
      </c>
      <c r="C7075" t="s">
        <v>15238</v>
      </c>
      <c r="D7075" s="24" t="s">
        <v>2443</v>
      </c>
      <c r="E7075" s="24" t="s">
        <v>709</v>
      </c>
      <c r="F7075" s="12">
        <v>40</v>
      </c>
      <c r="G7075" s="12">
        <v>-85.3</v>
      </c>
      <c r="H7075" s="12">
        <v>0.2</v>
      </c>
    </row>
    <row r="7076" spans="2:8" x14ac:dyDescent="0.25">
      <c r="B7076" t="s">
        <v>15239</v>
      </c>
      <c r="C7076" t="s">
        <v>15240</v>
      </c>
      <c r="D7076" s="24" t="s">
        <v>2443</v>
      </c>
      <c r="E7076" s="24" t="s">
        <v>709</v>
      </c>
      <c r="F7076" s="12">
        <v>40.1</v>
      </c>
      <c r="G7076" s="12">
        <v>-85.3</v>
      </c>
      <c r="H7076" s="12">
        <v>0.2</v>
      </c>
    </row>
    <row r="7077" spans="2:8" x14ac:dyDescent="0.25">
      <c r="B7077" t="s">
        <v>15241</v>
      </c>
      <c r="C7077" t="s">
        <v>15242</v>
      </c>
      <c r="D7077" s="24" t="s">
        <v>2443</v>
      </c>
      <c r="E7077" s="24" t="s">
        <v>709</v>
      </c>
      <c r="F7077" s="12">
        <v>41.6</v>
      </c>
      <c r="G7077" s="12">
        <v>-87.1</v>
      </c>
      <c r="H7077" s="12">
        <v>0.2</v>
      </c>
    </row>
    <row r="7078" spans="2:8" x14ac:dyDescent="0.25">
      <c r="B7078" t="s">
        <v>15243</v>
      </c>
      <c r="C7078" t="s">
        <v>15244</v>
      </c>
      <c r="D7078" s="24" t="s">
        <v>2443</v>
      </c>
      <c r="E7078" s="24" t="s">
        <v>867</v>
      </c>
      <c r="F7078" s="12">
        <v>38.200000000000003</v>
      </c>
      <c r="G7078" s="12">
        <v>-95.2</v>
      </c>
      <c r="H7078" s="12">
        <v>0.2</v>
      </c>
    </row>
    <row r="7079" spans="2:8" x14ac:dyDescent="0.25">
      <c r="B7079" t="s">
        <v>15245</v>
      </c>
      <c r="C7079" t="s">
        <v>15246</v>
      </c>
      <c r="D7079" s="24" t="s">
        <v>2443</v>
      </c>
      <c r="E7079" s="24" t="s">
        <v>867</v>
      </c>
      <c r="F7079" s="12">
        <v>37.299999999999997</v>
      </c>
      <c r="G7079" s="12">
        <v>-99.9</v>
      </c>
      <c r="H7079" s="12">
        <v>0.2</v>
      </c>
    </row>
    <row r="7080" spans="2:8" x14ac:dyDescent="0.25">
      <c r="B7080" t="s">
        <v>15247</v>
      </c>
      <c r="C7080" t="s">
        <v>15248</v>
      </c>
      <c r="D7080" s="24" t="s">
        <v>2443</v>
      </c>
      <c r="E7080" s="24" t="s">
        <v>867</v>
      </c>
      <c r="F7080" s="12">
        <v>37.6</v>
      </c>
      <c r="G7080" s="12">
        <v>-94.8</v>
      </c>
      <c r="H7080" s="12">
        <v>0.2</v>
      </c>
    </row>
    <row r="7081" spans="2:8" x14ac:dyDescent="0.25">
      <c r="B7081" t="s">
        <v>15249</v>
      </c>
      <c r="C7081" t="s">
        <v>15250</v>
      </c>
      <c r="D7081" s="24" t="s">
        <v>2443</v>
      </c>
      <c r="E7081" s="24" t="s">
        <v>867</v>
      </c>
      <c r="F7081" s="12">
        <v>38.1</v>
      </c>
      <c r="G7081" s="12">
        <v>-97.4</v>
      </c>
      <c r="H7081" s="12">
        <v>0.2</v>
      </c>
    </row>
    <row r="7082" spans="2:8" x14ac:dyDescent="0.25">
      <c r="B7082" t="s">
        <v>15251</v>
      </c>
      <c r="C7082" t="s">
        <v>15252</v>
      </c>
      <c r="D7082" s="24" t="s">
        <v>2443</v>
      </c>
      <c r="E7082" s="24" t="s">
        <v>867</v>
      </c>
      <c r="F7082" s="12">
        <v>39.1</v>
      </c>
      <c r="G7082" s="12">
        <v>-95.5</v>
      </c>
      <c r="H7082" s="12">
        <v>0.2</v>
      </c>
    </row>
    <row r="7083" spans="2:8" x14ac:dyDescent="0.25">
      <c r="B7083" t="s">
        <v>15253</v>
      </c>
      <c r="C7083" t="s">
        <v>15254</v>
      </c>
      <c r="D7083" s="24" t="s">
        <v>2443</v>
      </c>
      <c r="E7083" s="24" t="s">
        <v>867</v>
      </c>
      <c r="F7083" s="12">
        <v>38.5</v>
      </c>
      <c r="G7083" s="12">
        <v>-95.6</v>
      </c>
      <c r="H7083" s="12">
        <v>0.2</v>
      </c>
    </row>
    <row r="7084" spans="2:8" x14ac:dyDescent="0.25">
      <c r="B7084" t="s">
        <v>15255</v>
      </c>
      <c r="C7084" t="s">
        <v>15256</v>
      </c>
      <c r="D7084" s="24" t="s">
        <v>2443</v>
      </c>
      <c r="E7084" s="24" t="s">
        <v>867</v>
      </c>
      <c r="F7084" s="12">
        <v>39</v>
      </c>
      <c r="G7084" s="12">
        <v>-95.7</v>
      </c>
      <c r="H7084" s="12">
        <v>0.2</v>
      </c>
    </row>
    <row r="7085" spans="2:8" x14ac:dyDescent="0.25">
      <c r="B7085" t="s">
        <v>15257</v>
      </c>
      <c r="C7085" t="s">
        <v>15258</v>
      </c>
      <c r="D7085" s="24" t="s">
        <v>2443</v>
      </c>
      <c r="E7085" s="24" t="s">
        <v>953</v>
      </c>
      <c r="F7085" s="12">
        <v>41.5</v>
      </c>
      <c r="G7085" s="12">
        <v>-70.400000000000006</v>
      </c>
      <c r="H7085" s="12">
        <v>0.2</v>
      </c>
    </row>
    <row r="7086" spans="2:8" x14ac:dyDescent="0.25">
      <c r="B7086" t="s">
        <v>15259</v>
      </c>
      <c r="C7086" t="s">
        <v>15260</v>
      </c>
      <c r="D7086" s="24" t="s">
        <v>2443</v>
      </c>
      <c r="E7086" s="24" t="s">
        <v>953</v>
      </c>
      <c r="F7086" s="12">
        <v>42.4</v>
      </c>
      <c r="G7086" s="12">
        <v>-72.5</v>
      </c>
      <c r="H7086" s="12">
        <v>0.2</v>
      </c>
    </row>
    <row r="7087" spans="2:8" x14ac:dyDescent="0.25">
      <c r="B7087" t="s">
        <v>15261</v>
      </c>
      <c r="C7087" t="s">
        <v>15262</v>
      </c>
      <c r="D7087" s="24" t="s">
        <v>2443</v>
      </c>
      <c r="E7087" s="24" t="s">
        <v>953</v>
      </c>
      <c r="F7087" s="12">
        <v>42.2</v>
      </c>
      <c r="G7087" s="12">
        <v>-72.599999999999994</v>
      </c>
      <c r="H7087" s="12">
        <v>0.2</v>
      </c>
    </row>
    <row r="7088" spans="2:8" x14ac:dyDescent="0.25">
      <c r="B7088" t="s">
        <v>15263</v>
      </c>
      <c r="C7088" t="s">
        <v>15264</v>
      </c>
      <c r="D7088" s="24" t="s">
        <v>2443</v>
      </c>
      <c r="E7088" s="24" t="s">
        <v>953</v>
      </c>
      <c r="F7088" s="12">
        <v>42.4</v>
      </c>
      <c r="G7088" s="12">
        <v>-71.2</v>
      </c>
      <c r="H7088" s="12">
        <v>0.2</v>
      </c>
    </row>
    <row r="7089" spans="2:8" x14ac:dyDescent="0.25">
      <c r="B7089" t="s">
        <v>15265</v>
      </c>
      <c r="C7089" t="s">
        <v>15266</v>
      </c>
      <c r="D7089" s="24" t="s">
        <v>2443</v>
      </c>
      <c r="E7089" s="24" t="s">
        <v>953</v>
      </c>
      <c r="F7089" s="12">
        <v>42</v>
      </c>
      <c r="G7089" s="12">
        <v>-70.8</v>
      </c>
      <c r="H7089" s="12">
        <v>0.2</v>
      </c>
    </row>
    <row r="7090" spans="2:8" x14ac:dyDescent="0.25">
      <c r="B7090" t="s">
        <v>15267</v>
      </c>
      <c r="C7090" t="s">
        <v>15268</v>
      </c>
      <c r="D7090" s="24" t="s">
        <v>2443</v>
      </c>
      <c r="E7090" s="24" t="s">
        <v>948</v>
      </c>
      <c r="F7090" s="12">
        <v>38.299999999999997</v>
      </c>
      <c r="G7090" s="12">
        <v>-75.099999999999994</v>
      </c>
      <c r="H7090" s="12">
        <v>0.2</v>
      </c>
    </row>
    <row r="7091" spans="2:8" x14ac:dyDescent="0.25">
      <c r="B7091" t="s">
        <v>15269</v>
      </c>
      <c r="C7091" t="s">
        <v>15270</v>
      </c>
      <c r="D7091" s="24" t="s">
        <v>2443</v>
      </c>
      <c r="E7091" s="24" t="s">
        <v>937</v>
      </c>
      <c r="F7091" s="12">
        <v>44.2</v>
      </c>
      <c r="G7091" s="12">
        <v>-68.599999999999994</v>
      </c>
      <c r="H7091" s="12">
        <v>0.2</v>
      </c>
    </row>
    <row r="7092" spans="2:8" x14ac:dyDescent="0.25">
      <c r="B7092" t="s">
        <v>15271</v>
      </c>
      <c r="C7092" t="s">
        <v>15272</v>
      </c>
      <c r="D7092" s="24" t="s">
        <v>2443</v>
      </c>
      <c r="E7092" s="24" t="s">
        <v>937</v>
      </c>
      <c r="F7092" s="12">
        <v>44.1</v>
      </c>
      <c r="G7092" s="12">
        <v>-69</v>
      </c>
      <c r="H7092" s="12">
        <v>0.2</v>
      </c>
    </row>
    <row r="7093" spans="2:8" x14ac:dyDescent="0.25">
      <c r="B7093" t="s">
        <v>15273</v>
      </c>
      <c r="C7093" t="s">
        <v>15274</v>
      </c>
      <c r="D7093" s="24" t="s">
        <v>2443</v>
      </c>
      <c r="E7093" s="24" t="s">
        <v>1022</v>
      </c>
      <c r="F7093" s="12">
        <v>46.6</v>
      </c>
      <c r="G7093" s="12">
        <v>-95.7</v>
      </c>
      <c r="H7093" s="12">
        <v>0.2</v>
      </c>
    </row>
    <row r="7094" spans="2:8" x14ac:dyDescent="0.25">
      <c r="B7094" t="s">
        <v>15275</v>
      </c>
      <c r="C7094" t="s">
        <v>15276</v>
      </c>
      <c r="D7094" s="24" t="s">
        <v>2443</v>
      </c>
      <c r="E7094" s="24" t="s">
        <v>1022</v>
      </c>
      <c r="F7094" s="12">
        <v>46.7</v>
      </c>
      <c r="G7094" s="12">
        <v>-95.1</v>
      </c>
      <c r="H7094" s="12">
        <v>0.2</v>
      </c>
    </row>
    <row r="7095" spans="2:8" x14ac:dyDescent="0.25">
      <c r="B7095" t="s">
        <v>15277</v>
      </c>
      <c r="C7095" t="s">
        <v>15278</v>
      </c>
      <c r="D7095" s="24" t="s">
        <v>2443</v>
      </c>
      <c r="E7095" s="24" t="s">
        <v>1081</v>
      </c>
      <c r="F7095" s="12">
        <v>38.200000000000003</v>
      </c>
      <c r="G7095" s="12">
        <v>-94</v>
      </c>
      <c r="H7095" s="12">
        <v>0.2</v>
      </c>
    </row>
    <row r="7096" spans="2:8" x14ac:dyDescent="0.25">
      <c r="B7096" t="s">
        <v>15279</v>
      </c>
      <c r="C7096" t="s">
        <v>15280</v>
      </c>
      <c r="D7096" s="24" t="s">
        <v>2443</v>
      </c>
      <c r="E7096" s="24" t="s">
        <v>1081</v>
      </c>
      <c r="F7096" s="12">
        <v>36.6</v>
      </c>
      <c r="G7096" s="12">
        <v>-93.8</v>
      </c>
      <c r="H7096" s="12">
        <v>0.2</v>
      </c>
    </row>
    <row r="7097" spans="2:8" x14ac:dyDescent="0.25">
      <c r="B7097" t="s">
        <v>15281</v>
      </c>
      <c r="C7097" t="s">
        <v>15282</v>
      </c>
      <c r="D7097" s="24" t="s">
        <v>2443</v>
      </c>
      <c r="E7097" s="24" t="s">
        <v>1081</v>
      </c>
      <c r="F7097" s="12">
        <v>37.6</v>
      </c>
      <c r="G7097" s="12">
        <v>-93.1</v>
      </c>
      <c r="H7097" s="12">
        <v>0.2</v>
      </c>
    </row>
    <row r="7098" spans="2:8" x14ac:dyDescent="0.25">
      <c r="B7098" t="s">
        <v>15283</v>
      </c>
      <c r="C7098" t="s">
        <v>15284</v>
      </c>
      <c r="D7098" s="24" t="s">
        <v>2443</v>
      </c>
      <c r="E7098" s="24" t="s">
        <v>1081</v>
      </c>
      <c r="F7098" s="12">
        <v>37.299999999999997</v>
      </c>
      <c r="G7098" s="12">
        <v>-93.4</v>
      </c>
      <c r="H7098" s="12">
        <v>0.2</v>
      </c>
    </row>
    <row r="7099" spans="2:8" x14ac:dyDescent="0.25">
      <c r="B7099" t="s">
        <v>15285</v>
      </c>
      <c r="C7099" t="s">
        <v>15286</v>
      </c>
      <c r="D7099" s="24" t="s">
        <v>2443</v>
      </c>
      <c r="E7099" s="24" t="s">
        <v>1081</v>
      </c>
      <c r="F7099" s="12">
        <v>37.1</v>
      </c>
      <c r="G7099" s="12">
        <v>-93.4</v>
      </c>
      <c r="H7099" s="12">
        <v>0.2</v>
      </c>
    </row>
    <row r="7100" spans="2:8" x14ac:dyDescent="0.25">
      <c r="B7100" t="s">
        <v>15287</v>
      </c>
      <c r="C7100" t="s">
        <v>15288</v>
      </c>
      <c r="D7100" s="24" t="s">
        <v>2443</v>
      </c>
      <c r="E7100" s="24" t="s">
        <v>1081</v>
      </c>
      <c r="F7100" s="12">
        <v>36.5</v>
      </c>
      <c r="G7100" s="12">
        <v>-93.5</v>
      </c>
      <c r="H7100" s="12">
        <v>0.2</v>
      </c>
    </row>
    <row r="7101" spans="2:8" x14ac:dyDescent="0.25">
      <c r="B7101" t="s">
        <v>15289</v>
      </c>
      <c r="C7101" t="s">
        <v>15290</v>
      </c>
      <c r="D7101" s="24" t="s">
        <v>2443</v>
      </c>
      <c r="E7101" s="24" t="s">
        <v>1081</v>
      </c>
      <c r="F7101" s="12">
        <v>39.1</v>
      </c>
      <c r="G7101" s="12">
        <v>-93.4</v>
      </c>
      <c r="H7101" s="12">
        <v>0.2</v>
      </c>
    </row>
    <row r="7102" spans="2:8" x14ac:dyDescent="0.25">
      <c r="B7102" t="s">
        <v>15291</v>
      </c>
      <c r="C7102" t="s">
        <v>15292</v>
      </c>
      <c r="D7102" s="24" t="s">
        <v>2443</v>
      </c>
      <c r="E7102" s="24" t="s">
        <v>1081</v>
      </c>
      <c r="F7102" s="12">
        <v>37.200000000000003</v>
      </c>
      <c r="G7102" s="12">
        <v>-91.8</v>
      </c>
      <c r="H7102" s="12">
        <v>0.2</v>
      </c>
    </row>
    <row r="7103" spans="2:8" x14ac:dyDescent="0.25">
      <c r="B7103" t="s">
        <v>15293</v>
      </c>
      <c r="C7103" t="s">
        <v>15294</v>
      </c>
      <c r="D7103" s="24" t="s">
        <v>2443</v>
      </c>
      <c r="E7103" s="24" t="s">
        <v>459</v>
      </c>
      <c r="F7103" s="12">
        <v>36.200000000000003</v>
      </c>
      <c r="G7103" s="12">
        <v>-81.599999999999994</v>
      </c>
      <c r="H7103" s="12">
        <v>0.2</v>
      </c>
    </row>
    <row r="7104" spans="2:8" x14ac:dyDescent="0.25">
      <c r="B7104" t="s">
        <v>15295</v>
      </c>
      <c r="C7104" t="s">
        <v>15296</v>
      </c>
      <c r="D7104" s="24" t="s">
        <v>2443</v>
      </c>
      <c r="E7104" s="24" t="s">
        <v>1194</v>
      </c>
      <c r="F7104" s="12">
        <v>40.700000000000003</v>
      </c>
      <c r="G7104" s="12">
        <v>-96.6</v>
      </c>
      <c r="H7104" s="12">
        <v>0.2</v>
      </c>
    </row>
    <row r="7105" spans="2:8" x14ac:dyDescent="0.25">
      <c r="B7105" t="s">
        <v>15297</v>
      </c>
      <c r="C7105" t="s">
        <v>15298</v>
      </c>
      <c r="D7105" s="24" t="s">
        <v>2443</v>
      </c>
      <c r="E7105" s="24" t="s">
        <v>1259</v>
      </c>
      <c r="F7105" s="12">
        <v>43.1</v>
      </c>
      <c r="G7105" s="12">
        <v>-71.599999999999994</v>
      </c>
      <c r="H7105" s="12">
        <v>0.2</v>
      </c>
    </row>
    <row r="7106" spans="2:8" x14ac:dyDescent="0.25">
      <c r="B7106" t="s">
        <v>15299</v>
      </c>
      <c r="C7106" t="s">
        <v>15300</v>
      </c>
      <c r="D7106" s="24" t="s">
        <v>2443</v>
      </c>
      <c r="E7106" s="24" t="s">
        <v>1259</v>
      </c>
      <c r="F7106" s="12">
        <v>42.9</v>
      </c>
      <c r="G7106" s="12">
        <v>-71.3</v>
      </c>
      <c r="H7106" s="12">
        <v>0.2</v>
      </c>
    </row>
    <row r="7107" spans="2:8" x14ac:dyDescent="0.25">
      <c r="B7107" t="s">
        <v>15301</v>
      </c>
      <c r="C7107" t="s">
        <v>15302</v>
      </c>
      <c r="D7107" s="24" t="s">
        <v>2443</v>
      </c>
      <c r="E7107" s="24" t="s">
        <v>1301</v>
      </c>
      <c r="F7107" s="12">
        <v>41.6</v>
      </c>
      <c r="G7107" s="12">
        <v>-73.900000000000006</v>
      </c>
      <c r="H7107" s="12">
        <v>0.2</v>
      </c>
    </row>
    <row r="7108" spans="2:8" x14ac:dyDescent="0.25">
      <c r="B7108" t="s">
        <v>15303</v>
      </c>
      <c r="C7108" t="s">
        <v>15304</v>
      </c>
      <c r="D7108" s="24" t="s">
        <v>2443</v>
      </c>
      <c r="E7108" s="24" t="s">
        <v>1301</v>
      </c>
      <c r="F7108" s="12">
        <v>42.8</v>
      </c>
      <c r="G7108" s="12">
        <v>-73.900000000000006</v>
      </c>
      <c r="H7108" s="12">
        <v>0.2</v>
      </c>
    </row>
    <row r="7109" spans="2:8" x14ac:dyDescent="0.25">
      <c r="B7109" t="s">
        <v>15305</v>
      </c>
      <c r="C7109" t="s">
        <v>15306</v>
      </c>
      <c r="D7109" s="24" t="s">
        <v>2443</v>
      </c>
      <c r="E7109" s="24" t="s">
        <v>1363</v>
      </c>
      <c r="F7109" s="12">
        <v>41.6</v>
      </c>
      <c r="G7109" s="12">
        <v>-83.5</v>
      </c>
      <c r="H7109" s="12">
        <v>0.2</v>
      </c>
    </row>
    <row r="7110" spans="2:8" x14ac:dyDescent="0.25">
      <c r="B7110" t="s">
        <v>15307</v>
      </c>
      <c r="C7110" t="s">
        <v>15308</v>
      </c>
      <c r="D7110" s="24" t="s">
        <v>2443</v>
      </c>
      <c r="E7110" s="24" t="s">
        <v>1396</v>
      </c>
      <c r="F7110" s="12">
        <v>44.3</v>
      </c>
      <c r="G7110" s="12">
        <v>-120.6</v>
      </c>
      <c r="H7110" s="12">
        <v>0.2</v>
      </c>
    </row>
    <row r="7111" spans="2:8" x14ac:dyDescent="0.25">
      <c r="B7111" t="s">
        <v>15309</v>
      </c>
      <c r="C7111" t="s">
        <v>15310</v>
      </c>
      <c r="D7111" s="24" t="s">
        <v>2443</v>
      </c>
      <c r="E7111" s="24" t="s">
        <v>1396</v>
      </c>
      <c r="F7111" s="12">
        <v>43.2</v>
      </c>
      <c r="G7111" s="12">
        <v>-123</v>
      </c>
      <c r="H7111" s="12">
        <v>0.2</v>
      </c>
    </row>
    <row r="7112" spans="2:8" x14ac:dyDescent="0.25">
      <c r="B7112" t="s">
        <v>15311</v>
      </c>
      <c r="C7112" t="s">
        <v>15312</v>
      </c>
      <c r="D7112" s="24" t="s">
        <v>2443</v>
      </c>
      <c r="E7112" s="24" t="s">
        <v>1396</v>
      </c>
      <c r="F7112" s="12">
        <v>42.4</v>
      </c>
      <c r="G7112" s="12">
        <v>-123</v>
      </c>
      <c r="H7112" s="12">
        <v>0.2</v>
      </c>
    </row>
    <row r="7113" spans="2:8" x14ac:dyDescent="0.25">
      <c r="B7113" t="s">
        <v>15313</v>
      </c>
      <c r="C7113" t="s">
        <v>15314</v>
      </c>
      <c r="D7113" s="24" t="s">
        <v>2443</v>
      </c>
      <c r="E7113" s="24" t="s">
        <v>1421</v>
      </c>
      <c r="F7113" s="12">
        <v>39.9</v>
      </c>
      <c r="G7113" s="12">
        <v>-76.900000000000006</v>
      </c>
      <c r="H7113" s="12">
        <v>0.2</v>
      </c>
    </row>
    <row r="7114" spans="2:8" x14ac:dyDescent="0.25">
      <c r="B7114" t="s">
        <v>15315</v>
      </c>
      <c r="C7114" t="s">
        <v>15316</v>
      </c>
      <c r="D7114" s="24" t="s">
        <v>2443</v>
      </c>
      <c r="E7114" s="24" t="s">
        <v>1421</v>
      </c>
      <c r="F7114" s="12">
        <v>40.799999999999997</v>
      </c>
      <c r="G7114" s="12">
        <v>-79.400000000000006</v>
      </c>
      <c r="H7114" s="12">
        <v>0.2</v>
      </c>
    </row>
    <row r="7115" spans="2:8" x14ac:dyDescent="0.25">
      <c r="B7115" t="s">
        <v>15317</v>
      </c>
      <c r="C7115" t="s">
        <v>15318</v>
      </c>
      <c r="D7115" s="24" t="s">
        <v>2443</v>
      </c>
      <c r="E7115" s="24" t="s">
        <v>1421</v>
      </c>
      <c r="F7115" s="12">
        <v>40.299999999999997</v>
      </c>
      <c r="G7115" s="12">
        <v>-76</v>
      </c>
      <c r="H7115" s="12">
        <v>0.2</v>
      </c>
    </row>
    <row r="7116" spans="2:8" x14ac:dyDescent="0.25">
      <c r="B7116" t="s">
        <v>15319</v>
      </c>
      <c r="C7116" t="s">
        <v>15320</v>
      </c>
      <c r="D7116" s="24" t="s">
        <v>2443</v>
      </c>
      <c r="E7116" s="24" t="s">
        <v>1421</v>
      </c>
      <c r="F7116" s="12">
        <v>39.9</v>
      </c>
      <c r="G7116" s="12">
        <v>-79.7</v>
      </c>
      <c r="H7116" s="12">
        <v>0.2</v>
      </c>
    </row>
    <row r="7117" spans="2:8" x14ac:dyDescent="0.25">
      <c r="B7117" t="s">
        <v>15321</v>
      </c>
      <c r="C7117" t="s">
        <v>15322</v>
      </c>
      <c r="D7117" s="24" t="s">
        <v>2443</v>
      </c>
      <c r="E7117" s="24" t="s">
        <v>434</v>
      </c>
      <c r="F7117" s="12">
        <v>36.299999999999997</v>
      </c>
      <c r="G7117" s="12">
        <v>-86.7</v>
      </c>
      <c r="H7117" s="12">
        <v>0.2</v>
      </c>
    </row>
    <row r="7118" spans="2:8" x14ac:dyDescent="0.25">
      <c r="B7118" t="s">
        <v>15323</v>
      </c>
      <c r="C7118" t="s">
        <v>15324</v>
      </c>
      <c r="D7118" s="24" t="s">
        <v>2443</v>
      </c>
      <c r="E7118" s="24" t="s">
        <v>434</v>
      </c>
      <c r="F7118" s="12">
        <v>36.1</v>
      </c>
      <c r="G7118" s="12">
        <v>-86.6</v>
      </c>
      <c r="H7118" s="12">
        <v>0.2</v>
      </c>
    </row>
    <row r="7119" spans="2:8" x14ac:dyDescent="0.25">
      <c r="B7119" t="s">
        <v>15325</v>
      </c>
      <c r="C7119" t="s">
        <v>15326</v>
      </c>
      <c r="D7119" s="24" t="s">
        <v>2443</v>
      </c>
      <c r="E7119" s="24" t="s">
        <v>434</v>
      </c>
      <c r="F7119" s="12">
        <v>36.299999999999997</v>
      </c>
      <c r="G7119" s="12">
        <v>-86.5</v>
      </c>
      <c r="H7119" s="12">
        <v>0.2</v>
      </c>
    </row>
    <row r="7120" spans="2:8" x14ac:dyDescent="0.25">
      <c r="B7120" t="s">
        <v>15327</v>
      </c>
      <c r="C7120" t="s">
        <v>15328</v>
      </c>
      <c r="D7120" s="24" t="s">
        <v>2443</v>
      </c>
      <c r="E7120" s="24" t="s">
        <v>434</v>
      </c>
      <c r="F7120" s="12">
        <v>36.5</v>
      </c>
      <c r="G7120" s="12">
        <v>-86.3</v>
      </c>
      <c r="H7120" s="12">
        <v>0.2</v>
      </c>
    </row>
    <row r="7121" spans="2:8" x14ac:dyDescent="0.25">
      <c r="B7121" t="s">
        <v>15329</v>
      </c>
      <c r="C7121" t="s">
        <v>15330</v>
      </c>
      <c r="D7121" s="24" t="s">
        <v>2443</v>
      </c>
      <c r="E7121" s="24" t="s">
        <v>434</v>
      </c>
      <c r="F7121" s="12">
        <v>35.9</v>
      </c>
      <c r="G7121" s="12">
        <v>-86.9</v>
      </c>
      <c r="H7121" s="12">
        <v>0.2</v>
      </c>
    </row>
    <row r="7122" spans="2:8" x14ac:dyDescent="0.25">
      <c r="B7122" t="s">
        <v>15331</v>
      </c>
      <c r="C7122" t="s">
        <v>15332</v>
      </c>
      <c r="D7122" s="24" t="s">
        <v>2443</v>
      </c>
      <c r="E7122" s="24" t="s">
        <v>434</v>
      </c>
      <c r="F7122" s="12">
        <v>35.9</v>
      </c>
      <c r="G7122" s="12">
        <v>-86.9</v>
      </c>
      <c r="H7122" s="12">
        <v>0.2</v>
      </c>
    </row>
    <row r="7123" spans="2:8" x14ac:dyDescent="0.25">
      <c r="B7123" t="s">
        <v>15333</v>
      </c>
      <c r="C7123" t="s">
        <v>15334</v>
      </c>
      <c r="D7123" s="24" t="s">
        <v>2443</v>
      </c>
      <c r="E7123" s="24" t="s">
        <v>362</v>
      </c>
      <c r="F7123" s="12">
        <v>35.6</v>
      </c>
      <c r="G7123" s="12">
        <v>-101.5</v>
      </c>
      <c r="H7123" s="12">
        <v>0.2</v>
      </c>
    </row>
    <row r="7124" spans="2:8" x14ac:dyDescent="0.25">
      <c r="B7124" t="s">
        <v>15335</v>
      </c>
      <c r="C7124" t="s">
        <v>15336</v>
      </c>
      <c r="D7124" s="24" t="s">
        <v>2443</v>
      </c>
      <c r="E7124" s="24" t="s">
        <v>1586</v>
      </c>
      <c r="F7124" s="12">
        <v>37.4</v>
      </c>
      <c r="G7124" s="12">
        <v>-77.5</v>
      </c>
      <c r="H7124" s="12">
        <v>0.2</v>
      </c>
    </row>
    <row r="7125" spans="2:8" x14ac:dyDescent="0.25">
      <c r="B7125" t="s">
        <v>15337</v>
      </c>
      <c r="C7125" t="s">
        <v>15338</v>
      </c>
      <c r="D7125" s="24" t="s">
        <v>2443</v>
      </c>
      <c r="E7125" s="24" t="s">
        <v>1611</v>
      </c>
      <c r="F7125" s="12">
        <v>46.2</v>
      </c>
      <c r="G7125" s="12">
        <v>-119.3</v>
      </c>
      <c r="H7125" s="12">
        <v>0.2</v>
      </c>
    </row>
    <row r="7126" spans="2:8" x14ac:dyDescent="0.25">
      <c r="B7126" t="s">
        <v>15339</v>
      </c>
      <c r="C7126" t="s">
        <v>15340</v>
      </c>
      <c r="D7126" s="24" t="s">
        <v>2443</v>
      </c>
      <c r="E7126" s="24" t="s">
        <v>1611</v>
      </c>
      <c r="F7126" s="12">
        <v>48.7</v>
      </c>
      <c r="G7126" s="12">
        <v>-118.7</v>
      </c>
      <c r="H7126" s="12">
        <v>0.2</v>
      </c>
    </row>
    <row r="7127" spans="2:8" x14ac:dyDescent="0.25">
      <c r="B7127" t="s">
        <v>15341</v>
      </c>
      <c r="C7127" t="s">
        <v>15342</v>
      </c>
      <c r="D7127" s="24" t="s">
        <v>2443</v>
      </c>
      <c r="E7127" s="24" t="s">
        <v>1611</v>
      </c>
      <c r="F7127" s="12">
        <v>47.9</v>
      </c>
      <c r="G7127" s="12">
        <v>-118.9</v>
      </c>
      <c r="H7127" s="12">
        <v>0.2</v>
      </c>
    </row>
    <row r="7128" spans="2:8" x14ac:dyDescent="0.25">
      <c r="B7128" t="s">
        <v>15343</v>
      </c>
      <c r="C7128" t="s">
        <v>15344</v>
      </c>
      <c r="D7128" s="24" t="s">
        <v>2443</v>
      </c>
      <c r="E7128" s="24" t="s">
        <v>1611</v>
      </c>
      <c r="F7128" s="12">
        <v>47.7</v>
      </c>
      <c r="G7128" s="12">
        <v>-118.9</v>
      </c>
      <c r="H7128" s="12">
        <v>0.2</v>
      </c>
    </row>
    <row r="7129" spans="2:8" x14ac:dyDescent="0.25">
      <c r="B7129" t="s">
        <v>15345</v>
      </c>
      <c r="C7129" t="s">
        <v>15346</v>
      </c>
      <c r="D7129" s="24" t="s">
        <v>2443</v>
      </c>
      <c r="E7129" s="24" t="s">
        <v>1611</v>
      </c>
      <c r="F7129" s="12">
        <v>47.9</v>
      </c>
      <c r="G7129" s="12">
        <v>-117.6</v>
      </c>
      <c r="H7129" s="12">
        <v>0.2</v>
      </c>
    </row>
    <row r="7130" spans="2:8" x14ac:dyDescent="0.25">
      <c r="B7130" t="s">
        <v>15347</v>
      </c>
      <c r="C7130" t="s">
        <v>15348</v>
      </c>
      <c r="D7130" s="24" t="s">
        <v>2443</v>
      </c>
      <c r="E7130" s="24" t="s">
        <v>1675</v>
      </c>
      <c r="F7130" s="12">
        <v>42.8</v>
      </c>
      <c r="G7130" s="12">
        <v>-88.2</v>
      </c>
      <c r="H7130" s="12">
        <v>0.2</v>
      </c>
    </row>
    <row r="7131" spans="2:8" x14ac:dyDescent="0.25">
      <c r="B7131" t="s">
        <v>15349</v>
      </c>
      <c r="C7131" t="s">
        <v>15350</v>
      </c>
      <c r="D7131" s="24" t="s">
        <v>2443</v>
      </c>
      <c r="E7131" s="24" t="s">
        <v>1650</v>
      </c>
      <c r="F7131" s="12">
        <v>38.4</v>
      </c>
      <c r="G7131" s="12">
        <v>-82.4</v>
      </c>
      <c r="H7131" s="12">
        <v>0.2</v>
      </c>
    </row>
    <row r="7132" spans="2:8" x14ac:dyDescent="0.25">
      <c r="B7132" t="s">
        <v>15351</v>
      </c>
      <c r="C7132" t="s">
        <v>15352</v>
      </c>
      <c r="D7132" s="24" t="s">
        <v>2443</v>
      </c>
      <c r="E7132" s="24" t="s">
        <v>1650</v>
      </c>
      <c r="F7132" s="12">
        <v>38.4</v>
      </c>
      <c r="G7132" s="12">
        <v>-82.4</v>
      </c>
      <c r="H7132" s="12">
        <v>0.2</v>
      </c>
    </row>
    <row r="7133" spans="2:8" x14ac:dyDescent="0.25">
      <c r="B7133" t="s">
        <v>15353</v>
      </c>
      <c r="C7133" t="s">
        <v>15354</v>
      </c>
      <c r="D7133" s="24" t="s">
        <v>2443</v>
      </c>
      <c r="E7133" s="24" t="s">
        <v>1650</v>
      </c>
      <c r="F7133" s="12">
        <v>39.4</v>
      </c>
      <c r="G7133" s="12">
        <v>-81.400000000000006</v>
      </c>
      <c r="H7133" s="12">
        <v>0.2</v>
      </c>
    </row>
    <row r="7134" spans="2:8" x14ac:dyDescent="0.25">
      <c r="B7134" t="s">
        <v>2552</v>
      </c>
      <c r="C7134" t="s">
        <v>2553</v>
      </c>
      <c r="D7134" s="24" t="s">
        <v>2443</v>
      </c>
      <c r="E7134" s="24" t="s">
        <v>532</v>
      </c>
      <c r="F7134" s="12">
        <v>34.5</v>
      </c>
      <c r="G7134" s="12">
        <v>-113.1</v>
      </c>
      <c r="H7134" s="12">
        <v>0.2</v>
      </c>
    </row>
    <row r="7135" spans="2:8" x14ac:dyDescent="0.25">
      <c r="B7135" t="s">
        <v>3027</v>
      </c>
      <c r="C7135" t="s">
        <v>3028</v>
      </c>
      <c r="D7135" s="24" t="s">
        <v>2443</v>
      </c>
      <c r="E7135" s="24" t="s">
        <v>532</v>
      </c>
      <c r="F7135" s="12">
        <v>36.1</v>
      </c>
      <c r="G7135" s="12">
        <v>-112</v>
      </c>
      <c r="H7135" s="12">
        <v>0.2</v>
      </c>
    </row>
    <row r="7136" spans="2:8" x14ac:dyDescent="0.25">
      <c r="B7136" t="s">
        <v>540</v>
      </c>
      <c r="C7136" t="s">
        <v>541</v>
      </c>
      <c r="D7136" s="24" t="s">
        <v>2443</v>
      </c>
      <c r="E7136" s="24" t="s">
        <v>365</v>
      </c>
      <c r="F7136" s="12">
        <v>36.1</v>
      </c>
      <c r="G7136" s="12">
        <v>-92.1</v>
      </c>
      <c r="H7136" s="12">
        <v>0.2</v>
      </c>
    </row>
    <row r="7137" spans="2:8" x14ac:dyDescent="0.25">
      <c r="B7137" t="s">
        <v>15355</v>
      </c>
      <c r="C7137" t="s">
        <v>15356</v>
      </c>
      <c r="D7137" s="24" t="s">
        <v>2443</v>
      </c>
      <c r="E7137" s="24" t="s">
        <v>365</v>
      </c>
      <c r="F7137" s="12">
        <v>36</v>
      </c>
      <c r="G7137" s="12">
        <v>-93.5</v>
      </c>
      <c r="H7137" s="12">
        <v>0.2</v>
      </c>
    </row>
    <row r="7138" spans="2:8" x14ac:dyDescent="0.25">
      <c r="B7138" t="s">
        <v>15357</v>
      </c>
      <c r="C7138" t="s">
        <v>15358</v>
      </c>
      <c r="D7138" s="24" t="s">
        <v>2443</v>
      </c>
      <c r="E7138" s="24" t="s">
        <v>548</v>
      </c>
      <c r="F7138" s="12">
        <v>37.5</v>
      </c>
      <c r="G7138" s="12">
        <v>-119.6</v>
      </c>
      <c r="H7138" s="12">
        <v>0.2</v>
      </c>
    </row>
    <row r="7139" spans="2:8" x14ac:dyDescent="0.25">
      <c r="B7139" t="s">
        <v>2776</v>
      </c>
      <c r="C7139" t="s">
        <v>2777</v>
      </c>
      <c r="D7139" s="24" t="s">
        <v>2443</v>
      </c>
      <c r="E7139" s="24" t="s">
        <v>563</v>
      </c>
      <c r="F7139" s="12">
        <v>40.9</v>
      </c>
      <c r="G7139" s="12">
        <v>-106</v>
      </c>
      <c r="H7139" s="12">
        <v>0.2</v>
      </c>
    </row>
    <row r="7140" spans="2:8" x14ac:dyDescent="0.25">
      <c r="B7140" t="s">
        <v>2860</v>
      </c>
      <c r="C7140" t="s">
        <v>2861</v>
      </c>
      <c r="D7140" s="24" t="s">
        <v>2443</v>
      </c>
      <c r="E7140" s="24" t="s">
        <v>629</v>
      </c>
      <c r="F7140" s="12">
        <v>43.8</v>
      </c>
      <c r="G7140" s="12">
        <v>-116.4</v>
      </c>
      <c r="H7140" s="12">
        <v>0.2</v>
      </c>
    </row>
    <row r="7141" spans="2:8" x14ac:dyDescent="0.25">
      <c r="B7141" t="s">
        <v>15359</v>
      </c>
      <c r="C7141" t="s">
        <v>15360</v>
      </c>
      <c r="D7141" s="24" t="s">
        <v>2443</v>
      </c>
      <c r="E7141" s="24" t="s">
        <v>629</v>
      </c>
      <c r="F7141" s="12">
        <v>47.6</v>
      </c>
      <c r="G7141" s="12">
        <v>-115.9</v>
      </c>
      <c r="H7141" s="12">
        <v>0.2</v>
      </c>
    </row>
    <row r="7142" spans="2:8" x14ac:dyDescent="0.25">
      <c r="B7142" t="s">
        <v>15361</v>
      </c>
      <c r="C7142" t="s">
        <v>15362</v>
      </c>
      <c r="D7142" s="24" t="s">
        <v>2443</v>
      </c>
      <c r="E7142" s="24" t="s">
        <v>648</v>
      </c>
      <c r="F7142" s="12">
        <v>40.1</v>
      </c>
      <c r="G7142" s="12">
        <v>-88.9</v>
      </c>
      <c r="H7142" s="12">
        <v>0.2</v>
      </c>
    </row>
    <row r="7143" spans="2:8" x14ac:dyDescent="0.25">
      <c r="B7143" t="s">
        <v>719</v>
      </c>
      <c r="C7143" t="s">
        <v>720</v>
      </c>
      <c r="D7143" s="24" t="s">
        <v>2443</v>
      </c>
      <c r="E7143" s="24" t="s">
        <v>709</v>
      </c>
      <c r="F7143" s="12">
        <v>39.299999999999997</v>
      </c>
      <c r="G7143" s="12">
        <v>-85.4</v>
      </c>
      <c r="H7143" s="12">
        <v>0.2</v>
      </c>
    </row>
    <row r="7144" spans="2:8" x14ac:dyDescent="0.25">
      <c r="B7144" t="s">
        <v>371</v>
      </c>
      <c r="C7144" t="s">
        <v>2234</v>
      </c>
      <c r="D7144" s="24" t="s">
        <v>2443</v>
      </c>
      <c r="E7144" s="24" t="s">
        <v>749</v>
      </c>
      <c r="F7144" s="12">
        <v>40.700000000000003</v>
      </c>
      <c r="G7144" s="12">
        <v>-92.8</v>
      </c>
      <c r="H7144" s="12">
        <v>0.2</v>
      </c>
    </row>
    <row r="7145" spans="2:8" x14ac:dyDescent="0.25">
      <c r="B7145" t="s">
        <v>15363</v>
      </c>
      <c r="C7145" t="s">
        <v>15364</v>
      </c>
      <c r="D7145" s="24" t="s">
        <v>2443</v>
      </c>
      <c r="E7145" s="24" t="s">
        <v>749</v>
      </c>
      <c r="F7145" s="12">
        <v>43.4</v>
      </c>
      <c r="G7145" s="12">
        <v>-93.2</v>
      </c>
      <c r="H7145" s="12">
        <v>0.2</v>
      </c>
    </row>
    <row r="7146" spans="2:8" x14ac:dyDescent="0.25">
      <c r="B7146" t="s">
        <v>15365</v>
      </c>
      <c r="C7146" t="s">
        <v>15366</v>
      </c>
      <c r="D7146" s="24" t="s">
        <v>2443</v>
      </c>
      <c r="E7146" s="24" t="s">
        <v>867</v>
      </c>
      <c r="F7146" s="12">
        <v>37.5</v>
      </c>
      <c r="G7146" s="12">
        <v>-95.2</v>
      </c>
      <c r="H7146" s="12">
        <v>0.2</v>
      </c>
    </row>
    <row r="7147" spans="2:8" x14ac:dyDescent="0.25">
      <c r="B7147" t="s">
        <v>4100</v>
      </c>
      <c r="C7147" t="s">
        <v>4101</v>
      </c>
      <c r="D7147" s="24" t="s">
        <v>2443</v>
      </c>
      <c r="E7147" s="24" t="s">
        <v>926</v>
      </c>
      <c r="F7147" s="12">
        <v>37.799999999999997</v>
      </c>
      <c r="G7147" s="12">
        <v>-82.5</v>
      </c>
      <c r="H7147" s="12">
        <v>0.2</v>
      </c>
    </row>
    <row r="7148" spans="2:8" x14ac:dyDescent="0.25">
      <c r="B7148" t="s">
        <v>15367</v>
      </c>
      <c r="C7148" t="s">
        <v>15368</v>
      </c>
      <c r="D7148" s="24" t="s">
        <v>2443</v>
      </c>
      <c r="E7148" s="24" t="s">
        <v>953</v>
      </c>
      <c r="F7148" s="12">
        <v>42.6</v>
      </c>
      <c r="G7148" s="12">
        <v>-71.8</v>
      </c>
      <c r="H7148" s="12">
        <v>0.2</v>
      </c>
    </row>
    <row r="7149" spans="2:8" x14ac:dyDescent="0.25">
      <c r="B7149" t="s">
        <v>15369</v>
      </c>
      <c r="C7149" t="s">
        <v>15370</v>
      </c>
      <c r="D7149" s="24" t="s">
        <v>2443</v>
      </c>
      <c r="E7149" s="24" t="s">
        <v>953</v>
      </c>
      <c r="F7149" s="12">
        <v>41.8</v>
      </c>
      <c r="G7149" s="12">
        <v>-70.900000000000006</v>
      </c>
      <c r="H7149" s="12">
        <v>0.2</v>
      </c>
    </row>
    <row r="7150" spans="2:8" x14ac:dyDescent="0.25">
      <c r="B7150" t="s">
        <v>15371</v>
      </c>
      <c r="C7150" t="s">
        <v>15372</v>
      </c>
      <c r="D7150" s="24" t="s">
        <v>2443</v>
      </c>
      <c r="E7150" s="24" t="s">
        <v>1022</v>
      </c>
      <c r="F7150" s="12">
        <v>47.8</v>
      </c>
      <c r="G7150" s="12">
        <v>-96.6</v>
      </c>
      <c r="H7150" s="12">
        <v>0.2</v>
      </c>
    </row>
    <row r="7151" spans="2:8" x14ac:dyDescent="0.25">
      <c r="B7151" t="s">
        <v>15373</v>
      </c>
      <c r="C7151" t="s">
        <v>15374</v>
      </c>
      <c r="D7151" s="24" t="s">
        <v>2443</v>
      </c>
      <c r="E7151" s="24" t="s">
        <v>364</v>
      </c>
      <c r="F7151" s="12">
        <v>33.9</v>
      </c>
      <c r="G7151" s="12">
        <v>-89.6</v>
      </c>
      <c r="H7151" s="12">
        <v>0.2</v>
      </c>
    </row>
    <row r="7152" spans="2:8" x14ac:dyDescent="0.25">
      <c r="B7152" t="s">
        <v>15375</v>
      </c>
      <c r="C7152" t="s">
        <v>15376</v>
      </c>
      <c r="D7152" s="24" t="s">
        <v>2443</v>
      </c>
      <c r="E7152" s="24" t="s">
        <v>1081</v>
      </c>
      <c r="F7152" s="12">
        <v>39</v>
      </c>
      <c r="G7152" s="12">
        <v>-90.6</v>
      </c>
      <c r="H7152" s="12">
        <v>0.2</v>
      </c>
    </row>
    <row r="7153" spans="2:8" x14ac:dyDescent="0.25">
      <c r="B7153" t="s">
        <v>3595</v>
      </c>
      <c r="C7153" t="s">
        <v>3596</v>
      </c>
      <c r="D7153" s="24" t="s">
        <v>2443</v>
      </c>
      <c r="E7153" s="24" t="s">
        <v>1081</v>
      </c>
      <c r="F7153" s="12">
        <v>37.6</v>
      </c>
      <c r="G7153" s="12">
        <v>-93.7</v>
      </c>
      <c r="H7153" s="12">
        <v>0.2</v>
      </c>
    </row>
    <row r="7154" spans="2:8" x14ac:dyDescent="0.25">
      <c r="B7154" t="s">
        <v>3129</v>
      </c>
      <c r="C7154" t="s">
        <v>3130</v>
      </c>
      <c r="D7154" s="24" t="s">
        <v>2443</v>
      </c>
      <c r="E7154" s="24" t="s">
        <v>1134</v>
      </c>
      <c r="F7154" s="12">
        <v>47.2</v>
      </c>
      <c r="G7154" s="12">
        <v>-105.8</v>
      </c>
      <c r="H7154" s="12">
        <v>0.2</v>
      </c>
    </row>
    <row r="7155" spans="2:8" x14ac:dyDescent="0.25">
      <c r="B7155" t="s">
        <v>3293</v>
      </c>
      <c r="C7155" t="s">
        <v>3294</v>
      </c>
      <c r="D7155" s="24" t="s">
        <v>2443</v>
      </c>
      <c r="E7155" s="24" t="s">
        <v>1338</v>
      </c>
      <c r="F7155" s="12">
        <v>47.5</v>
      </c>
      <c r="G7155" s="12">
        <v>-99.1</v>
      </c>
      <c r="H7155" s="12">
        <v>0.2</v>
      </c>
    </row>
    <row r="7156" spans="2:8" x14ac:dyDescent="0.25">
      <c r="B7156" t="s">
        <v>3796</v>
      </c>
      <c r="C7156" t="s">
        <v>3797</v>
      </c>
      <c r="D7156" s="24" t="s">
        <v>2443</v>
      </c>
      <c r="E7156" s="24" t="s">
        <v>1421</v>
      </c>
      <c r="F7156" s="12">
        <v>40.799999999999997</v>
      </c>
      <c r="G7156" s="12">
        <v>-79.900000000000006</v>
      </c>
      <c r="H7156" s="12">
        <v>0.2</v>
      </c>
    </row>
    <row r="7157" spans="2:8" x14ac:dyDescent="0.25">
      <c r="B7157" t="s">
        <v>4097</v>
      </c>
      <c r="C7157" t="s">
        <v>4098</v>
      </c>
      <c r="D7157" s="24" t="s">
        <v>2443</v>
      </c>
      <c r="E7157" s="24" t="s">
        <v>1421</v>
      </c>
      <c r="F7157" s="12">
        <v>39.700000000000003</v>
      </c>
      <c r="G7157" s="12">
        <v>-79.900000000000006</v>
      </c>
      <c r="H7157" s="12">
        <v>0.2</v>
      </c>
    </row>
    <row r="7158" spans="2:8" x14ac:dyDescent="0.25">
      <c r="B7158" t="s">
        <v>442</v>
      </c>
      <c r="C7158" t="s">
        <v>443</v>
      </c>
      <c r="D7158" s="24" t="s">
        <v>2443</v>
      </c>
      <c r="E7158" s="24" t="s">
        <v>434</v>
      </c>
      <c r="F7158" s="12">
        <v>36.299999999999997</v>
      </c>
      <c r="G7158" s="12">
        <v>-84.8</v>
      </c>
      <c r="H7158" s="12">
        <v>0.2</v>
      </c>
    </row>
    <row r="7159" spans="2:8" x14ac:dyDescent="0.25">
      <c r="B7159" t="s">
        <v>452</v>
      </c>
      <c r="C7159" t="s">
        <v>453</v>
      </c>
      <c r="D7159" s="24" t="s">
        <v>2443</v>
      </c>
      <c r="E7159" s="24" t="s">
        <v>434</v>
      </c>
      <c r="F7159" s="12">
        <v>36.5</v>
      </c>
      <c r="G7159" s="12">
        <v>-85.4</v>
      </c>
      <c r="H7159" s="12">
        <v>0.2</v>
      </c>
    </row>
    <row r="7160" spans="2:8" x14ac:dyDescent="0.25">
      <c r="B7160" t="s">
        <v>15377</v>
      </c>
      <c r="C7160" t="s">
        <v>15378</v>
      </c>
      <c r="D7160" s="24" t="s">
        <v>2443</v>
      </c>
      <c r="E7160" s="24" t="s">
        <v>434</v>
      </c>
      <c r="F7160" s="12">
        <v>36.299999999999997</v>
      </c>
      <c r="G7160" s="12">
        <v>-86.4</v>
      </c>
      <c r="H7160" s="12">
        <v>0.2</v>
      </c>
    </row>
    <row r="7161" spans="2:8" x14ac:dyDescent="0.25">
      <c r="B7161" t="s">
        <v>3109</v>
      </c>
      <c r="C7161" t="s">
        <v>15379</v>
      </c>
      <c r="D7161" s="24" t="s">
        <v>2443</v>
      </c>
      <c r="E7161" s="24" t="s">
        <v>434</v>
      </c>
      <c r="F7161" s="12">
        <v>35.5</v>
      </c>
      <c r="G7161" s="12">
        <v>-86</v>
      </c>
      <c r="H7161" s="12">
        <v>0.2</v>
      </c>
    </row>
    <row r="7162" spans="2:8" x14ac:dyDescent="0.25">
      <c r="B7162" t="s">
        <v>1515</v>
      </c>
      <c r="C7162" t="s">
        <v>1516</v>
      </c>
      <c r="D7162" s="24" t="s">
        <v>2443</v>
      </c>
      <c r="E7162" s="24" t="s">
        <v>434</v>
      </c>
      <c r="F7162" s="12">
        <v>35.200000000000003</v>
      </c>
      <c r="G7162" s="12">
        <v>-85.8</v>
      </c>
      <c r="H7162" s="12">
        <v>0.2</v>
      </c>
    </row>
    <row r="7163" spans="2:8" x14ac:dyDescent="0.25">
      <c r="B7163" t="s">
        <v>15380</v>
      </c>
      <c r="C7163" t="s">
        <v>15381</v>
      </c>
      <c r="D7163" s="24" t="s">
        <v>2443</v>
      </c>
      <c r="E7163" s="24" t="s">
        <v>1545</v>
      </c>
      <c r="F7163" s="12">
        <v>38.299999999999997</v>
      </c>
      <c r="G7163" s="12">
        <v>-109.2</v>
      </c>
      <c r="H7163" s="12">
        <v>0.2</v>
      </c>
    </row>
    <row r="7164" spans="2:8" x14ac:dyDescent="0.25">
      <c r="B7164" t="s">
        <v>15382</v>
      </c>
      <c r="C7164" t="s">
        <v>15383</v>
      </c>
      <c r="D7164" s="24" t="s">
        <v>2443</v>
      </c>
      <c r="E7164" s="24" t="s">
        <v>1586</v>
      </c>
      <c r="F7164" s="12">
        <v>37.299999999999997</v>
      </c>
      <c r="G7164" s="12">
        <v>-77.599999999999994</v>
      </c>
      <c r="H7164" s="12">
        <v>0.2</v>
      </c>
    </row>
    <row r="7165" spans="2:8" x14ac:dyDescent="0.25">
      <c r="B7165" t="s">
        <v>2712</v>
      </c>
      <c r="C7165" t="s">
        <v>2713</v>
      </c>
      <c r="D7165" s="24" t="s">
        <v>2443</v>
      </c>
      <c r="E7165" s="24" t="s">
        <v>1611</v>
      </c>
      <c r="F7165" s="12">
        <v>48.5</v>
      </c>
      <c r="G7165" s="12">
        <v>-117.9</v>
      </c>
      <c r="H7165" s="12">
        <v>0.2</v>
      </c>
    </row>
    <row r="7166" spans="2:8" x14ac:dyDescent="0.25">
      <c r="B7166" t="s">
        <v>1642</v>
      </c>
      <c r="C7166" t="s">
        <v>1643</v>
      </c>
      <c r="D7166" s="24" t="s">
        <v>2443</v>
      </c>
      <c r="E7166" s="24" t="s">
        <v>1611</v>
      </c>
      <c r="F7166" s="12">
        <v>47.4</v>
      </c>
      <c r="G7166" s="12">
        <v>-120.3</v>
      </c>
      <c r="H7166" s="12">
        <v>0.2</v>
      </c>
    </row>
    <row r="7167" spans="2:8" x14ac:dyDescent="0.25">
      <c r="B7167" t="s">
        <v>2403</v>
      </c>
      <c r="C7167" t="s">
        <v>2404</v>
      </c>
      <c r="D7167" s="24" t="s">
        <v>2443</v>
      </c>
      <c r="E7167" s="24" t="s">
        <v>1650</v>
      </c>
      <c r="F7167" s="12">
        <v>38.1</v>
      </c>
      <c r="G7167" s="12">
        <v>-80.099999999999994</v>
      </c>
      <c r="H7167" s="12">
        <v>0.2</v>
      </c>
    </row>
    <row r="7168" spans="2:8" x14ac:dyDescent="0.25">
      <c r="B7168" t="s">
        <v>1655</v>
      </c>
      <c r="C7168" t="s">
        <v>1656</v>
      </c>
      <c r="D7168" s="24" t="s">
        <v>2443</v>
      </c>
      <c r="E7168" s="24" t="s">
        <v>1650</v>
      </c>
      <c r="F7168" s="12">
        <v>39.200000000000003</v>
      </c>
      <c r="G7168" s="12">
        <v>-80.3</v>
      </c>
      <c r="H7168" s="12">
        <v>0.2</v>
      </c>
    </row>
    <row r="7169" spans="2:8" x14ac:dyDescent="0.25">
      <c r="B7169" t="s">
        <v>3301</v>
      </c>
      <c r="C7169" t="s">
        <v>3302</v>
      </c>
      <c r="D7169" s="24" t="s">
        <v>2443</v>
      </c>
      <c r="E7169" s="24" t="s">
        <v>1675</v>
      </c>
      <c r="F7169" s="12">
        <v>45.2</v>
      </c>
      <c r="G7169" s="12">
        <v>-91.1</v>
      </c>
      <c r="H7169" s="12">
        <v>0.2</v>
      </c>
    </row>
    <row r="7170" spans="2:8" x14ac:dyDescent="0.25">
      <c r="B7170" t="s">
        <v>2145</v>
      </c>
      <c r="C7170" t="s">
        <v>2146</v>
      </c>
      <c r="D7170" s="24" t="s">
        <v>2443</v>
      </c>
      <c r="E7170" s="24" t="s">
        <v>365</v>
      </c>
      <c r="F7170" s="12">
        <v>36</v>
      </c>
      <c r="G7170" s="12">
        <v>-94.1</v>
      </c>
      <c r="H7170" s="12">
        <v>0.2</v>
      </c>
    </row>
    <row r="7171" spans="2:8" x14ac:dyDescent="0.25">
      <c r="B7171" t="s">
        <v>3400</v>
      </c>
      <c r="C7171" t="s">
        <v>3401</v>
      </c>
      <c r="D7171" s="24" t="s">
        <v>548</v>
      </c>
      <c r="E7171" s="24" t="s">
        <v>465</v>
      </c>
      <c r="F7171" s="12">
        <v>54.4</v>
      </c>
      <c r="G7171" s="12">
        <v>-126.6</v>
      </c>
      <c r="H7171" s="12">
        <v>0.16</v>
      </c>
    </row>
    <row r="7172" spans="2:8" x14ac:dyDescent="0.25">
      <c r="B7172" t="s">
        <v>3380</v>
      </c>
      <c r="C7172" t="s">
        <v>3381</v>
      </c>
      <c r="D7172" s="24" t="s">
        <v>548</v>
      </c>
      <c r="E7172" s="24" t="s">
        <v>465</v>
      </c>
      <c r="F7172" s="12">
        <v>54</v>
      </c>
      <c r="G7172" s="12">
        <v>-124</v>
      </c>
      <c r="H7172" s="12">
        <v>0.16</v>
      </c>
    </row>
    <row r="7173" spans="2:8" x14ac:dyDescent="0.25">
      <c r="B7173" t="s">
        <v>15384</v>
      </c>
      <c r="C7173" t="s">
        <v>15385</v>
      </c>
      <c r="D7173" s="24" t="s">
        <v>548</v>
      </c>
      <c r="E7173" s="24" t="s">
        <v>506</v>
      </c>
      <c r="F7173" s="12">
        <v>50.1</v>
      </c>
      <c r="G7173" s="12">
        <v>-95.8</v>
      </c>
      <c r="H7173" s="12">
        <v>0.12</v>
      </c>
    </row>
    <row r="7174" spans="2:8" x14ac:dyDescent="0.25">
      <c r="B7174" t="s">
        <v>15386</v>
      </c>
      <c r="C7174" t="s">
        <v>15387</v>
      </c>
      <c r="D7174" s="24" t="s">
        <v>548</v>
      </c>
      <c r="E7174" s="24" t="s">
        <v>506</v>
      </c>
      <c r="F7174" s="12">
        <v>49.1</v>
      </c>
      <c r="G7174" s="12">
        <v>-96.3</v>
      </c>
      <c r="H7174" s="12">
        <v>0.12</v>
      </c>
    </row>
    <row r="7175" spans="2:8" x14ac:dyDescent="0.25">
      <c r="B7175" t="s">
        <v>15388</v>
      </c>
      <c r="C7175" t="s">
        <v>15389</v>
      </c>
      <c r="D7175" s="24" t="s">
        <v>2443</v>
      </c>
      <c r="E7175" s="24" t="s">
        <v>1194</v>
      </c>
      <c r="F7175" s="12">
        <v>40.299999999999997</v>
      </c>
      <c r="G7175" s="12">
        <v>-95.6</v>
      </c>
      <c r="H7175" s="12">
        <v>0.12</v>
      </c>
    </row>
    <row r="7176" spans="2:8" x14ac:dyDescent="0.25">
      <c r="B7176" t="s">
        <v>15390</v>
      </c>
      <c r="C7176" t="s">
        <v>15391</v>
      </c>
      <c r="D7176" s="24" t="s">
        <v>2443</v>
      </c>
      <c r="E7176" s="24" t="s">
        <v>1194</v>
      </c>
      <c r="F7176" s="12">
        <v>40.200000000000003</v>
      </c>
      <c r="G7176" s="12">
        <v>-98.6</v>
      </c>
      <c r="H7176" s="12">
        <v>0.12</v>
      </c>
    </row>
    <row r="7177" spans="2:8" x14ac:dyDescent="0.25">
      <c r="B7177" t="s">
        <v>15392</v>
      </c>
      <c r="C7177" t="s">
        <v>15393</v>
      </c>
      <c r="D7177" s="24" t="s">
        <v>2443</v>
      </c>
      <c r="E7177" s="24" t="s">
        <v>433</v>
      </c>
      <c r="F7177" s="12">
        <v>34.700000000000003</v>
      </c>
      <c r="G7177" s="12">
        <v>-86</v>
      </c>
      <c r="H7177" s="12">
        <v>0.12</v>
      </c>
    </row>
    <row r="7178" spans="2:8" x14ac:dyDescent="0.25">
      <c r="B7178" t="s">
        <v>15394</v>
      </c>
      <c r="C7178" t="s">
        <v>15395</v>
      </c>
      <c r="D7178" s="24" t="s">
        <v>2443</v>
      </c>
      <c r="E7178" s="24" t="s">
        <v>433</v>
      </c>
      <c r="F7178" s="12">
        <v>34.799999999999997</v>
      </c>
      <c r="G7178" s="12">
        <v>-87.5</v>
      </c>
      <c r="H7178" s="12">
        <v>0.12</v>
      </c>
    </row>
    <row r="7179" spans="2:8" x14ac:dyDescent="0.25">
      <c r="B7179" t="s">
        <v>15396</v>
      </c>
      <c r="C7179" t="s">
        <v>15397</v>
      </c>
      <c r="D7179" s="24" t="s">
        <v>2443</v>
      </c>
      <c r="E7179" s="24" t="s">
        <v>433</v>
      </c>
      <c r="F7179" s="12">
        <v>34.700000000000003</v>
      </c>
      <c r="G7179" s="12">
        <v>-86.5</v>
      </c>
      <c r="H7179" s="12">
        <v>0.12</v>
      </c>
    </row>
    <row r="7180" spans="2:8" x14ac:dyDescent="0.25">
      <c r="B7180" t="s">
        <v>15398</v>
      </c>
      <c r="C7180" t="s">
        <v>15399</v>
      </c>
      <c r="D7180" s="24" t="s">
        <v>2443</v>
      </c>
      <c r="E7180" s="24" t="s">
        <v>365</v>
      </c>
      <c r="F7180" s="12">
        <v>36.1</v>
      </c>
      <c r="G7180" s="12">
        <v>-92.1</v>
      </c>
      <c r="H7180" s="12">
        <v>0.12</v>
      </c>
    </row>
    <row r="7181" spans="2:8" x14ac:dyDescent="0.25">
      <c r="B7181" t="s">
        <v>15400</v>
      </c>
      <c r="C7181" t="s">
        <v>15401</v>
      </c>
      <c r="D7181" s="24" t="s">
        <v>2443</v>
      </c>
      <c r="E7181" s="24" t="s">
        <v>563</v>
      </c>
      <c r="F7181" s="12">
        <v>39</v>
      </c>
      <c r="G7181" s="12">
        <v>-108.5</v>
      </c>
      <c r="H7181" s="12">
        <v>0.12</v>
      </c>
    </row>
    <row r="7182" spans="2:8" x14ac:dyDescent="0.25">
      <c r="B7182" t="s">
        <v>15402</v>
      </c>
      <c r="C7182" t="s">
        <v>15403</v>
      </c>
      <c r="D7182" s="24" t="s">
        <v>2443</v>
      </c>
      <c r="E7182" s="24" t="s">
        <v>563</v>
      </c>
      <c r="F7182" s="12">
        <v>37.6</v>
      </c>
      <c r="G7182" s="12">
        <v>-106.2</v>
      </c>
      <c r="H7182" s="12">
        <v>0.12</v>
      </c>
    </row>
    <row r="7183" spans="2:8" x14ac:dyDescent="0.25">
      <c r="B7183" t="s">
        <v>15404</v>
      </c>
      <c r="C7183" t="s">
        <v>15405</v>
      </c>
      <c r="D7183" s="24" t="s">
        <v>2443</v>
      </c>
      <c r="E7183" s="24" t="s">
        <v>623</v>
      </c>
      <c r="F7183" s="12">
        <v>42</v>
      </c>
      <c r="G7183" s="12">
        <v>-72.8</v>
      </c>
      <c r="H7183" s="12">
        <v>0.12</v>
      </c>
    </row>
    <row r="7184" spans="2:8" x14ac:dyDescent="0.25">
      <c r="B7184" t="s">
        <v>15406</v>
      </c>
      <c r="C7184" t="s">
        <v>15407</v>
      </c>
      <c r="D7184" s="24" t="s">
        <v>2443</v>
      </c>
      <c r="E7184" s="24" t="s">
        <v>623</v>
      </c>
      <c r="F7184" s="12">
        <v>42</v>
      </c>
      <c r="G7184" s="12">
        <v>-73</v>
      </c>
      <c r="H7184" s="12">
        <v>0.12</v>
      </c>
    </row>
    <row r="7185" spans="2:8" x14ac:dyDescent="0.25">
      <c r="B7185" t="s">
        <v>15408</v>
      </c>
      <c r="C7185" t="s">
        <v>15409</v>
      </c>
      <c r="D7185" s="24" t="s">
        <v>2443</v>
      </c>
      <c r="E7185" s="24" t="s">
        <v>623</v>
      </c>
      <c r="F7185" s="12">
        <v>41.7</v>
      </c>
      <c r="G7185" s="12">
        <v>-71.8</v>
      </c>
      <c r="H7185" s="12">
        <v>0.12</v>
      </c>
    </row>
    <row r="7186" spans="2:8" x14ac:dyDescent="0.25">
      <c r="B7186" t="s">
        <v>15410</v>
      </c>
      <c r="C7186" t="s">
        <v>15411</v>
      </c>
      <c r="D7186" s="24" t="s">
        <v>2443</v>
      </c>
      <c r="E7186" s="24" t="s">
        <v>629</v>
      </c>
      <c r="F7186" s="12">
        <v>43.6</v>
      </c>
      <c r="G7186" s="12">
        <v>-116.2</v>
      </c>
      <c r="H7186" s="12">
        <v>0.12</v>
      </c>
    </row>
    <row r="7187" spans="2:8" x14ac:dyDescent="0.25">
      <c r="B7187" t="s">
        <v>15412</v>
      </c>
      <c r="C7187" t="s">
        <v>15413</v>
      </c>
      <c r="D7187" s="24" t="s">
        <v>2443</v>
      </c>
      <c r="E7187" s="24" t="s">
        <v>648</v>
      </c>
      <c r="F7187" s="12">
        <v>42.4</v>
      </c>
      <c r="G7187" s="12">
        <v>-87.8</v>
      </c>
      <c r="H7187" s="12">
        <v>0.12</v>
      </c>
    </row>
    <row r="7188" spans="2:8" x14ac:dyDescent="0.25">
      <c r="B7188" t="s">
        <v>15414</v>
      </c>
      <c r="C7188" t="s">
        <v>15415</v>
      </c>
      <c r="D7188" s="24" t="s">
        <v>2443</v>
      </c>
      <c r="E7188" s="24" t="s">
        <v>709</v>
      </c>
      <c r="F7188" s="12">
        <v>39.9</v>
      </c>
      <c r="G7188" s="12">
        <v>-86</v>
      </c>
      <c r="H7188" s="12">
        <v>0.12</v>
      </c>
    </row>
    <row r="7189" spans="2:8" x14ac:dyDescent="0.25">
      <c r="B7189" t="s">
        <v>15416</v>
      </c>
      <c r="C7189" t="s">
        <v>15417</v>
      </c>
      <c r="D7189" s="24" t="s">
        <v>2443</v>
      </c>
      <c r="E7189" s="24" t="s">
        <v>709</v>
      </c>
      <c r="F7189" s="12">
        <v>41.4</v>
      </c>
      <c r="G7189" s="12">
        <v>-86.7</v>
      </c>
      <c r="H7189" s="12">
        <v>0.12</v>
      </c>
    </row>
    <row r="7190" spans="2:8" x14ac:dyDescent="0.25">
      <c r="B7190" t="s">
        <v>15418</v>
      </c>
      <c r="C7190" t="s">
        <v>15419</v>
      </c>
      <c r="D7190" s="24" t="s">
        <v>2443</v>
      </c>
      <c r="E7190" s="24" t="s">
        <v>709</v>
      </c>
      <c r="F7190" s="12">
        <v>40.1</v>
      </c>
      <c r="G7190" s="12">
        <v>-85.1</v>
      </c>
      <c r="H7190" s="12">
        <v>0.12</v>
      </c>
    </row>
    <row r="7191" spans="2:8" x14ac:dyDescent="0.25">
      <c r="B7191" t="s">
        <v>15420</v>
      </c>
      <c r="C7191" t="s">
        <v>15421</v>
      </c>
      <c r="D7191" s="24" t="s">
        <v>2443</v>
      </c>
      <c r="E7191" s="24" t="s">
        <v>867</v>
      </c>
      <c r="F7191" s="12">
        <v>37.700000000000003</v>
      </c>
      <c r="G7191" s="12">
        <v>-99.5</v>
      </c>
      <c r="H7191" s="12">
        <v>0.12</v>
      </c>
    </row>
    <row r="7192" spans="2:8" x14ac:dyDescent="0.25">
      <c r="B7192" t="s">
        <v>15422</v>
      </c>
      <c r="C7192" t="s">
        <v>15423</v>
      </c>
      <c r="D7192" s="24" t="s">
        <v>2443</v>
      </c>
      <c r="E7192" s="24" t="s">
        <v>867</v>
      </c>
      <c r="F7192" s="12">
        <v>37.6</v>
      </c>
      <c r="G7192" s="12">
        <v>-98.7</v>
      </c>
      <c r="H7192" s="12">
        <v>0.12</v>
      </c>
    </row>
    <row r="7193" spans="2:8" x14ac:dyDescent="0.25">
      <c r="B7193" t="s">
        <v>15424</v>
      </c>
      <c r="C7193" t="s">
        <v>15425</v>
      </c>
      <c r="D7193" s="24" t="s">
        <v>2443</v>
      </c>
      <c r="E7193" s="24" t="s">
        <v>867</v>
      </c>
      <c r="F7193" s="12">
        <v>37.799999999999997</v>
      </c>
      <c r="G7193" s="12">
        <v>-98.4</v>
      </c>
      <c r="H7193" s="12">
        <v>0.12</v>
      </c>
    </row>
    <row r="7194" spans="2:8" x14ac:dyDescent="0.25">
      <c r="B7194" t="s">
        <v>15426</v>
      </c>
      <c r="C7194" t="s">
        <v>15427</v>
      </c>
      <c r="D7194" s="24" t="s">
        <v>2443</v>
      </c>
      <c r="E7194" s="24" t="s">
        <v>926</v>
      </c>
      <c r="F7194" s="12">
        <v>37</v>
      </c>
      <c r="G7194" s="12">
        <v>-84.6</v>
      </c>
      <c r="H7194" s="12">
        <v>0.12</v>
      </c>
    </row>
    <row r="7195" spans="2:8" x14ac:dyDescent="0.25">
      <c r="B7195" t="s">
        <v>15428</v>
      </c>
      <c r="C7195" t="s">
        <v>15429</v>
      </c>
      <c r="D7195" s="24" t="s">
        <v>2443</v>
      </c>
      <c r="E7195" s="24" t="s">
        <v>953</v>
      </c>
      <c r="F7195" s="12">
        <v>41.5</v>
      </c>
      <c r="G7195" s="12">
        <v>-70.5</v>
      </c>
      <c r="H7195" s="12">
        <v>0.12</v>
      </c>
    </row>
    <row r="7196" spans="2:8" x14ac:dyDescent="0.25">
      <c r="B7196" t="s">
        <v>15430</v>
      </c>
      <c r="C7196" t="s">
        <v>15431</v>
      </c>
      <c r="D7196" s="24" t="s">
        <v>2443</v>
      </c>
      <c r="E7196" s="24" t="s">
        <v>953</v>
      </c>
      <c r="F7196" s="12">
        <v>41.6</v>
      </c>
      <c r="G7196" s="12">
        <v>-70.5</v>
      </c>
      <c r="H7196" s="12">
        <v>0.12</v>
      </c>
    </row>
    <row r="7197" spans="2:8" x14ac:dyDescent="0.25">
      <c r="B7197" t="s">
        <v>15432</v>
      </c>
      <c r="C7197" t="s">
        <v>15433</v>
      </c>
      <c r="D7197" s="24" t="s">
        <v>2443</v>
      </c>
      <c r="E7197" s="24" t="s">
        <v>953</v>
      </c>
      <c r="F7197" s="12">
        <v>41.6</v>
      </c>
      <c r="G7197" s="12">
        <v>-70.5</v>
      </c>
      <c r="H7197" s="12">
        <v>0.12</v>
      </c>
    </row>
    <row r="7198" spans="2:8" x14ac:dyDescent="0.25">
      <c r="B7198" t="s">
        <v>15434</v>
      </c>
      <c r="C7198" t="s">
        <v>15435</v>
      </c>
      <c r="D7198" s="24" t="s">
        <v>2443</v>
      </c>
      <c r="E7198" s="24" t="s">
        <v>953</v>
      </c>
      <c r="F7198" s="12">
        <v>41.6</v>
      </c>
      <c r="G7198" s="12">
        <v>-70.599999999999994</v>
      </c>
      <c r="H7198" s="12">
        <v>0.12</v>
      </c>
    </row>
    <row r="7199" spans="2:8" x14ac:dyDescent="0.25">
      <c r="B7199" t="s">
        <v>15436</v>
      </c>
      <c r="C7199" t="s">
        <v>15437</v>
      </c>
      <c r="D7199" s="24" t="s">
        <v>2443</v>
      </c>
      <c r="E7199" s="24" t="s">
        <v>953</v>
      </c>
      <c r="F7199" s="12">
        <v>41.8</v>
      </c>
      <c r="G7199" s="12">
        <v>-71.099999999999994</v>
      </c>
      <c r="H7199" s="12">
        <v>0.12</v>
      </c>
    </row>
    <row r="7200" spans="2:8" x14ac:dyDescent="0.25">
      <c r="B7200" t="s">
        <v>15438</v>
      </c>
      <c r="C7200" t="s">
        <v>15439</v>
      </c>
      <c r="D7200" s="24" t="s">
        <v>2443</v>
      </c>
      <c r="E7200" s="24" t="s">
        <v>953</v>
      </c>
      <c r="F7200" s="12">
        <v>41.8</v>
      </c>
      <c r="G7200" s="12">
        <v>-71.099999999999994</v>
      </c>
      <c r="H7200" s="12">
        <v>0.12</v>
      </c>
    </row>
    <row r="7201" spans="2:8" x14ac:dyDescent="0.25">
      <c r="B7201" t="s">
        <v>15440</v>
      </c>
      <c r="C7201" t="s">
        <v>15441</v>
      </c>
      <c r="D7201" s="24" t="s">
        <v>2443</v>
      </c>
      <c r="E7201" s="24" t="s">
        <v>953</v>
      </c>
      <c r="F7201" s="12">
        <v>42.6</v>
      </c>
      <c r="G7201" s="12">
        <v>-70.900000000000006</v>
      </c>
      <c r="H7201" s="12">
        <v>0.12</v>
      </c>
    </row>
    <row r="7202" spans="2:8" x14ac:dyDescent="0.25">
      <c r="B7202" t="s">
        <v>15442</v>
      </c>
      <c r="C7202" t="s">
        <v>15443</v>
      </c>
      <c r="D7202" s="24" t="s">
        <v>2443</v>
      </c>
      <c r="E7202" s="24" t="s">
        <v>953</v>
      </c>
      <c r="F7202" s="12">
        <v>42.1</v>
      </c>
      <c r="G7202" s="12">
        <v>-71.2</v>
      </c>
      <c r="H7202" s="12">
        <v>0.12</v>
      </c>
    </row>
    <row r="7203" spans="2:8" x14ac:dyDescent="0.25">
      <c r="B7203" t="s">
        <v>15444</v>
      </c>
      <c r="C7203" t="s">
        <v>15445</v>
      </c>
      <c r="D7203" s="24" t="s">
        <v>2443</v>
      </c>
      <c r="E7203" s="24" t="s">
        <v>953</v>
      </c>
      <c r="F7203" s="12">
        <v>42.1</v>
      </c>
      <c r="G7203" s="12">
        <v>-71</v>
      </c>
      <c r="H7203" s="12">
        <v>0.12</v>
      </c>
    </row>
    <row r="7204" spans="2:8" x14ac:dyDescent="0.25">
      <c r="B7204" t="s">
        <v>15446</v>
      </c>
      <c r="C7204" t="s">
        <v>15447</v>
      </c>
      <c r="D7204" s="24" t="s">
        <v>2443</v>
      </c>
      <c r="E7204" s="24" t="s">
        <v>953</v>
      </c>
      <c r="F7204" s="12">
        <v>42.3</v>
      </c>
      <c r="G7204" s="12">
        <v>-71.599999999999994</v>
      </c>
      <c r="H7204" s="12">
        <v>0.12</v>
      </c>
    </row>
    <row r="7205" spans="2:8" x14ac:dyDescent="0.25">
      <c r="B7205" t="s">
        <v>15448</v>
      </c>
      <c r="C7205" t="s">
        <v>15449</v>
      </c>
      <c r="D7205" s="24" t="s">
        <v>2443</v>
      </c>
      <c r="E7205" s="24" t="s">
        <v>953</v>
      </c>
      <c r="F7205" s="12">
        <v>42.4</v>
      </c>
      <c r="G7205" s="12">
        <v>-72</v>
      </c>
      <c r="H7205" s="12">
        <v>0.12</v>
      </c>
    </row>
    <row r="7206" spans="2:8" x14ac:dyDescent="0.25">
      <c r="B7206" t="s">
        <v>15450</v>
      </c>
      <c r="C7206" t="s">
        <v>15451</v>
      </c>
      <c r="D7206" s="24" t="s">
        <v>2443</v>
      </c>
      <c r="E7206" s="24" t="s">
        <v>948</v>
      </c>
      <c r="F7206" s="12">
        <v>39.6</v>
      </c>
      <c r="G7206" s="12">
        <v>-77.400000000000006</v>
      </c>
      <c r="H7206" s="12">
        <v>0.12</v>
      </c>
    </row>
    <row r="7207" spans="2:8" x14ac:dyDescent="0.25">
      <c r="B7207" t="s">
        <v>15452</v>
      </c>
      <c r="C7207" t="s">
        <v>15453</v>
      </c>
      <c r="D7207" s="24" t="s">
        <v>2443</v>
      </c>
      <c r="E7207" s="24" t="s">
        <v>969</v>
      </c>
      <c r="F7207" s="12">
        <v>42.9</v>
      </c>
      <c r="G7207" s="12">
        <v>-85.5</v>
      </c>
      <c r="H7207" s="12">
        <v>0.12</v>
      </c>
    </row>
    <row r="7208" spans="2:8" x14ac:dyDescent="0.25">
      <c r="B7208" t="s">
        <v>15454</v>
      </c>
      <c r="C7208" t="s">
        <v>15455</v>
      </c>
      <c r="D7208" s="24" t="s">
        <v>2443</v>
      </c>
      <c r="E7208" s="24" t="s">
        <v>1022</v>
      </c>
      <c r="F7208" s="12">
        <v>46.9</v>
      </c>
      <c r="G7208" s="12">
        <v>-96.4</v>
      </c>
      <c r="H7208" s="12">
        <v>0.12</v>
      </c>
    </row>
    <row r="7209" spans="2:8" x14ac:dyDescent="0.25">
      <c r="B7209" t="s">
        <v>15456</v>
      </c>
      <c r="C7209" t="s">
        <v>15457</v>
      </c>
      <c r="D7209" s="24" t="s">
        <v>2443</v>
      </c>
      <c r="E7209" s="24" t="s">
        <v>1022</v>
      </c>
      <c r="F7209" s="12">
        <v>46.2</v>
      </c>
      <c r="G7209" s="12">
        <v>-95.9</v>
      </c>
      <c r="H7209" s="12">
        <v>0.12</v>
      </c>
    </row>
    <row r="7210" spans="2:8" x14ac:dyDescent="0.25">
      <c r="B7210" t="s">
        <v>15458</v>
      </c>
      <c r="C7210" t="s">
        <v>15459</v>
      </c>
      <c r="D7210" s="24" t="s">
        <v>2443</v>
      </c>
      <c r="E7210" s="24" t="s">
        <v>1081</v>
      </c>
      <c r="F7210" s="12">
        <v>38.4</v>
      </c>
      <c r="G7210" s="12">
        <v>-90.7</v>
      </c>
      <c r="H7210" s="12">
        <v>0.12</v>
      </c>
    </row>
    <row r="7211" spans="2:8" x14ac:dyDescent="0.25">
      <c r="B7211" t="s">
        <v>15460</v>
      </c>
      <c r="C7211" t="s">
        <v>15461</v>
      </c>
      <c r="D7211" s="24" t="s">
        <v>2443</v>
      </c>
      <c r="E7211" s="24" t="s">
        <v>1081</v>
      </c>
      <c r="F7211" s="12">
        <v>38.200000000000003</v>
      </c>
      <c r="G7211" s="12">
        <v>-94.3</v>
      </c>
      <c r="H7211" s="12">
        <v>0.12</v>
      </c>
    </row>
    <row r="7212" spans="2:8" x14ac:dyDescent="0.25">
      <c r="B7212" t="s">
        <v>15462</v>
      </c>
      <c r="C7212" t="s">
        <v>15463</v>
      </c>
      <c r="D7212" s="24" t="s">
        <v>2443</v>
      </c>
      <c r="E7212" s="24" t="s">
        <v>1081</v>
      </c>
      <c r="F7212" s="12">
        <v>37.299999999999997</v>
      </c>
      <c r="G7212" s="12">
        <v>-93.3</v>
      </c>
      <c r="H7212" s="12">
        <v>0.12</v>
      </c>
    </row>
    <row r="7213" spans="2:8" x14ac:dyDescent="0.25">
      <c r="B7213" t="s">
        <v>15464</v>
      </c>
      <c r="C7213" t="s">
        <v>15465</v>
      </c>
      <c r="D7213" s="24" t="s">
        <v>2443</v>
      </c>
      <c r="E7213" s="24" t="s">
        <v>1081</v>
      </c>
      <c r="F7213" s="12">
        <v>37.200000000000003</v>
      </c>
      <c r="G7213" s="12">
        <v>-93.9</v>
      </c>
      <c r="H7213" s="12">
        <v>0.12</v>
      </c>
    </row>
    <row r="7214" spans="2:8" x14ac:dyDescent="0.25">
      <c r="B7214" t="s">
        <v>15466</v>
      </c>
      <c r="C7214" t="s">
        <v>15467</v>
      </c>
      <c r="D7214" s="24" t="s">
        <v>2443</v>
      </c>
      <c r="E7214" s="24" t="s">
        <v>1081</v>
      </c>
      <c r="F7214" s="12">
        <v>37.1</v>
      </c>
      <c r="G7214" s="12">
        <v>-91.6</v>
      </c>
      <c r="H7214" s="12">
        <v>0.12</v>
      </c>
    </row>
    <row r="7215" spans="2:8" x14ac:dyDescent="0.25">
      <c r="B7215" t="s">
        <v>15468</v>
      </c>
      <c r="C7215" t="s">
        <v>15469</v>
      </c>
      <c r="D7215" s="24" t="s">
        <v>2443</v>
      </c>
      <c r="E7215" s="24" t="s">
        <v>1134</v>
      </c>
      <c r="F7215" s="12">
        <v>45.4</v>
      </c>
      <c r="G7215" s="12">
        <v>-112.6</v>
      </c>
      <c r="H7215" s="12">
        <v>0.12</v>
      </c>
    </row>
    <row r="7216" spans="2:8" x14ac:dyDescent="0.25">
      <c r="B7216" t="s">
        <v>15470</v>
      </c>
      <c r="C7216" t="s">
        <v>15471</v>
      </c>
      <c r="D7216" s="24" t="s">
        <v>2443</v>
      </c>
      <c r="E7216" s="24" t="s">
        <v>1134</v>
      </c>
      <c r="F7216" s="12">
        <v>48.2</v>
      </c>
      <c r="G7216" s="12">
        <v>-114.2</v>
      </c>
      <c r="H7216" s="12">
        <v>0.12</v>
      </c>
    </row>
    <row r="7217" spans="2:8" x14ac:dyDescent="0.25">
      <c r="B7217" t="s">
        <v>15472</v>
      </c>
      <c r="C7217" t="s">
        <v>15473</v>
      </c>
      <c r="D7217" s="24" t="s">
        <v>2443</v>
      </c>
      <c r="E7217" s="24" t="s">
        <v>1134</v>
      </c>
      <c r="F7217" s="12">
        <v>47.9</v>
      </c>
      <c r="G7217" s="12">
        <v>-114.2</v>
      </c>
      <c r="H7217" s="12">
        <v>0.12</v>
      </c>
    </row>
    <row r="7218" spans="2:8" x14ac:dyDescent="0.25">
      <c r="B7218" t="s">
        <v>15474</v>
      </c>
      <c r="C7218" t="s">
        <v>15475</v>
      </c>
      <c r="D7218" s="24" t="s">
        <v>2443</v>
      </c>
      <c r="E7218" s="24" t="s">
        <v>459</v>
      </c>
      <c r="F7218" s="12">
        <v>35.799999999999997</v>
      </c>
      <c r="G7218" s="12">
        <v>-82.3</v>
      </c>
      <c r="H7218" s="12">
        <v>0.12</v>
      </c>
    </row>
    <row r="7219" spans="2:8" x14ac:dyDescent="0.25">
      <c r="B7219" t="s">
        <v>15476</v>
      </c>
      <c r="C7219" t="s">
        <v>15477</v>
      </c>
      <c r="D7219" s="24" t="s">
        <v>2443</v>
      </c>
      <c r="E7219" s="24" t="s">
        <v>1338</v>
      </c>
      <c r="F7219" s="12">
        <v>46.3</v>
      </c>
      <c r="G7219" s="12">
        <v>-98</v>
      </c>
      <c r="H7219" s="12">
        <v>0.12</v>
      </c>
    </row>
    <row r="7220" spans="2:8" x14ac:dyDescent="0.25">
      <c r="B7220" t="s">
        <v>15478</v>
      </c>
      <c r="C7220" t="s">
        <v>15479</v>
      </c>
      <c r="D7220" s="24" t="s">
        <v>2443</v>
      </c>
      <c r="E7220" s="24" t="s">
        <v>1194</v>
      </c>
      <c r="F7220" s="12">
        <v>40.700000000000003</v>
      </c>
      <c r="G7220" s="12">
        <v>-96.7</v>
      </c>
      <c r="H7220" s="12">
        <v>0.12</v>
      </c>
    </row>
    <row r="7221" spans="2:8" x14ac:dyDescent="0.25">
      <c r="B7221" t="s">
        <v>15480</v>
      </c>
      <c r="C7221" t="s">
        <v>15481</v>
      </c>
      <c r="D7221" s="24" t="s">
        <v>2443</v>
      </c>
      <c r="E7221" s="24" t="s">
        <v>1259</v>
      </c>
      <c r="F7221" s="12">
        <v>43.5</v>
      </c>
      <c r="G7221" s="12">
        <v>-71.3</v>
      </c>
      <c r="H7221" s="12">
        <v>0.12</v>
      </c>
    </row>
    <row r="7222" spans="2:8" x14ac:dyDescent="0.25">
      <c r="B7222" t="s">
        <v>15482</v>
      </c>
      <c r="C7222" t="s">
        <v>15483</v>
      </c>
      <c r="D7222" s="24" t="s">
        <v>2443</v>
      </c>
      <c r="E7222" s="24" t="s">
        <v>1259</v>
      </c>
      <c r="F7222" s="12">
        <v>42.8</v>
      </c>
      <c r="G7222" s="12">
        <v>-71.099999999999994</v>
      </c>
      <c r="H7222" s="12">
        <v>0.12</v>
      </c>
    </row>
    <row r="7223" spans="2:8" x14ac:dyDescent="0.25">
      <c r="B7223" t="s">
        <v>15484</v>
      </c>
      <c r="C7223" t="s">
        <v>15485</v>
      </c>
      <c r="D7223" s="24" t="s">
        <v>2443</v>
      </c>
      <c r="E7223" s="24" t="s">
        <v>1277</v>
      </c>
      <c r="F7223" s="12">
        <v>35.5</v>
      </c>
      <c r="G7223" s="12">
        <v>-108.7</v>
      </c>
      <c r="H7223" s="12">
        <v>0.12</v>
      </c>
    </row>
    <row r="7224" spans="2:8" x14ac:dyDescent="0.25">
      <c r="B7224" t="s">
        <v>15486</v>
      </c>
      <c r="C7224" t="s">
        <v>15487</v>
      </c>
      <c r="D7224" s="24" t="s">
        <v>2443</v>
      </c>
      <c r="E7224" s="24" t="s">
        <v>1277</v>
      </c>
      <c r="F7224" s="12">
        <v>34.1</v>
      </c>
      <c r="G7224" s="12">
        <v>-103.2</v>
      </c>
      <c r="H7224" s="12">
        <v>0.12</v>
      </c>
    </row>
    <row r="7225" spans="2:8" x14ac:dyDescent="0.25">
      <c r="B7225" t="s">
        <v>15488</v>
      </c>
      <c r="C7225" t="s">
        <v>15489</v>
      </c>
      <c r="D7225" s="24" t="s">
        <v>2443</v>
      </c>
      <c r="E7225" s="24" t="s">
        <v>1301</v>
      </c>
      <c r="F7225" s="12">
        <v>41.2</v>
      </c>
      <c r="G7225" s="12">
        <v>-73.5</v>
      </c>
      <c r="H7225" s="12">
        <v>0.12</v>
      </c>
    </row>
    <row r="7226" spans="2:8" x14ac:dyDescent="0.25">
      <c r="B7226" t="s">
        <v>15490</v>
      </c>
      <c r="C7226" t="s">
        <v>15491</v>
      </c>
      <c r="D7226" s="24" t="s">
        <v>2443</v>
      </c>
      <c r="E7226" s="24" t="s">
        <v>363</v>
      </c>
      <c r="F7226" s="12">
        <v>35.6</v>
      </c>
      <c r="G7226" s="12">
        <v>-94.7</v>
      </c>
      <c r="H7226" s="12">
        <v>0.12</v>
      </c>
    </row>
    <row r="7227" spans="2:8" x14ac:dyDescent="0.25">
      <c r="B7227" t="s">
        <v>15492</v>
      </c>
      <c r="C7227" t="s">
        <v>15493</v>
      </c>
      <c r="D7227" s="24" t="s">
        <v>2443</v>
      </c>
      <c r="E7227" s="24" t="s">
        <v>363</v>
      </c>
      <c r="F7227" s="12">
        <v>36.1</v>
      </c>
      <c r="G7227" s="12">
        <v>-95.8</v>
      </c>
      <c r="H7227" s="12">
        <v>0.12</v>
      </c>
    </row>
    <row r="7228" spans="2:8" x14ac:dyDescent="0.25">
      <c r="B7228" t="s">
        <v>15494</v>
      </c>
      <c r="C7228" t="s">
        <v>15495</v>
      </c>
      <c r="D7228" s="24" t="s">
        <v>2443</v>
      </c>
      <c r="E7228" s="24" t="s">
        <v>1396</v>
      </c>
      <c r="F7228" s="12">
        <v>45.6</v>
      </c>
      <c r="G7228" s="12">
        <v>-121.5</v>
      </c>
      <c r="H7228" s="12">
        <v>0.12</v>
      </c>
    </row>
    <row r="7229" spans="2:8" x14ac:dyDescent="0.25">
      <c r="B7229" t="s">
        <v>15496</v>
      </c>
      <c r="C7229" t="s">
        <v>15497</v>
      </c>
      <c r="D7229" s="24" t="s">
        <v>2443</v>
      </c>
      <c r="E7229" s="24" t="s">
        <v>1396</v>
      </c>
      <c r="F7229" s="12">
        <v>42.2</v>
      </c>
      <c r="G7229" s="12">
        <v>-122.8</v>
      </c>
      <c r="H7229" s="12">
        <v>0.12</v>
      </c>
    </row>
    <row r="7230" spans="2:8" x14ac:dyDescent="0.25">
      <c r="B7230" t="s">
        <v>15498</v>
      </c>
      <c r="C7230" t="s">
        <v>15499</v>
      </c>
      <c r="D7230" s="24" t="s">
        <v>2443</v>
      </c>
      <c r="E7230" s="24" t="s">
        <v>1396</v>
      </c>
      <c r="F7230" s="12">
        <v>42.5</v>
      </c>
      <c r="G7230" s="12">
        <v>-123.4</v>
      </c>
      <c r="H7230" s="12">
        <v>0.12</v>
      </c>
    </row>
    <row r="7231" spans="2:8" x14ac:dyDescent="0.25">
      <c r="B7231" t="s">
        <v>15500</v>
      </c>
      <c r="C7231" t="s">
        <v>15501</v>
      </c>
      <c r="D7231" s="24" t="s">
        <v>2443</v>
      </c>
      <c r="E7231" s="24" t="s">
        <v>1396</v>
      </c>
      <c r="F7231" s="12">
        <v>43.7</v>
      </c>
      <c r="G7231" s="12">
        <v>-122.9</v>
      </c>
      <c r="H7231" s="12">
        <v>0.12</v>
      </c>
    </row>
    <row r="7232" spans="2:8" x14ac:dyDescent="0.25">
      <c r="B7232" t="s">
        <v>15502</v>
      </c>
      <c r="C7232" t="s">
        <v>15503</v>
      </c>
      <c r="D7232" s="24" t="s">
        <v>2443</v>
      </c>
      <c r="E7232" s="24" t="s">
        <v>1396</v>
      </c>
      <c r="F7232" s="12">
        <v>45.6</v>
      </c>
      <c r="G7232" s="12">
        <v>-118.8</v>
      </c>
      <c r="H7232" s="12">
        <v>0.12</v>
      </c>
    </row>
    <row r="7233" spans="2:8" x14ac:dyDescent="0.25">
      <c r="B7233" t="s">
        <v>15504</v>
      </c>
      <c r="C7233" t="s">
        <v>15505</v>
      </c>
      <c r="D7233" s="24" t="s">
        <v>2443</v>
      </c>
      <c r="E7233" s="24" t="s">
        <v>1421</v>
      </c>
      <c r="F7233" s="12">
        <v>41.9</v>
      </c>
      <c r="G7233" s="12">
        <v>-76.5</v>
      </c>
      <c r="H7233" s="12">
        <v>0.12</v>
      </c>
    </row>
    <row r="7234" spans="2:8" x14ac:dyDescent="0.25">
      <c r="B7234" t="s">
        <v>15506</v>
      </c>
      <c r="C7234" t="s">
        <v>15507</v>
      </c>
      <c r="D7234" s="24" t="s">
        <v>2443</v>
      </c>
      <c r="E7234" s="24" t="s">
        <v>1421</v>
      </c>
      <c r="F7234" s="12">
        <v>40.200000000000003</v>
      </c>
      <c r="G7234" s="12">
        <v>-75</v>
      </c>
      <c r="H7234" s="12">
        <v>0.12</v>
      </c>
    </row>
    <row r="7235" spans="2:8" x14ac:dyDescent="0.25">
      <c r="B7235" t="s">
        <v>15508</v>
      </c>
      <c r="C7235" t="s">
        <v>15509</v>
      </c>
      <c r="D7235" s="24" t="s">
        <v>2443</v>
      </c>
      <c r="E7235" s="24" t="s">
        <v>1421</v>
      </c>
      <c r="F7235" s="12">
        <v>40.200000000000003</v>
      </c>
      <c r="G7235" s="12">
        <v>-74.8</v>
      </c>
      <c r="H7235" s="12">
        <v>0.12</v>
      </c>
    </row>
    <row r="7236" spans="2:8" x14ac:dyDescent="0.25">
      <c r="B7236" t="s">
        <v>15510</v>
      </c>
      <c r="C7236" t="s">
        <v>15511</v>
      </c>
      <c r="D7236" s="24" t="s">
        <v>2443</v>
      </c>
      <c r="E7236" s="24" t="s">
        <v>1421</v>
      </c>
      <c r="F7236" s="12">
        <v>40.5</v>
      </c>
      <c r="G7236" s="12">
        <v>-75.900000000000006</v>
      </c>
      <c r="H7236" s="12">
        <v>0.12</v>
      </c>
    </row>
    <row r="7237" spans="2:8" x14ac:dyDescent="0.25">
      <c r="B7237" t="s">
        <v>15512</v>
      </c>
      <c r="C7237" t="s">
        <v>15513</v>
      </c>
      <c r="D7237" s="24" t="s">
        <v>2443</v>
      </c>
      <c r="E7237" s="24" t="s">
        <v>1421</v>
      </c>
      <c r="F7237" s="12">
        <v>41.7</v>
      </c>
      <c r="G7237" s="12">
        <v>-75</v>
      </c>
      <c r="H7237" s="12">
        <v>0.12</v>
      </c>
    </row>
    <row r="7238" spans="2:8" x14ac:dyDescent="0.25">
      <c r="B7238" t="s">
        <v>15514</v>
      </c>
      <c r="C7238" t="s">
        <v>15515</v>
      </c>
      <c r="D7238" s="24" t="s">
        <v>2443</v>
      </c>
      <c r="E7238" s="24" t="s">
        <v>1887</v>
      </c>
      <c r="F7238" s="12">
        <v>41.8</v>
      </c>
      <c r="G7238" s="12">
        <v>-71.5</v>
      </c>
      <c r="H7238" s="12">
        <v>0.12</v>
      </c>
    </row>
    <row r="7239" spans="2:8" x14ac:dyDescent="0.25">
      <c r="B7239" t="s">
        <v>15516</v>
      </c>
      <c r="C7239" t="s">
        <v>15517</v>
      </c>
      <c r="D7239" s="24" t="s">
        <v>2443</v>
      </c>
      <c r="E7239" s="24" t="s">
        <v>1887</v>
      </c>
      <c r="F7239" s="12">
        <v>41.5</v>
      </c>
      <c r="G7239" s="12">
        <v>-71.599999999999994</v>
      </c>
      <c r="H7239" s="12">
        <v>0.12</v>
      </c>
    </row>
    <row r="7240" spans="2:8" x14ac:dyDescent="0.25">
      <c r="B7240" t="s">
        <v>15518</v>
      </c>
      <c r="C7240" t="s">
        <v>15519</v>
      </c>
      <c r="D7240" s="24" t="s">
        <v>2443</v>
      </c>
      <c r="E7240" s="24" t="s">
        <v>434</v>
      </c>
      <c r="F7240" s="12">
        <v>35.799999999999997</v>
      </c>
      <c r="G7240" s="12">
        <v>-85</v>
      </c>
      <c r="H7240" s="12">
        <v>0.12</v>
      </c>
    </row>
    <row r="7241" spans="2:8" x14ac:dyDescent="0.25">
      <c r="B7241" t="s">
        <v>15520</v>
      </c>
      <c r="C7241" t="s">
        <v>15521</v>
      </c>
      <c r="D7241" s="24" t="s">
        <v>2443</v>
      </c>
      <c r="E7241" s="24" t="s">
        <v>434</v>
      </c>
      <c r="F7241" s="12">
        <v>36</v>
      </c>
      <c r="G7241" s="12">
        <v>-88.2</v>
      </c>
      <c r="H7241" s="12">
        <v>0.12</v>
      </c>
    </row>
    <row r="7242" spans="2:8" x14ac:dyDescent="0.25">
      <c r="B7242" t="s">
        <v>15522</v>
      </c>
      <c r="C7242" t="s">
        <v>15523</v>
      </c>
      <c r="D7242" s="24" t="s">
        <v>2443</v>
      </c>
      <c r="E7242" s="24" t="s">
        <v>434</v>
      </c>
      <c r="F7242" s="12">
        <v>36</v>
      </c>
      <c r="G7242" s="12">
        <v>-85.7</v>
      </c>
      <c r="H7242" s="12">
        <v>0.12</v>
      </c>
    </row>
    <row r="7243" spans="2:8" x14ac:dyDescent="0.25">
      <c r="B7243" t="s">
        <v>15524</v>
      </c>
      <c r="C7243" t="s">
        <v>15525</v>
      </c>
      <c r="D7243" s="24" t="s">
        <v>2443</v>
      </c>
      <c r="E7243" s="24" t="s">
        <v>434</v>
      </c>
      <c r="F7243" s="12">
        <v>35.9</v>
      </c>
      <c r="G7243" s="12">
        <v>-87</v>
      </c>
      <c r="H7243" s="12">
        <v>0.12</v>
      </c>
    </row>
    <row r="7244" spans="2:8" x14ac:dyDescent="0.25">
      <c r="B7244" t="s">
        <v>15526</v>
      </c>
      <c r="C7244" t="s">
        <v>15527</v>
      </c>
      <c r="D7244" s="24" t="s">
        <v>2443</v>
      </c>
      <c r="E7244" s="24" t="s">
        <v>362</v>
      </c>
      <c r="F7244" s="12">
        <v>30.5</v>
      </c>
      <c r="G7244" s="12">
        <v>-103.8</v>
      </c>
      <c r="H7244" s="12">
        <v>0.12</v>
      </c>
    </row>
    <row r="7245" spans="2:8" x14ac:dyDescent="0.25">
      <c r="B7245" t="s">
        <v>15528</v>
      </c>
      <c r="C7245" t="s">
        <v>15529</v>
      </c>
      <c r="D7245" s="24" t="s">
        <v>2443</v>
      </c>
      <c r="E7245" s="24" t="s">
        <v>1586</v>
      </c>
      <c r="F7245" s="12">
        <v>37.200000000000003</v>
      </c>
      <c r="G7245" s="12">
        <v>-76.400000000000006</v>
      </c>
      <c r="H7245" s="12">
        <v>0.12</v>
      </c>
    </row>
    <row r="7246" spans="2:8" x14ac:dyDescent="0.25">
      <c r="B7246" t="s">
        <v>15530</v>
      </c>
      <c r="C7246" t="s">
        <v>15531</v>
      </c>
      <c r="D7246" s="24" t="s">
        <v>2443</v>
      </c>
      <c r="E7246" s="24" t="s">
        <v>1586</v>
      </c>
      <c r="F7246" s="12">
        <v>37.9</v>
      </c>
      <c r="G7246" s="12">
        <v>-77.5</v>
      </c>
      <c r="H7246" s="12">
        <v>0.12</v>
      </c>
    </row>
    <row r="7247" spans="2:8" x14ac:dyDescent="0.25">
      <c r="B7247" t="s">
        <v>15532</v>
      </c>
      <c r="C7247" t="s">
        <v>15533</v>
      </c>
      <c r="D7247" s="24" t="s">
        <v>2443</v>
      </c>
      <c r="E7247" s="24" t="s">
        <v>1586</v>
      </c>
      <c r="F7247" s="12">
        <v>37.1</v>
      </c>
      <c r="G7247" s="12">
        <v>-80.3</v>
      </c>
      <c r="H7247" s="12">
        <v>0.12</v>
      </c>
    </row>
    <row r="7248" spans="2:8" x14ac:dyDescent="0.25">
      <c r="B7248" t="s">
        <v>15534</v>
      </c>
      <c r="C7248" t="s">
        <v>15535</v>
      </c>
      <c r="D7248" s="24" t="s">
        <v>2443</v>
      </c>
      <c r="E7248" s="24" t="s">
        <v>1586</v>
      </c>
      <c r="F7248" s="12">
        <v>37.799999999999997</v>
      </c>
      <c r="G7248" s="12">
        <v>-76.400000000000006</v>
      </c>
      <c r="H7248" s="12">
        <v>0.12</v>
      </c>
    </row>
    <row r="7249" spans="2:8" x14ac:dyDescent="0.25">
      <c r="B7249" t="s">
        <v>15536</v>
      </c>
      <c r="C7249" t="s">
        <v>15537</v>
      </c>
      <c r="D7249" s="24" t="s">
        <v>2443</v>
      </c>
      <c r="E7249" s="24" t="s">
        <v>1586</v>
      </c>
      <c r="F7249" s="12">
        <v>37.200000000000003</v>
      </c>
      <c r="G7249" s="12">
        <v>-76.599999999999994</v>
      </c>
      <c r="H7249" s="12">
        <v>0.12</v>
      </c>
    </row>
    <row r="7250" spans="2:8" x14ac:dyDescent="0.25">
      <c r="B7250" t="s">
        <v>15538</v>
      </c>
      <c r="C7250" t="s">
        <v>15539</v>
      </c>
      <c r="D7250" s="24" t="s">
        <v>2443</v>
      </c>
      <c r="E7250" s="24" t="s">
        <v>1586</v>
      </c>
      <c r="F7250" s="12">
        <v>38</v>
      </c>
      <c r="G7250" s="12">
        <v>-76.7</v>
      </c>
      <c r="H7250" s="12">
        <v>0.12</v>
      </c>
    </row>
    <row r="7251" spans="2:8" x14ac:dyDescent="0.25">
      <c r="B7251" t="s">
        <v>15540</v>
      </c>
      <c r="C7251" t="s">
        <v>15541</v>
      </c>
      <c r="D7251" s="24" t="s">
        <v>2443</v>
      </c>
      <c r="E7251" s="24" t="s">
        <v>1611</v>
      </c>
      <c r="F7251" s="12">
        <v>48.3</v>
      </c>
      <c r="G7251" s="12">
        <v>-119.5</v>
      </c>
      <c r="H7251" s="12">
        <v>0.12</v>
      </c>
    </row>
    <row r="7252" spans="2:8" x14ac:dyDescent="0.25">
      <c r="B7252" t="s">
        <v>15542</v>
      </c>
      <c r="C7252" t="s">
        <v>15543</v>
      </c>
      <c r="D7252" s="24" t="s">
        <v>2443</v>
      </c>
      <c r="E7252" s="24" t="s">
        <v>1675</v>
      </c>
      <c r="F7252" s="12">
        <v>44.9</v>
      </c>
      <c r="G7252" s="12">
        <v>-91.9</v>
      </c>
      <c r="H7252" s="12">
        <v>0.12</v>
      </c>
    </row>
    <row r="7253" spans="2:8" x14ac:dyDescent="0.25">
      <c r="B7253" t="s">
        <v>15544</v>
      </c>
      <c r="C7253" t="s">
        <v>15545</v>
      </c>
      <c r="D7253" s="24" t="s">
        <v>2443</v>
      </c>
      <c r="E7253" s="24" t="s">
        <v>1650</v>
      </c>
      <c r="F7253" s="12">
        <v>39</v>
      </c>
      <c r="G7253" s="12">
        <v>-79</v>
      </c>
      <c r="H7253" s="12">
        <v>0.12</v>
      </c>
    </row>
    <row r="7254" spans="2:8" x14ac:dyDescent="0.25">
      <c r="B7254" t="s">
        <v>15546</v>
      </c>
      <c r="C7254" t="s">
        <v>15547</v>
      </c>
      <c r="D7254" s="24" t="s">
        <v>2443</v>
      </c>
      <c r="E7254" s="24" t="s">
        <v>1650</v>
      </c>
      <c r="F7254" s="12">
        <v>39.4</v>
      </c>
      <c r="G7254" s="12">
        <v>-80.8</v>
      </c>
      <c r="H7254" s="12">
        <v>0.12</v>
      </c>
    </row>
    <row r="7255" spans="2:8" x14ac:dyDescent="0.25">
      <c r="B7255" t="s">
        <v>2880</v>
      </c>
      <c r="C7255" t="s">
        <v>2881</v>
      </c>
      <c r="D7255" s="24" t="s">
        <v>2443</v>
      </c>
      <c r="E7255" s="24" t="s">
        <v>532</v>
      </c>
      <c r="F7255" s="12">
        <v>32.6</v>
      </c>
      <c r="G7255" s="12">
        <v>-110.7</v>
      </c>
      <c r="H7255" s="12">
        <v>0.12</v>
      </c>
    </row>
    <row r="7256" spans="2:8" x14ac:dyDescent="0.25">
      <c r="B7256" t="s">
        <v>15548</v>
      </c>
      <c r="C7256" t="s">
        <v>15549</v>
      </c>
      <c r="D7256" s="24" t="s">
        <v>2443</v>
      </c>
      <c r="E7256" s="24" t="s">
        <v>365</v>
      </c>
      <c r="F7256" s="12">
        <v>36</v>
      </c>
      <c r="G7256" s="12">
        <v>-91.3</v>
      </c>
      <c r="H7256" s="12">
        <v>0.12</v>
      </c>
    </row>
    <row r="7257" spans="2:8" x14ac:dyDescent="0.25">
      <c r="B7257" t="s">
        <v>2633</v>
      </c>
      <c r="C7257" t="s">
        <v>2634</v>
      </c>
      <c r="D7257" s="24" t="s">
        <v>2443</v>
      </c>
      <c r="E7257" s="24" t="s">
        <v>629</v>
      </c>
      <c r="F7257" s="12">
        <v>46.4</v>
      </c>
      <c r="G7257" s="12">
        <v>-115.8</v>
      </c>
      <c r="H7257" s="12">
        <v>0.12</v>
      </c>
    </row>
    <row r="7258" spans="2:8" x14ac:dyDescent="0.25">
      <c r="B7258" t="s">
        <v>3674</v>
      </c>
      <c r="C7258" t="s">
        <v>3675</v>
      </c>
      <c r="D7258" s="24" t="s">
        <v>2443</v>
      </c>
      <c r="E7258" s="24" t="s">
        <v>648</v>
      </c>
      <c r="F7258" s="12">
        <v>42.3</v>
      </c>
      <c r="G7258" s="12">
        <v>-88.2</v>
      </c>
      <c r="H7258" s="12">
        <v>0.12</v>
      </c>
    </row>
    <row r="7259" spans="2:8" x14ac:dyDescent="0.25">
      <c r="B7259" t="s">
        <v>3244</v>
      </c>
      <c r="C7259" t="s">
        <v>3245</v>
      </c>
      <c r="D7259" s="24" t="s">
        <v>2443</v>
      </c>
      <c r="E7259" s="24" t="s">
        <v>749</v>
      </c>
      <c r="F7259" s="12">
        <v>40.6</v>
      </c>
      <c r="G7259" s="12">
        <v>-93.9</v>
      </c>
      <c r="H7259" s="12">
        <v>0.12</v>
      </c>
    </row>
    <row r="7260" spans="2:8" x14ac:dyDescent="0.25">
      <c r="B7260" t="s">
        <v>960</v>
      </c>
      <c r="C7260" t="s">
        <v>2249</v>
      </c>
      <c r="D7260" s="24" t="s">
        <v>2443</v>
      </c>
      <c r="E7260" s="24" t="s">
        <v>867</v>
      </c>
      <c r="F7260" s="12">
        <v>38.9</v>
      </c>
      <c r="G7260" s="12">
        <v>-95.2</v>
      </c>
      <c r="H7260" s="12">
        <v>0.12</v>
      </c>
    </row>
    <row r="7261" spans="2:8" x14ac:dyDescent="0.25">
      <c r="B7261" t="s">
        <v>2527</v>
      </c>
      <c r="C7261" t="s">
        <v>2528</v>
      </c>
      <c r="D7261" s="24" t="s">
        <v>2443</v>
      </c>
      <c r="E7261" s="24" t="s">
        <v>867</v>
      </c>
      <c r="F7261" s="12">
        <v>37.6</v>
      </c>
      <c r="G7261" s="12">
        <v>-98.7</v>
      </c>
      <c r="H7261" s="12">
        <v>0.12</v>
      </c>
    </row>
    <row r="7262" spans="2:8" x14ac:dyDescent="0.25">
      <c r="B7262" t="s">
        <v>15550</v>
      </c>
      <c r="C7262" t="s">
        <v>15551</v>
      </c>
      <c r="D7262" s="24" t="s">
        <v>2443</v>
      </c>
      <c r="E7262" s="24" t="s">
        <v>867</v>
      </c>
      <c r="F7262" s="12">
        <v>37.5</v>
      </c>
      <c r="G7262" s="12">
        <v>-98.3</v>
      </c>
      <c r="H7262" s="12">
        <v>0.12</v>
      </c>
    </row>
    <row r="7263" spans="2:8" x14ac:dyDescent="0.25">
      <c r="B7263" t="s">
        <v>3970</v>
      </c>
      <c r="C7263" t="s">
        <v>3971</v>
      </c>
      <c r="D7263" s="24" t="s">
        <v>2443</v>
      </c>
      <c r="E7263" s="24" t="s">
        <v>926</v>
      </c>
      <c r="F7263" s="12">
        <v>37.6</v>
      </c>
      <c r="G7263" s="12">
        <v>-83.7</v>
      </c>
      <c r="H7263" s="12">
        <v>0.12</v>
      </c>
    </row>
    <row r="7264" spans="2:8" x14ac:dyDescent="0.25">
      <c r="B7264" t="s">
        <v>4208</v>
      </c>
      <c r="C7264" t="s">
        <v>4209</v>
      </c>
      <c r="D7264" s="24" t="s">
        <v>2443</v>
      </c>
      <c r="E7264" s="24" t="s">
        <v>937</v>
      </c>
      <c r="F7264" s="12">
        <v>45.1</v>
      </c>
      <c r="G7264" s="12">
        <v>-67.3</v>
      </c>
      <c r="H7264" s="12">
        <v>0.12</v>
      </c>
    </row>
    <row r="7265" spans="2:8" x14ac:dyDescent="0.25">
      <c r="B7265" t="s">
        <v>954</v>
      </c>
      <c r="C7265" t="s">
        <v>955</v>
      </c>
      <c r="D7265" s="24" t="s">
        <v>2443</v>
      </c>
      <c r="E7265" s="24" t="s">
        <v>953</v>
      </c>
      <c r="F7265" s="12">
        <v>42.2</v>
      </c>
      <c r="G7265" s="12">
        <v>-71.099999999999994</v>
      </c>
      <c r="H7265" s="12">
        <v>0.12</v>
      </c>
    </row>
    <row r="7266" spans="2:8" x14ac:dyDescent="0.25">
      <c r="B7266" t="s">
        <v>4210</v>
      </c>
      <c r="C7266" t="s">
        <v>4211</v>
      </c>
      <c r="D7266" s="24" t="s">
        <v>2443</v>
      </c>
      <c r="E7266" s="24" t="s">
        <v>953</v>
      </c>
      <c r="F7266" s="12">
        <v>42.2</v>
      </c>
      <c r="G7266" s="12">
        <v>-70.900000000000006</v>
      </c>
      <c r="H7266" s="12">
        <v>0.12</v>
      </c>
    </row>
    <row r="7267" spans="2:8" x14ac:dyDescent="0.25">
      <c r="B7267" t="s">
        <v>15552</v>
      </c>
      <c r="C7267" t="s">
        <v>15553</v>
      </c>
      <c r="D7267" s="24" t="s">
        <v>2443</v>
      </c>
      <c r="E7267" s="24" t="s">
        <v>1022</v>
      </c>
      <c r="F7267" s="12">
        <v>47.2</v>
      </c>
      <c r="G7267" s="12">
        <v>-96.5</v>
      </c>
      <c r="H7267" s="12">
        <v>0.12</v>
      </c>
    </row>
    <row r="7268" spans="2:8" x14ac:dyDescent="0.25">
      <c r="B7268" t="s">
        <v>897</v>
      </c>
      <c r="C7268" t="s">
        <v>3369</v>
      </c>
      <c r="D7268" s="24" t="s">
        <v>2443</v>
      </c>
      <c r="E7268" s="24" t="s">
        <v>1081</v>
      </c>
      <c r="F7268" s="12">
        <v>39</v>
      </c>
      <c r="G7268" s="12">
        <v>-94.3</v>
      </c>
      <c r="H7268" s="12">
        <v>0.12</v>
      </c>
    </row>
    <row r="7269" spans="2:8" x14ac:dyDescent="0.25">
      <c r="B7269" t="s">
        <v>1116</v>
      </c>
      <c r="C7269" t="s">
        <v>1117</v>
      </c>
      <c r="D7269" s="24" t="s">
        <v>2443</v>
      </c>
      <c r="E7269" s="24" t="s">
        <v>1081</v>
      </c>
      <c r="F7269" s="12">
        <v>37.700000000000003</v>
      </c>
      <c r="G7269" s="12">
        <v>-89.9</v>
      </c>
      <c r="H7269" s="12">
        <v>0.12</v>
      </c>
    </row>
    <row r="7270" spans="2:8" x14ac:dyDescent="0.25">
      <c r="B7270" t="s">
        <v>3629</v>
      </c>
      <c r="C7270" t="s">
        <v>3630</v>
      </c>
      <c r="D7270" s="24" t="s">
        <v>2443</v>
      </c>
      <c r="E7270" s="24" t="s">
        <v>1081</v>
      </c>
      <c r="F7270" s="12">
        <v>36.5</v>
      </c>
      <c r="G7270" s="12">
        <v>-94</v>
      </c>
      <c r="H7270" s="12">
        <v>0.12</v>
      </c>
    </row>
    <row r="7271" spans="2:8" x14ac:dyDescent="0.25">
      <c r="B7271" t="s">
        <v>15554</v>
      </c>
      <c r="C7271" t="s">
        <v>15555</v>
      </c>
      <c r="D7271" s="24" t="s">
        <v>2443</v>
      </c>
      <c r="E7271" s="24" t="s">
        <v>1081</v>
      </c>
      <c r="F7271" s="12">
        <v>36.9</v>
      </c>
      <c r="G7271" s="12">
        <v>-91.3</v>
      </c>
      <c r="H7271" s="12">
        <v>0.12</v>
      </c>
    </row>
    <row r="7272" spans="2:8" x14ac:dyDescent="0.25">
      <c r="B7272" t="s">
        <v>15556</v>
      </c>
      <c r="C7272" t="s">
        <v>15557</v>
      </c>
      <c r="D7272" s="24" t="s">
        <v>2443</v>
      </c>
      <c r="E7272" s="24" t="s">
        <v>1259</v>
      </c>
      <c r="F7272" s="12">
        <v>42.9</v>
      </c>
      <c r="G7272" s="12">
        <v>-71.2</v>
      </c>
      <c r="H7272" s="12">
        <v>0.12</v>
      </c>
    </row>
    <row r="7273" spans="2:8" x14ac:dyDescent="0.25">
      <c r="B7273" t="s">
        <v>15558</v>
      </c>
      <c r="C7273" t="s">
        <v>15559</v>
      </c>
      <c r="D7273" s="24" t="s">
        <v>2443</v>
      </c>
      <c r="E7273" s="24" t="s">
        <v>1266</v>
      </c>
      <c r="F7273" s="12">
        <v>41.1</v>
      </c>
      <c r="G7273" s="12">
        <v>-74.400000000000006</v>
      </c>
      <c r="H7273" s="12">
        <v>0.12</v>
      </c>
    </row>
    <row r="7274" spans="2:8" x14ac:dyDescent="0.25">
      <c r="B7274" t="s">
        <v>15560</v>
      </c>
      <c r="C7274" t="s">
        <v>15561</v>
      </c>
      <c r="D7274" s="24" t="s">
        <v>2443</v>
      </c>
      <c r="E7274" s="24" t="s">
        <v>1301</v>
      </c>
      <c r="F7274" s="12">
        <v>40.799999999999997</v>
      </c>
      <c r="G7274" s="12">
        <v>-72.8</v>
      </c>
      <c r="H7274" s="12">
        <v>0.12</v>
      </c>
    </row>
    <row r="7275" spans="2:8" x14ac:dyDescent="0.25">
      <c r="B7275" t="s">
        <v>1388</v>
      </c>
      <c r="C7275" t="s">
        <v>15562</v>
      </c>
      <c r="D7275" s="24" t="s">
        <v>2443</v>
      </c>
      <c r="E7275" s="24" t="s">
        <v>1301</v>
      </c>
      <c r="F7275" s="12">
        <v>42</v>
      </c>
      <c r="G7275" s="12">
        <v>-76.5</v>
      </c>
      <c r="H7275" s="12">
        <v>0.12</v>
      </c>
    </row>
    <row r="7276" spans="2:8" x14ac:dyDescent="0.25">
      <c r="B7276" t="s">
        <v>15563</v>
      </c>
      <c r="C7276" t="s">
        <v>15564</v>
      </c>
      <c r="D7276" s="24" t="s">
        <v>2443</v>
      </c>
      <c r="E7276" s="24" t="s">
        <v>1421</v>
      </c>
      <c r="F7276" s="12">
        <v>41.1</v>
      </c>
      <c r="G7276" s="12">
        <v>-75.2</v>
      </c>
      <c r="H7276" s="12">
        <v>0.12</v>
      </c>
    </row>
    <row r="7277" spans="2:8" x14ac:dyDescent="0.25">
      <c r="B7277" t="s">
        <v>3936</v>
      </c>
      <c r="C7277" t="s">
        <v>3937</v>
      </c>
      <c r="D7277" s="24" t="s">
        <v>2443</v>
      </c>
      <c r="E7277" s="24" t="s">
        <v>1421</v>
      </c>
      <c r="F7277" s="12">
        <v>40.1</v>
      </c>
      <c r="G7277" s="12">
        <v>-79.400000000000006</v>
      </c>
      <c r="H7277" s="12">
        <v>0.12</v>
      </c>
    </row>
    <row r="7278" spans="2:8" x14ac:dyDescent="0.25">
      <c r="B7278" t="s">
        <v>4267</v>
      </c>
      <c r="C7278" t="s">
        <v>4268</v>
      </c>
      <c r="D7278" s="24" t="s">
        <v>2443</v>
      </c>
      <c r="E7278" s="24" t="s">
        <v>1421</v>
      </c>
      <c r="F7278" s="12">
        <v>41.1</v>
      </c>
      <c r="G7278" s="12">
        <v>-77.400000000000006</v>
      </c>
      <c r="H7278" s="12">
        <v>0.12</v>
      </c>
    </row>
    <row r="7279" spans="2:8" x14ac:dyDescent="0.25">
      <c r="B7279" t="s">
        <v>4324</v>
      </c>
      <c r="C7279" t="s">
        <v>4325</v>
      </c>
      <c r="D7279" s="24" t="s">
        <v>2443</v>
      </c>
      <c r="E7279" s="24" t="s">
        <v>1421</v>
      </c>
      <c r="F7279" s="12">
        <v>41.6</v>
      </c>
      <c r="G7279" s="12">
        <v>-75</v>
      </c>
      <c r="H7279" s="12">
        <v>0.12</v>
      </c>
    </row>
    <row r="7280" spans="2:8" x14ac:dyDescent="0.25">
      <c r="B7280" t="s">
        <v>3236</v>
      </c>
      <c r="C7280" t="s">
        <v>3237</v>
      </c>
      <c r="D7280" s="24" t="s">
        <v>2443</v>
      </c>
      <c r="E7280" s="24" t="s">
        <v>1457</v>
      </c>
      <c r="F7280" s="12">
        <v>45.4</v>
      </c>
      <c r="G7280" s="12">
        <v>-97.3</v>
      </c>
      <c r="H7280" s="12">
        <v>0.12</v>
      </c>
    </row>
    <row r="7281" spans="2:8" x14ac:dyDescent="0.25">
      <c r="B7281" t="s">
        <v>2377</v>
      </c>
      <c r="C7281" t="s">
        <v>2378</v>
      </c>
      <c r="D7281" s="24" t="s">
        <v>2443</v>
      </c>
      <c r="E7281" s="24" t="s">
        <v>434</v>
      </c>
      <c r="F7281" s="12">
        <v>35.799999999999997</v>
      </c>
      <c r="G7281" s="12">
        <v>-84.5</v>
      </c>
      <c r="H7281" s="12">
        <v>0.12</v>
      </c>
    </row>
    <row r="7282" spans="2:8" x14ac:dyDescent="0.25">
      <c r="B7282" t="s">
        <v>4128</v>
      </c>
      <c r="C7282" t="s">
        <v>4129</v>
      </c>
      <c r="D7282" s="24" t="s">
        <v>2443</v>
      </c>
      <c r="E7282" s="24" t="s">
        <v>434</v>
      </c>
      <c r="F7282" s="12">
        <v>35.9</v>
      </c>
      <c r="G7282" s="12">
        <v>-85.7</v>
      </c>
      <c r="H7282" s="12">
        <v>0.12</v>
      </c>
    </row>
    <row r="7283" spans="2:8" x14ac:dyDescent="0.25">
      <c r="B7283" t="s">
        <v>15565</v>
      </c>
      <c r="C7283" t="s">
        <v>15566</v>
      </c>
      <c r="D7283" s="24" t="s">
        <v>2443</v>
      </c>
      <c r="E7283" s="24" t="s">
        <v>434</v>
      </c>
      <c r="F7283" s="12">
        <v>35.9</v>
      </c>
      <c r="G7283" s="12">
        <v>-87.9</v>
      </c>
      <c r="H7283" s="12">
        <v>0.12</v>
      </c>
    </row>
    <row r="7284" spans="2:8" x14ac:dyDescent="0.25">
      <c r="B7284" t="s">
        <v>3990</v>
      </c>
      <c r="C7284" t="s">
        <v>3991</v>
      </c>
      <c r="D7284" s="24" t="s">
        <v>2443</v>
      </c>
      <c r="E7284" s="24" t="s">
        <v>1586</v>
      </c>
      <c r="F7284" s="12">
        <v>36.9</v>
      </c>
      <c r="G7284" s="12">
        <v>-77</v>
      </c>
      <c r="H7284" s="12">
        <v>0.12</v>
      </c>
    </row>
    <row r="7285" spans="2:8" x14ac:dyDescent="0.25">
      <c r="B7285" t="s">
        <v>1640</v>
      </c>
      <c r="C7285" t="s">
        <v>1641</v>
      </c>
      <c r="D7285" s="24" t="s">
        <v>2443</v>
      </c>
      <c r="E7285" s="24" t="s">
        <v>1611</v>
      </c>
      <c r="F7285" s="12">
        <v>48.3</v>
      </c>
      <c r="G7285" s="12">
        <v>-120.7</v>
      </c>
      <c r="H7285" s="12">
        <v>0.12</v>
      </c>
    </row>
    <row r="7286" spans="2:8" x14ac:dyDescent="0.25">
      <c r="B7286" t="s">
        <v>1667</v>
      </c>
      <c r="C7286" t="s">
        <v>1668</v>
      </c>
      <c r="D7286" s="24" t="s">
        <v>2443</v>
      </c>
      <c r="E7286" s="24" t="s">
        <v>1650</v>
      </c>
      <c r="F7286" s="12">
        <v>39.4</v>
      </c>
      <c r="G7286" s="12">
        <v>-80.8</v>
      </c>
      <c r="H7286" s="12">
        <v>0.12</v>
      </c>
    </row>
    <row r="7287" spans="2:8" x14ac:dyDescent="0.25">
      <c r="B7287" t="s">
        <v>3234</v>
      </c>
      <c r="C7287" t="s">
        <v>3235</v>
      </c>
      <c r="D7287" s="24" t="s">
        <v>2443</v>
      </c>
      <c r="E7287" s="24" t="s">
        <v>1675</v>
      </c>
      <c r="F7287" s="12">
        <v>45.4</v>
      </c>
      <c r="G7287" s="12">
        <v>-91.7</v>
      </c>
      <c r="H7287" s="12">
        <v>0.12</v>
      </c>
    </row>
    <row r="7288" spans="2:8" x14ac:dyDescent="0.25">
      <c r="B7288" t="s">
        <v>1798</v>
      </c>
      <c r="C7288" t="s">
        <v>1799</v>
      </c>
      <c r="D7288" s="24" t="s">
        <v>2443</v>
      </c>
      <c r="E7288" s="24" t="s">
        <v>1800</v>
      </c>
      <c r="F7288" s="12">
        <v>58.3</v>
      </c>
      <c r="G7288" s="12">
        <v>-134.6</v>
      </c>
      <c r="H7288" s="12">
        <v>0.12</v>
      </c>
    </row>
    <row r="7289" spans="2:8" x14ac:dyDescent="0.25">
      <c r="B7289" t="s">
        <v>15567</v>
      </c>
      <c r="C7289" t="s">
        <v>15568</v>
      </c>
      <c r="D7289" s="24" t="s">
        <v>2443</v>
      </c>
      <c r="E7289" s="24" t="s">
        <v>1800</v>
      </c>
      <c r="F7289" s="12">
        <v>58.2</v>
      </c>
      <c r="G7289" s="12">
        <v>-134.30000000000001</v>
      </c>
      <c r="H7289" s="12">
        <v>0.12</v>
      </c>
    </row>
    <row r="7290" spans="2:8" x14ac:dyDescent="0.25">
      <c r="B7290" t="s">
        <v>1819</v>
      </c>
      <c r="C7290" t="s">
        <v>1820</v>
      </c>
      <c r="D7290" s="24" t="s">
        <v>2443</v>
      </c>
      <c r="E7290" s="24" t="s">
        <v>1301</v>
      </c>
      <c r="F7290" s="12">
        <v>40.700000000000003</v>
      </c>
      <c r="G7290" s="12">
        <v>-73.099999999999994</v>
      </c>
      <c r="H7290" s="12">
        <v>0.12</v>
      </c>
    </row>
    <row r="7291" spans="2:8" x14ac:dyDescent="0.25">
      <c r="B7291" t="s">
        <v>1841</v>
      </c>
      <c r="C7291" t="s">
        <v>1842</v>
      </c>
      <c r="D7291" s="24" t="s">
        <v>2443</v>
      </c>
      <c r="E7291" s="24" t="s">
        <v>363</v>
      </c>
      <c r="F7291" s="12">
        <v>36.1</v>
      </c>
      <c r="G7291" s="12">
        <v>-95.8</v>
      </c>
      <c r="H7291" s="12">
        <v>0.12</v>
      </c>
    </row>
    <row r="7292" spans="2:8" x14ac:dyDescent="0.25">
      <c r="B7292" t="s">
        <v>15569</v>
      </c>
      <c r="C7292" t="s">
        <v>15570</v>
      </c>
      <c r="D7292" s="24" t="s">
        <v>548</v>
      </c>
      <c r="E7292" s="24" t="s">
        <v>506</v>
      </c>
      <c r="F7292" s="12">
        <v>50.1</v>
      </c>
      <c r="G7292" s="12">
        <v>-95.8</v>
      </c>
      <c r="H7292" s="12">
        <v>0.08</v>
      </c>
    </row>
    <row r="7293" spans="2:8" x14ac:dyDescent="0.25">
      <c r="B7293" t="s">
        <v>4311</v>
      </c>
      <c r="C7293" t="s">
        <v>4312</v>
      </c>
      <c r="D7293" s="24" t="s">
        <v>548</v>
      </c>
      <c r="E7293" s="24" t="s">
        <v>518</v>
      </c>
      <c r="F7293" s="12">
        <v>48.6</v>
      </c>
      <c r="G7293" s="12">
        <v>-68.2</v>
      </c>
      <c r="H7293" s="12">
        <v>0.08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8D622-74D5-4ECD-A3AE-ABF246C9BFE9}">
  <sheetPr codeName="Sheet6"/>
  <dimension ref="B1:K2223"/>
  <sheetViews>
    <sheetView showGridLines="0" workbookViewId="0"/>
  </sheetViews>
  <sheetFormatPr defaultRowHeight="15" x14ac:dyDescent="0.25"/>
  <cols>
    <col min="1" max="1" width="3.7109375" customWidth="1"/>
    <col min="2" max="2" width="33.5703125" customWidth="1"/>
    <col min="3" max="3" width="16.5703125" customWidth="1"/>
    <col min="4" max="5" width="10.7109375" style="24" customWidth="1"/>
    <col min="6" max="7" width="10.7109375" style="12" customWidth="1"/>
    <col min="8" max="10" width="16.28515625" style="12" customWidth="1"/>
    <col min="11" max="11" width="16.28515625" style="22" customWidth="1"/>
  </cols>
  <sheetData>
    <row r="1" spans="2:11" x14ac:dyDescent="0.25">
      <c r="B1" s="21"/>
      <c r="C1" s="2"/>
      <c r="F1" s="26"/>
    </row>
    <row r="2" spans="2:11" ht="26.25" x14ac:dyDescent="0.4">
      <c r="B2" s="28" t="str">
        <f>Contents!D13</f>
        <v>Total Inches of Snowfall in November 2019 Minus Historical Average Snowfall for November</v>
      </c>
      <c r="C2" s="2"/>
      <c r="F2" s="26"/>
    </row>
    <row r="3" spans="2:11" ht="15.75" x14ac:dyDescent="0.25">
      <c r="B3" s="17" t="s">
        <v>4427</v>
      </c>
      <c r="C3" s="2"/>
      <c r="F3" s="26"/>
    </row>
    <row r="4" spans="2:11" x14ac:dyDescent="0.25">
      <c r="B4" s="48" t="s">
        <v>15838</v>
      </c>
      <c r="C4" s="2"/>
      <c r="F4" s="26"/>
    </row>
    <row r="5" spans="2:11" x14ac:dyDescent="0.25">
      <c r="B5" s="15"/>
      <c r="C5" s="2"/>
      <c r="F5" s="26"/>
    </row>
    <row r="6" spans="2:11" x14ac:dyDescent="0.25">
      <c r="B6" s="27" t="s">
        <v>15831</v>
      </c>
      <c r="C6" s="23"/>
      <c r="D6" s="32"/>
      <c r="E6" s="32"/>
      <c r="F6" s="33"/>
      <c r="G6" s="34"/>
      <c r="H6" s="34"/>
      <c r="I6" s="34"/>
      <c r="J6" s="34"/>
      <c r="K6" s="46"/>
    </row>
    <row r="7" spans="2:11" x14ac:dyDescent="0.25">
      <c r="B7" s="27" t="s">
        <v>15832</v>
      </c>
      <c r="C7" s="23"/>
      <c r="D7" s="32"/>
      <c r="E7" s="32"/>
      <c r="F7" s="33"/>
      <c r="G7" s="34"/>
      <c r="H7" s="34"/>
      <c r="I7" s="34"/>
      <c r="J7" s="34"/>
      <c r="K7" s="46"/>
    </row>
    <row r="8" spans="2:11" x14ac:dyDescent="0.25">
      <c r="B8" s="27" t="s">
        <v>15833</v>
      </c>
      <c r="C8" s="23"/>
      <c r="D8" s="32"/>
      <c r="E8" s="32"/>
      <c r="F8" s="33"/>
      <c r="G8" s="34"/>
      <c r="H8" s="34"/>
      <c r="I8" s="34"/>
      <c r="J8" s="34"/>
      <c r="K8" s="46"/>
    </row>
    <row r="9" spans="2:11" x14ac:dyDescent="0.25">
      <c r="B9" s="27"/>
      <c r="C9" s="23"/>
      <c r="D9" s="32"/>
      <c r="E9" s="32"/>
      <c r="F9" s="33"/>
      <c r="G9" s="34"/>
      <c r="H9" s="34"/>
      <c r="I9" s="34"/>
      <c r="J9" s="34"/>
      <c r="K9" s="46"/>
    </row>
    <row r="10" spans="2:11" x14ac:dyDescent="0.25">
      <c r="B10" s="20"/>
      <c r="C10" s="23"/>
      <c r="D10" s="32"/>
      <c r="E10" s="32"/>
      <c r="F10" s="33"/>
      <c r="G10" s="34"/>
      <c r="H10" s="25" t="s">
        <v>15571</v>
      </c>
      <c r="I10" s="25" t="s">
        <v>15825</v>
      </c>
      <c r="J10" s="45" t="s">
        <v>15573</v>
      </c>
      <c r="K10" s="31" t="s">
        <v>15829</v>
      </c>
    </row>
    <row r="11" spans="2:11" x14ac:dyDescent="0.25">
      <c r="B11" s="20"/>
      <c r="C11" s="23"/>
      <c r="D11" s="32"/>
      <c r="E11" s="32"/>
      <c r="F11" s="33"/>
      <c r="G11" s="34"/>
      <c r="H11" s="25" t="s">
        <v>15572</v>
      </c>
      <c r="I11" s="25" t="s">
        <v>15826</v>
      </c>
      <c r="J11" s="25" t="s">
        <v>15827</v>
      </c>
      <c r="K11" s="31" t="s">
        <v>15830</v>
      </c>
    </row>
    <row r="12" spans="2:11" x14ac:dyDescent="0.25">
      <c r="B12" s="20" t="s">
        <v>2182</v>
      </c>
      <c r="C12" s="20" t="s">
        <v>360</v>
      </c>
      <c r="D12" s="32" t="s">
        <v>2439</v>
      </c>
      <c r="E12" s="32" t="s">
        <v>4428</v>
      </c>
      <c r="F12" s="25" t="s">
        <v>2435</v>
      </c>
      <c r="G12" s="25" t="s">
        <v>2436</v>
      </c>
      <c r="H12" s="45" t="s">
        <v>15573</v>
      </c>
      <c r="I12" s="45" t="s">
        <v>15572</v>
      </c>
      <c r="J12" s="45" t="s">
        <v>15828</v>
      </c>
      <c r="K12" s="47" t="s">
        <v>2442</v>
      </c>
    </row>
    <row r="14" spans="2:11" x14ac:dyDescent="0.25">
      <c r="B14" t="s">
        <v>4070</v>
      </c>
      <c r="C14" t="s">
        <v>4071</v>
      </c>
      <c r="D14" s="24" t="s">
        <v>2443</v>
      </c>
      <c r="E14" s="24" t="s">
        <v>1800</v>
      </c>
      <c r="F14" s="12">
        <v>62.8</v>
      </c>
      <c r="G14" s="12">
        <v>-149.9</v>
      </c>
      <c r="H14" s="12">
        <v>79.126984126984127</v>
      </c>
      <c r="I14" s="12">
        <v>31.401984126984129</v>
      </c>
      <c r="J14" s="12">
        <v>47.725000000000001</v>
      </c>
      <c r="K14" s="22">
        <v>45</v>
      </c>
    </row>
    <row r="15" spans="2:11" x14ac:dyDescent="0.25">
      <c r="B15" t="s">
        <v>3208</v>
      </c>
      <c r="C15" t="s">
        <v>3209</v>
      </c>
      <c r="D15" s="24" t="s">
        <v>2443</v>
      </c>
      <c r="E15" s="24" t="s">
        <v>548</v>
      </c>
      <c r="F15" s="12">
        <v>36.6</v>
      </c>
      <c r="G15" s="12">
        <v>-118.7</v>
      </c>
      <c r="H15" s="12">
        <v>49.365079365079367</v>
      </c>
      <c r="I15" s="12">
        <v>18.350000000000001</v>
      </c>
      <c r="J15" s="12">
        <v>31.015079365079362</v>
      </c>
      <c r="K15" s="22">
        <v>52</v>
      </c>
    </row>
    <row r="16" spans="2:11" x14ac:dyDescent="0.25">
      <c r="B16" t="s">
        <v>2301</v>
      </c>
      <c r="C16" t="s">
        <v>2302</v>
      </c>
      <c r="D16" s="24" t="s">
        <v>2443</v>
      </c>
      <c r="E16" s="24" t="s">
        <v>1134</v>
      </c>
      <c r="F16" s="12">
        <v>47.8</v>
      </c>
      <c r="G16" s="12">
        <v>-112.1</v>
      </c>
      <c r="H16" s="12">
        <v>33.174603174603178</v>
      </c>
      <c r="I16" s="12">
        <v>6.5273809523809527</v>
      </c>
      <c r="J16" s="12">
        <v>26.647222222222222</v>
      </c>
      <c r="K16" s="22">
        <v>55</v>
      </c>
    </row>
    <row r="17" spans="2:11" x14ac:dyDescent="0.25">
      <c r="B17" t="s">
        <v>2838</v>
      </c>
      <c r="C17" t="s">
        <v>2839</v>
      </c>
      <c r="D17" s="24" t="s">
        <v>548</v>
      </c>
      <c r="E17" s="24" t="s">
        <v>494</v>
      </c>
      <c r="F17" s="12">
        <v>49.8</v>
      </c>
      <c r="G17" s="12">
        <v>-112.7</v>
      </c>
      <c r="H17" s="12">
        <v>30.555555555555557</v>
      </c>
      <c r="I17" s="12">
        <v>6.0904761904761902</v>
      </c>
      <c r="J17" s="12">
        <v>24.465079365079365</v>
      </c>
      <c r="K17" s="22">
        <v>31</v>
      </c>
    </row>
    <row r="18" spans="2:11" x14ac:dyDescent="0.25">
      <c r="B18" t="s">
        <v>3645</v>
      </c>
      <c r="C18" t="s">
        <v>3646</v>
      </c>
      <c r="D18" s="24" t="s">
        <v>2443</v>
      </c>
      <c r="E18" s="24" t="s">
        <v>969</v>
      </c>
      <c r="F18" s="12">
        <v>44.8</v>
      </c>
      <c r="G18" s="12">
        <v>-85.8</v>
      </c>
      <c r="H18" s="12">
        <v>36.666666666666664</v>
      </c>
      <c r="I18" s="12">
        <v>12.778968253968253</v>
      </c>
      <c r="J18" s="12">
        <v>23.887698412698416</v>
      </c>
      <c r="K18" s="22">
        <v>60</v>
      </c>
    </row>
    <row r="19" spans="2:11" x14ac:dyDescent="0.25">
      <c r="B19" t="s">
        <v>4147</v>
      </c>
      <c r="C19" t="s">
        <v>4148</v>
      </c>
      <c r="D19" s="24" t="s">
        <v>2443</v>
      </c>
      <c r="E19" s="24" t="s">
        <v>937</v>
      </c>
      <c r="F19" s="12">
        <v>47.1</v>
      </c>
      <c r="G19" s="12">
        <v>-67.900000000000006</v>
      </c>
      <c r="H19" s="12">
        <v>31.19047619047619</v>
      </c>
      <c r="I19" s="12">
        <v>7.4777777777777779</v>
      </c>
      <c r="J19" s="12">
        <v>23.712698412698412</v>
      </c>
      <c r="K19" s="22">
        <v>50</v>
      </c>
    </row>
    <row r="20" spans="2:11" x14ac:dyDescent="0.25">
      <c r="B20" t="s">
        <v>1186</v>
      </c>
      <c r="C20" t="s">
        <v>1187</v>
      </c>
      <c r="D20" s="24" t="s">
        <v>2443</v>
      </c>
      <c r="E20" s="24" t="s">
        <v>1134</v>
      </c>
      <c r="F20" s="12">
        <v>47.4</v>
      </c>
      <c r="G20" s="12">
        <v>-111.7</v>
      </c>
      <c r="H20" s="12">
        <v>28.134920634920636</v>
      </c>
      <c r="I20" s="12">
        <v>5.1353174603174603</v>
      </c>
      <c r="J20" s="12">
        <v>22.999603174603177</v>
      </c>
      <c r="K20" s="22">
        <v>51</v>
      </c>
    </row>
    <row r="21" spans="2:11" x14ac:dyDescent="0.25">
      <c r="B21" t="s">
        <v>3467</v>
      </c>
      <c r="C21" t="s">
        <v>3468</v>
      </c>
      <c r="D21" s="24" t="s">
        <v>2443</v>
      </c>
      <c r="E21" s="24" t="s">
        <v>532</v>
      </c>
      <c r="F21" s="12">
        <v>35.200000000000003</v>
      </c>
      <c r="G21" s="12">
        <v>-112.1</v>
      </c>
      <c r="H21" s="12">
        <v>28.214285714285715</v>
      </c>
      <c r="I21" s="12">
        <v>5.2678571428571432</v>
      </c>
      <c r="J21" s="12">
        <v>22.946428571428573</v>
      </c>
      <c r="K21" s="22">
        <v>60</v>
      </c>
    </row>
    <row r="22" spans="2:11" x14ac:dyDescent="0.25">
      <c r="B22" t="s">
        <v>3545</v>
      </c>
      <c r="C22" t="s">
        <v>3546</v>
      </c>
      <c r="D22" s="24" t="s">
        <v>2443</v>
      </c>
      <c r="E22" s="24" t="s">
        <v>1253</v>
      </c>
      <c r="F22" s="12">
        <v>36.200000000000003</v>
      </c>
      <c r="G22" s="12">
        <v>-115.6</v>
      </c>
      <c r="H22" s="12">
        <v>30.634920634920636</v>
      </c>
      <c r="I22" s="12">
        <v>7.7333333333333334</v>
      </c>
      <c r="J22" s="12">
        <v>22.901587301587302</v>
      </c>
      <c r="K22" s="22">
        <v>40</v>
      </c>
    </row>
    <row r="23" spans="2:11" x14ac:dyDescent="0.25">
      <c r="B23" t="s">
        <v>4470</v>
      </c>
      <c r="C23" t="s">
        <v>4471</v>
      </c>
      <c r="D23" s="24" t="s">
        <v>2443</v>
      </c>
      <c r="E23" s="24" t="s">
        <v>563</v>
      </c>
      <c r="F23" s="12">
        <v>39.9</v>
      </c>
      <c r="G23" s="12">
        <v>-105.3</v>
      </c>
      <c r="H23" s="12">
        <v>36.269841269841272</v>
      </c>
      <c r="I23" s="12">
        <v>13.500396825396825</v>
      </c>
      <c r="J23" s="12">
        <v>22.769444444444442</v>
      </c>
      <c r="K23" s="22">
        <v>42</v>
      </c>
    </row>
    <row r="24" spans="2:11" x14ac:dyDescent="0.25">
      <c r="B24" t="s">
        <v>2925</v>
      </c>
      <c r="C24" t="s">
        <v>2926</v>
      </c>
      <c r="D24" s="24" t="s">
        <v>2443</v>
      </c>
      <c r="E24" s="24" t="s">
        <v>1134</v>
      </c>
      <c r="F24" s="12">
        <v>47.9</v>
      </c>
      <c r="G24" s="12">
        <v>-108.5</v>
      </c>
      <c r="H24" s="12">
        <v>26.785714285714285</v>
      </c>
      <c r="I24" s="12">
        <v>4.1884920634920633</v>
      </c>
      <c r="J24" s="12">
        <v>22.597222222222225</v>
      </c>
      <c r="K24" s="22">
        <v>33</v>
      </c>
    </row>
    <row r="25" spans="2:11" x14ac:dyDescent="0.25">
      <c r="B25" t="s">
        <v>1004</v>
      </c>
      <c r="C25" t="s">
        <v>1005</v>
      </c>
      <c r="D25" s="24" t="s">
        <v>2443</v>
      </c>
      <c r="E25" s="24" t="s">
        <v>969</v>
      </c>
      <c r="F25" s="12">
        <v>46.4</v>
      </c>
      <c r="G25" s="12">
        <v>-86.6</v>
      </c>
      <c r="H25" s="12">
        <v>36.82539682539683</v>
      </c>
      <c r="I25" s="12">
        <v>14.707936507936507</v>
      </c>
      <c r="J25" s="12">
        <v>22.117460317460317</v>
      </c>
      <c r="K25" s="22">
        <v>53</v>
      </c>
    </row>
    <row r="26" spans="2:11" x14ac:dyDescent="0.25">
      <c r="B26" t="s">
        <v>1166</v>
      </c>
      <c r="C26" t="s">
        <v>1167</v>
      </c>
      <c r="D26" s="24" t="s">
        <v>2443</v>
      </c>
      <c r="E26" s="24" t="s">
        <v>1134</v>
      </c>
      <c r="F26" s="12">
        <v>46.1</v>
      </c>
      <c r="G26" s="12">
        <v>-110</v>
      </c>
      <c r="H26" s="12">
        <v>27.976190476190478</v>
      </c>
      <c r="I26" s="12">
        <v>5.9309523809523812</v>
      </c>
      <c r="J26" s="12">
        <v>22.045238095238094</v>
      </c>
      <c r="K26" s="22">
        <v>39</v>
      </c>
    </row>
    <row r="27" spans="2:11" x14ac:dyDescent="0.25">
      <c r="B27" t="s">
        <v>2637</v>
      </c>
      <c r="C27" t="s">
        <v>2638</v>
      </c>
      <c r="D27" s="24" t="s">
        <v>2443</v>
      </c>
      <c r="E27" s="24" t="s">
        <v>1775</v>
      </c>
      <c r="F27" s="12">
        <v>41.6</v>
      </c>
      <c r="G27" s="12">
        <v>-107.9</v>
      </c>
      <c r="H27" s="12">
        <v>26.19047619047619</v>
      </c>
      <c r="I27" s="12">
        <v>4.7412698412698413</v>
      </c>
      <c r="J27" s="12">
        <v>21.449206349206349</v>
      </c>
      <c r="K27" s="22">
        <v>46</v>
      </c>
    </row>
    <row r="28" spans="2:11" x14ac:dyDescent="0.25">
      <c r="B28" t="s">
        <v>4637</v>
      </c>
      <c r="C28" t="s">
        <v>4638</v>
      </c>
      <c r="D28" s="24" t="s">
        <v>2443</v>
      </c>
      <c r="E28" s="24" t="s">
        <v>1134</v>
      </c>
      <c r="F28" s="12">
        <v>48.2</v>
      </c>
      <c r="G28" s="12">
        <v>-111.5</v>
      </c>
      <c r="H28" s="12">
        <v>26.269841269841269</v>
      </c>
      <c r="I28" s="12">
        <v>4.961904761904762</v>
      </c>
      <c r="J28" s="12">
        <v>21.30793650793651</v>
      </c>
      <c r="K28" s="22">
        <v>53</v>
      </c>
    </row>
    <row r="29" spans="2:11" x14ac:dyDescent="0.25">
      <c r="B29" t="s">
        <v>2149</v>
      </c>
      <c r="C29" t="s">
        <v>2150</v>
      </c>
      <c r="D29" s="24" t="s">
        <v>2443</v>
      </c>
      <c r="E29" s="24" t="s">
        <v>1134</v>
      </c>
      <c r="F29" s="12">
        <v>48.5</v>
      </c>
      <c r="G29" s="12">
        <v>-109.7</v>
      </c>
      <c r="H29" s="12">
        <v>25.952380952380953</v>
      </c>
      <c r="I29" s="12">
        <v>5.2619047619047619</v>
      </c>
      <c r="J29" s="12">
        <v>20.69047619047619</v>
      </c>
      <c r="K29" s="22">
        <v>55</v>
      </c>
    </row>
    <row r="30" spans="2:11" x14ac:dyDescent="0.25">
      <c r="B30" t="s">
        <v>4627</v>
      </c>
      <c r="C30" t="s">
        <v>4628</v>
      </c>
      <c r="D30" s="24" t="s">
        <v>2443</v>
      </c>
      <c r="E30" s="24" t="s">
        <v>563</v>
      </c>
      <c r="F30" s="12">
        <v>40.4</v>
      </c>
      <c r="G30" s="12">
        <v>-105.2</v>
      </c>
      <c r="H30" s="12">
        <v>26.706349206349206</v>
      </c>
      <c r="I30" s="12">
        <v>6.0777777777777775</v>
      </c>
      <c r="J30" s="12">
        <v>20.62857142857143</v>
      </c>
      <c r="K30" s="22">
        <v>58</v>
      </c>
    </row>
    <row r="31" spans="2:11" x14ac:dyDescent="0.25">
      <c r="B31" t="s">
        <v>4122</v>
      </c>
      <c r="C31" t="s">
        <v>4451</v>
      </c>
      <c r="D31" s="24" t="s">
        <v>548</v>
      </c>
      <c r="E31" s="24" t="s">
        <v>518</v>
      </c>
      <c r="F31" s="12">
        <v>48</v>
      </c>
      <c r="G31" s="12">
        <v>-77.7</v>
      </c>
      <c r="H31" s="12">
        <v>39.126984126984127</v>
      </c>
      <c r="I31" s="12">
        <v>18.717857142857142</v>
      </c>
      <c r="J31" s="12">
        <v>20.409126984126981</v>
      </c>
      <c r="K31" s="22">
        <v>51</v>
      </c>
    </row>
    <row r="32" spans="2:11" x14ac:dyDescent="0.25">
      <c r="B32" t="s">
        <v>530</v>
      </c>
      <c r="C32" t="s">
        <v>531</v>
      </c>
      <c r="D32" s="24" t="s">
        <v>2443</v>
      </c>
      <c r="E32" s="24" t="s">
        <v>532</v>
      </c>
      <c r="F32" s="12">
        <v>36.200000000000003</v>
      </c>
      <c r="G32" s="12">
        <v>-112</v>
      </c>
      <c r="H32" s="12">
        <v>31.50793650793651</v>
      </c>
      <c r="I32" s="12">
        <v>11.100793650793651</v>
      </c>
      <c r="J32" s="12">
        <v>20.407142857142858</v>
      </c>
      <c r="K32" s="22">
        <v>53</v>
      </c>
    </row>
    <row r="33" spans="2:11" x14ac:dyDescent="0.25">
      <c r="B33" t="s">
        <v>2844</v>
      </c>
      <c r="C33" t="s">
        <v>2845</v>
      </c>
      <c r="D33" s="24" t="s">
        <v>2443</v>
      </c>
      <c r="E33" s="24" t="s">
        <v>1545</v>
      </c>
      <c r="F33" s="12">
        <v>40.6</v>
      </c>
      <c r="G33" s="12">
        <v>-112.5</v>
      </c>
      <c r="H33" s="12">
        <v>24.047619047619047</v>
      </c>
      <c r="I33" s="12">
        <v>4.1575396825396824</v>
      </c>
      <c r="J33" s="12">
        <v>19.890079365079366</v>
      </c>
      <c r="K33" s="22">
        <v>57</v>
      </c>
    </row>
    <row r="34" spans="2:11" x14ac:dyDescent="0.25">
      <c r="B34" t="s">
        <v>972</v>
      </c>
      <c r="C34" t="s">
        <v>973</v>
      </c>
      <c r="D34" s="24" t="s">
        <v>2443</v>
      </c>
      <c r="E34" s="24" t="s">
        <v>969</v>
      </c>
      <c r="F34" s="12">
        <v>46.5</v>
      </c>
      <c r="G34" s="12">
        <v>-89.5</v>
      </c>
      <c r="H34" s="12">
        <v>46.468253968253968</v>
      </c>
      <c r="I34" s="12">
        <v>27.028571428571428</v>
      </c>
      <c r="J34" s="12">
        <v>19.43968253968254</v>
      </c>
      <c r="K34" s="22">
        <v>60</v>
      </c>
    </row>
    <row r="35" spans="2:11" x14ac:dyDescent="0.25">
      <c r="B35" t="s">
        <v>2856</v>
      </c>
      <c r="C35" t="s">
        <v>2857</v>
      </c>
      <c r="D35" s="24" t="s">
        <v>2443</v>
      </c>
      <c r="E35" s="24" t="s">
        <v>563</v>
      </c>
      <c r="F35" s="12">
        <v>40.4</v>
      </c>
      <c r="G35" s="12">
        <v>-105</v>
      </c>
      <c r="H35" s="12">
        <v>25.873015873015873</v>
      </c>
      <c r="I35" s="12">
        <v>6.8281746031746033</v>
      </c>
      <c r="J35" s="12">
        <v>19.044841269841271</v>
      </c>
      <c r="K35" s="22">
        <v>29</v>
      </c>
    </row>
    <row r="36" spans="2:11" x14ac:dyDescent="0.25">
      <c r="B36" t="s">
        <v>3600</v>
      </c>
      <c r="C36" t="s">
        <v>4256</v>
      </c>
      <c r="D36" s="24" t="s">
        <v>548</v>
      </c>
      <c r="E36" s="24" t="s">
        <v>4403</v>
      </c>
      <c r="F36" s="12">
        <v>46.1</v>
      </c>
      <c r="G36" s="12">
        <v>-67.5</v>
      </c>
      <c r="H36" s="12">
        <v>26.984126984126984</v>
      </c>
      <c r="I36" s="12">
        <v>8.1242063492063483</v>
      </c>
      <c r="J36" s="12">
        <v>18.859920634920634</v>
      </c>
      <c r="K36" s="22">
        <v>51</v>
      </c>
    </row>
    <row r="37" spans="2:11" x14ac:dyDescent="0.25">
      <c r="B37" t="s">
        <v>1135</v>
      </c>
      <c r="C37" t="s">
        <v>1136</v>
      </c>
      <c r="D37" s="24" t="s">
        <v>2443</v>
      </c>
      <c r="E37" s="24" t="s">
        <v>1134</v>
      </c>
      <c r="F37" s="12">
        <v>45.8</v>
      </c>
      <c r="G37" s="12">
        <v>-109.9</v>
      </c>
      <c r="H37" s="12">
        <v>24.682539682539684</v>
      </c>
      <c r="I37" s="12">
        <v>6.0730158730158728</v>
      </c>
      <c r="J37" s="12">
        <v>18.609523809523811</v>
      </c>
      <c r="K37" s="22">
        <v>52</v>
      </c>
    </row>
    <row r="38" spans="2:11" x14ac:dyDescent="0.25">
      <c r="B38" t="s">
        <v>4597</v>
      </c>
      <c r="C38" t="s">
        <v>4598</v>
      </c>
      <c r="D38" s="24" t="s">
        <v>2443</v>
      </c>
      <c r="E38" s="24" t="s">
        <v>1134</v>
      </c>
      <c r="F38" s="12">
        <v>47.9</v>
      </c>
      <c r="G38" s="12">
        <v>-112.2</v>
      </c>
      <c r="H38" s="12">
        <v>27.380952380952383</v>
      </c>
      <c r="I38" s="12">
        <v>8.8817460317460313</v>
      </c>
      <c r="J38" s="12">
        <v>18.49920634920635</v>
      </c>
      <c r="K38" s="22">
        <v>28</v>
      </c>
    </row>
    <row r="39" spans="2:11" x14ac:dyDescent="0.25">
      <c r="B39" t="s">
        <v>5059</v>
      </c>
      <c r="C39" t="s">
        <v>5060</v>
      </c>
      <c r="D39" s="24" t="s">
        <v>2443</v>
      </c>
      <c r="E39" s="24" t="s">
        <v>548</v>
      </c>
      <c r="F39" s="12">
        <v>33.299999999999997</v>
      </c>
      <c r="G39" s="12">
        <v>-116.8</v>
      </c>
      <c r="H39" s="12">
        <v>19.960317460317462</v>
      </c>
      <c r="I39" s="12">
        <v>1.8123015873015875</v>
      </c>
      <c r="J39" s="12">
        <v>18.148015873015872</v>
      </c>
      <c r="K39" s="22">
        <v>58</v>
      </c>
    </row>
    <row r="40" spans="2:11" x14ac:dyDescent="0.25">
      <c r="B40" t="s">
        <v>4981</v>
      </c>
      <c r="C40" t="s">
        <v>4982</v>
      </c>
      <c r="D40" s="24" t="s">
        <v>2443</v>
      </c>
      <c r="E40" s="24" t="s">
        <v>1134</v>
      </c>
      <c r="F40" s="12">
        <v>48.7</v>
      </c>
      <c r="G40" s="12">
        <v>-110.4</v>
      </c>
      <c r="H40" s="12">
        <v>20.714285714285715</v>
      </c>
      <c r="I40" s="12">
        <v>2.6380952380952385</v>
      </c>
      <c r="J40" s="12">
        <v>18.076190476190476</v>
      </c>
      <c r="K40" s="22">
        <v>29</v>
      </c>
    </row>
    <row r="41" spans="2:11" x14ac:dyDescent="0.25">
      <c r="B41" t="s">
        <v>4677</v>
      </c>
      <c r="C41" t="s">
        <v>4678</v>
      </c>
      <c r="D41" s="24" t="s">
        <v>2443</v>
      </c>
      <c r="E41" s="24" t="s">
        <v>969</v>
      </c>
      <c r="F41" s="12">
        <v>45.1</v>
      </c>
      <c r="G41" s="12">
        <v>-85.6</v>
      </c>
      <c r="H41" s="12">
        <v>25.198412698412699</v>
      </c>
      <c r="I41" s="12">
        <v>7.1452380952380956</v>
      </c>
      <c r="J41" s="12">
        <v>18.053174603174604</v>
      </c>
      <c r="K41" s="22">
        <v>32</v>
      </c>
    </row>
    <row r="42" spans="2:11" x14ac:dyDescent="0.25">
      <c r="B42" t="s">
        <v>568</v>
      </c>
      <c r="C42" t="s">
        <v>569</v>
      </c>
      <c r="D42" s="24" t="s">
        <v>2443</v>
      </c>
      <c r="E42" s="24" t="s">
        <v>563</v>
      </c>
      <c r="F42" s="12">
        <v>39.9</v>
      </c>
      <c r="G42" s="12">
        <v>-105.2</v>
      </c>
      <c r="H42" s="12">
        <v>29.761904761904763</v>
      </c>
      <c r="I42" s="12">
        <v>12.355555555555556</v>
      </c>
      <c r="J42" s="12">
        <v>17.406349206349205</v>
      </c>
      <c r="K42" s="22">
        <v>56</v>
      </c>
    </row>
    <row r="43" spans="2:11" x14ac:dyDescent="0.25">
      <c r="B43" t="s">
        <v>935</v>
      </c>
      <c r="C43" t="s">
        <v>936</v>
      </c>
      <c r="D43" s="24" t="s">
        <v>2443</v>
      </c>
      <c r="E43" s="24" t="s">
        <v>937</v>
      </c>
      <c r="F43" s="12">
        <v>45.6</v>
      </c>
      <c r="G43" s="12">
        <v>-69.8</v>
      </c>
      <c r="H43" s="12">
        <v>26.706349206349206</v>
      </c>
      <c r="I43" s="12">
        <v>9.3630952380952372</v>
      </c>
      <c r="J43" s="12">
        <v>17.343253968253968</v>
      </c>
      <c r="K43" s="22">
        <v>60</v>
      </c>
    </row>
    <row r="44" spans="2:11" x14ac:dyDescent="0.25">
      <c r="B44" t="s">
        <v>2669</v>
      </c>
      <c r="C44" t="s">
        <v>4596</v>
      </c>
      <c r="D44" s="24" t="s">
        <v>2443</v>
      </c>
      <c r="E44" s="24" t="s">
        <v>548</v>
      </c>
      <c r="F44" s="12">
        <v>41.3</v>
      </c>
      <c r="G44" s="12">
        <v>-122.3</v>
      </c>
      <c r="H44" s="12">
        <v>27.380952380952383</v>
      </c>
      <c r="I44" s="12">
        <v>10.248809523809523</v>
      </c>
      <c r="J44" s="12">
        <v>17.13214285714286</v>
      </c>
      <c r="K44" s="22">
        <v>52</v>
      </c>
    </row>
    <row r="45" spans="2:11" x14ac:dyDescent="0.25">
      <c r="B45" t="s">
        <v>2616</v>
      </c>
      <c r="C45" t="s">
        <v>2617</v>
      </c>
      <c r="D45" s="24" t="s">
        <v>2443</v>
      </c>
      <c r="E45" s="24" t="s">
        <v>563</v>
      </c>
      <c r="F45" s="12">
        <v>40.5</v>
      </c>
      <c r="G45" s="12">
        <v>-105</v>
      </c>
      <c r="H45" s="12">
        <v>24.722222222222221</v>
      </c>
      <c r="I45" s="12">
        <v>7.8690476190476195</v>
      </c>
      <c r="J45" s="12">
        <v>16.853174603174605</v>
      </c>
      <c r="K45" s="22">
        <v>30</v>
      </c>
    </row>
    <row r="46" spans="2:11" x14ac:dyDescent="0.25">
      <c r="B46" t="s">
        <v>2667</v>
      </c>
      <c r="C46" t="s">
        <v>2668</v>
      </c>
      <c r="D46" s="24" t="s">
        <v>2443</v>
      </c>
      <c r="E46" s="24" t="s">
        <v>1545</v>
      </c>
      <c r="F46" s="12">
        <v>41.6</v>
      </c>
      <c r="G46" s="12">
        <v>-111.8</v>
      </c>
      <c r="H46" s="12">
        <v>22.063492063492063</v>
      </c>
      <c r="I46" s="12">
        <v>5.424206349206349</v>
      </c>
      <c r="J46" s="12">
        <v>16.639285714285716</v>
      </c>
      <c r="K46" s="22">
        <v>48</v>
      </c>
    </row>
    <row r="47" spans="2:11" x14ac:dyDescent="0.25">
      <c r="B47" t="s">
        <v>3009</v>
      </c>
      <c r="C47" t="s">
        <v>3010</v>
      </c>
      <c r="D47" s="24" t="s">
        <v>2443</v>
      </c>
      <c r="E47" s="24" t="s">
        <v>1134</v>
      </c>
      <c r="F47" s="12">
        <v>48.5</v>
      </c>
      <c r="G47" s="12">
        <v>-111.8</v>
      </c>
      <c r="H47" s="12">
        <v>21.150793650793652</v>
      </c>
      <c r="I47" s="12">
        <v>4.6551587301587301</v>
      </c>
      <c r="J47" s="12">
        <v>16.49563492063492</v>
      </c>
      <c r="K47" s="22">
        <v>26</v>
      </c>
    </row>
    <row r="48" spans="2:11" x14ac:dyDescent="0.25">
      <c r="B48" t="s">
        <v>2481</v>
      </c>
      <c r="C48" t="s">
        <v>2482</v>
      </c>
      <c r="D48" s="24" t="s">
        <v>2443</v>
      </c>
      <c r="E48" s="24" t="s">
        <v>1545</v>
      </c>
      <c r="F48" s="12">
        <v>41.5</v>
      </c>
      <c r="G48" s="12">
        <v>-112</v>
      </c>
      <c r="H48" s="12">
        <v>19.682539682539684</v>
      </c>
      <c r="I48" s="12">
        <v>3.2285714285714286</v>
      </c>
      <c r="J48" s="12">
        <v>16.453968253968252</v>
      </c>
      <c r="K48" s="22">
        <v>42</v>
      </c>
    </row>
    <row r="49" spans="2:11" x14ac:dyDescent="0.25">
      <c r="B49" t="s">
        <v>2985</v>
      </c>
      <c r="C49" t="s">
        <v>2986</v>
      </c>
      <c r="D49" s="24" t="s">
        <v>2443</v>
      </c>
      <c r="E49" s="24" t="s">
        <v>1134</v>
      </c>
      <c r="F49" s="12">
        <v>48.9</v>
      </c>
      <c r="G49" s="12">
        <v>-107.8</v>
      </c>
      <c r="H49" s="12">
        <v>20</v>
      </c>
      <c r="I49" s="12">
        <v>3.575793650793651</v>
      </c>
      <c r="J49" s="12">
        <v>16.424206349206351</v>
      </c>
      <c r="K49" s="22">
        <v>37</v>
      </c>
    </row>
    <row r="50" spans="2:11" x14ac:dyDescent="0.25">
      <c r="B50" t="s">
        <v>2055</v>
      </c>
      <c r="C50" t="s">
        <v>2056</v>
      </c>
      <c r="D50" s="24" t="s">
        <v>2443</v>
      </c>
      <c r="E50" s="24" t="s">
        <v>1134</v>
      </c>
      <c r="F50" s="12">
        <v>47.4</v>
      </c>
      <c r="G50" s="12">
        <v>-111.3</v>
      </c>
      <c r="H50" s="12">
        <v>24.365079365079367</v>
      </c>
      <c r="I50" s="12">
        <v>8.0369047619047613</v>
      </c>
      <c r="J50" s="12">
        <v>16.328174603174606</v>
      </c>
      <c r="K50" s="22">
        <v>60</v>
      </c>
    </row>
    <row r="51" spans="2:11" x14ac:dyDescent="0.25">
      <c r="B51" t="s">
        <v>528</v>
      </c>
      <c r="C51" t="s">
        <v>529</v>
      </c>
      <c r="D51" s="24" t="s">
        <v>548</v>
      </c>
      <c r="E51" s="24" t="s">
        <v>525</v>
      </c>
      <c r="F51" s="12">
        <v>53.3</v>
      </c>
      <c r="G51" s="12">
        <v>-60.4</v>
      </c>
      <c r="H51" s="12">
        <v>38.888888888888893</v>
      </c>
      <c r="I51" s="12">
        <v>22.729365079365078</v>
      </c>
      <c r="J51" s="12">
        <v>16.159523809523812</v>
      </c>
      <c r="K51" s="22">
        <v>60</v>
      </c>
    </row>
    <row r="52" spans="2:11" x14ac:dyDescent="0.25">
      <c r="B52" t="s">
        <v>1562</v>
      </c>
      <c r="C52" t="s">
        <v>1563</v>
      </c>
      <c r="D52" s="24" t="s">
        <v>2443</v>
      </c>
      <c r="E52" s="24" t="s">
        <v>1545</v>
      </c>
      <c r="F52" s="12">
        <v>41.7</v>
      </c>
      <c r="G52" s="12">
        <v>-111.8</v>
      </c>
      <c r="H52" s="12">
        <v>19.126984126984127</v>
      </c>
      <c r="I52" s="12">
        <v>3.021031746031746</v>
      </c>
      <c r="J52" s="12">
        <v>16.105952380952381</v>
      </c>
      <c r="K52" s="22">
        <v>52</v>
      </c>
    </row>
    <row r="53" spans="2:11" x14ac:dyDescent="0.25">
      <c r="B53" t="s">
        <v>4392</v>
      </c>
      <c r="C53" t="s">
        <v>4393</v>
      </c>
      <c r="D53" s="24" t="s">
        <v>2443</v>
      </c>
      <c r="E53" s="24" t="s">
        <v>1800</v>
      </c>
      <c r="F53" s="12">
        <v>64.7</v>
      </c>
      <c r="G53" s="12">
        <v>-141.19999999999999</v>
      </c>
      <c r="H53" s="12">
        <v>27.738095238095237</v>
      </c>
      <c r="I53" s="12">
        <v>11.685317460317462</v>
      </c>
      <c r="J53" s="12">
        <v>16.052777777777777</v>
      </c>
      <c r="K53" s="22">
        <v>53</v>
      </c>
    </row>
    <row r="54" spans="2:11" x14ac:dyDescent="0.25">
      <c r="B54" t="s">
        <v>4843</v>
      </c>
      <c r="C54" t="s">
        <v>4844</v>
      </c>
      <c r="D54" s="24" t="s">
        <v>2443</v>
      </c>
      <c r="E54" s="24" t="s">
        <v>1134</v>
      </c>
      <c r="F54" s="12">
        <v>47</v>
      </c>
      <c r="G54" s="12">
        <v>-108.8</v>
      </c>
      <c r="H54" s="12">
        <v>22.103174603174605</v>
      </c>
      <c r="I54" s="12">
        <v>6.3674603174603179</v>
      </c>
      <c r="J54" s="12">
        <v>15.735714285714284</v>
      </c>
      <c r="K54" s="22">
        <v>56</v>
      </c>
    </row>
    <row r="55" spans="2:11" x14ac:dyDescent="0.25">
      <c r="B55" t="s">
        <v>2423</v>
      </c>
      <c r="C55" t="s">
        <v>2424</v>
      </c>
      <c r="D55" s="24" t="s">
        <v>2443</v>
      </c>
      <c r="E55" s="24" t="s">
        <v>1775</v>
      </c>
      <c r="F55" s="12">
        <v>44.4</v>
      </c>
      <c r="G55" s="12">
        <v>-104.3</v>
      </c>
      <c r="H55" s="12">
        <v>24.603174603174605</v>
      </c>
      <c r="I55" s="12">
        <v>9.3007936507936506</v>
      </c>
      <c r="J55" s="12">
        <v>15.302380952380952</v>
      </c>
      <c r="K55" s="22">
        <v>58</v>
      </c>
    </row>
    <row r="56" spans="2:11" x14ac:dyDescent="0.25">
      <c r="B56" t="s">
        <v>4502</v>
      </c>
      <c r="C56" t="s">
        <v>4503</v>
      </c>
      <c r="D56" s="24" t="s">
        <v>2443</v>
      </c>
      <c r="E56" s="24" t="s">
        <v>1775</v>
      </c>
      <c r="F56" s="12">
        <v>44.5</v>
      </c>
      <c r="G56" s="12">
        <v>-106.9</v>
      </c>
      <c r="H56" s="12">
        <v>32.5</v>
      </c>
      <c r="I56" s="12">
        <v>17.241269841269844</v>
      </c>
      <c r="J56" s="12">
        <v>15.258730158730158</v>
      </c>
      <c r="K56" s="22">
        <v>29</v>
      </c>
    </row>
    <row r="57" spans="2:11" x14ac:dyDescent="0.25">
      <c r="B57" t="s">
        <v>1935</v>
      </c>
      <c r="C57" t="s">
        <v>1936</v>
      </c>
      <c r="D57" s="24" t="s">
        <v>2443</v>
      </c>
      <c r="E57" s="24" t="s">
        <v>1022</v>
      </c>
      <c r="F57" s="12">
        <v>46.8</v>
      </c>
      <c r="G57" s="12">
        <v>-92.2</v>
      </c>
      <c r="H57" s="12">
        <v>27.936507936507937</v>
      </c>
      <c r="I57" s="12">
        <v>12.806349206349207</v>
      </c>
      <c r="J57" s="12">
        <v>15.13015873015873</v>
      </c>
      <c r="K57" s="22">
        <v>60</v>
      </c>
    </row>
    <row r="58" spans="2:11" x14ac:dyDescent="0.25">
      <c r="B58" t="s">
        <v>2253</v>
      </c>
      <c r="C58" t="s">
        <v>2254</v>
      </c>
      <c r="D58" s="24" t="s">
        <v>2443</v>
      </c>
      <c r="E58" s="24" t="s">
        <v>937</v>
      </c>
      <c r="F58" s="12">
        <v>45.5</v>
      </c>
      <c r="G58" s="12">
        <v>-69.7</v>
      </c>
      <c r="H58" s="12">
        <v>23.452380952380953</v>
      </c>
      <c r="I58" s="12">
        <v>8.4424603174603181</v>
      </c>
      <c r="J58" s="12">
        <v>15.009920634920636</v>
      </c>
      <c r="K58" s="22">
        <v>60</v>
      </c>
    </row>
    <row r="59" spans="2:11" x14ac:dyDescent="0.25">
      <c r="B59" t="s">
        <v>2020</v>
      </c>
      <c r="C59" t="s">
        <v>2021</v>
      </c>
      <c r="D59" s="24" t="s">
        <v>2443</v>
      </c>
      <c r="E59" s="24" t="s">
        <v>1775</v>
      </c>
      <c r="F59" s="12">
        <v>41.1</v>
      </c>
      <c r="G59" s="12">
        <v>-104.8</v>
      </c>
      <c r="H59" s="12">
        <v>22.142857142857142</v>
      </c>
      <c r="I59" s="12">
        <v>7.3273809523809526</v>
      </c>
      <c r="J59" s="12">
        <v>14.815476190476192</v>
      </c>
      <c r="K59" s="22">
        <v>60</v>
      </c>
    </row>
    <row r="60" spans="2:11" x14ac:dyDescent="0.25">
      <c r="B60" t="s">
        <v>1803</v>
      </c>
      <c r="C60" t="s">
        <v>1804</v>
      </c>
      <c r="D60" s="24" t="s">
        <v>2443</v>
      </c>
      <c r="E60" s="24" t="s">
        <v>532</v>
      </c>
      <c r="F60" s="12">
        <v>35.1</v>
      </c>
      <c r="G60" s="12">
        <v>-111.6</v>
      </c>
      <c r="H60" s="12">
        <v>24.365079365079367</v>
      </c>
      <c r="I60" s="12">
        <v>9.5900793650793652</v>
      </c>
      <c r="J60" s="12">
        <v>14.775000000000002</v>
      </c>
      <c r="K60" s="22">
        <v>54</v>
      </c>
    </row>
    <row r="61" spans="2:11" x14ac:dyDescent="0.25">
      <c r="B61" t="s">
        <v>3976</v>
      </c>
      <c r="C61" t="s">
        <v>3977</v>
      </c>
      <c r="D61" s="24" t="s">
        <v>2443</v>
      </c>
      <c r="E61" s="24" t="s">
        <v>548</v>
      </c>
      <c r="F61" s="12">
        <v>34.200000000000003</v>
      </c>
      <c r="G61" s="12">
        <v>-116.9</v>
      </c>
      <c r="H61" s="12">
        <v>20.158730158730158</v>
      </c>
      <c r="I61" s="12">
        <v>5.4174603174603178</v>
      </c>
      <c r="J61" s="12">
        <v>14.741269841269842</v>
      </c>
      <c r="K61" s="22">
        <v>60</v>
      </c>
    </row>
    <row r="62" spans="2:11" x14ac:dyDescent="0.25">
      <c r="B62" t="s">
        <v>2299</v>
      </c>
      <c r="C62" t="s">
        <v>2300</v>
      </c>
      <c r="D62" s="24" t="s">
        <v>2443</v>
      </c>
      <c r="E62" s="24" t="s">
        <v>1134</v>
      </c>
      <c r="F62" s="12">
        <v>48.5</v>
      </c>
      <c r="G62" s="12">
        <v>-109.2</v>
      </c>
      <c r="H62" s="12">
        <v>19.206349206349206</v>
      </c>
      <c r="I62" s="12">
        <v>4.4793650793650794</v>
      </c>
      <c r="J62" s="12">
        <v>14.726984126984128</v>
      </c>
      <c r="K62" s="22">
        <v>51</v>
      </c>
    </row>
    <row r="63" spans="2:11" x14ac:dyDescent="0.25">
      <c r="B63" t="s">
        <v>2732</v>
      </c>
      <c r="C63" t="s">
        <v>2733</v>
      </c>
      <c r="D63" s="24" t="s">
        <v>2443</v>
      </c>
      <c r="E63" s="24" t="s">
        <v>563</v>
      </c>
      <c r="F63" s="12">
        <v>40.1</v>
      </c>
      <c r="G63" s="12">
        <v>-105</v>
      </c>
      <c r="H63" s="12">
        <v>19.761904761904763</v>
      </c>
      <c r="I63" s="12">
        <v>5.2793650793650793</v>
      </c>
      <c r="J63" s="12">
        <v>14.482539682539684</v>
      </c>
      <c r="K63" s="22">
        <v>48</v>
      </c>
    </row>
    <row r="64" spans="2:11" x14ac:dyDescent="0.25">
      <c r="B64" t="s">
        <v>4783</v>
      </c>
      <c r="C64" t="s">
        <v>4784</v>
      </c>
      <c r="D64" s="24" t="s">
        <v>548</v>
      </c>
      <c r="E64" s="24" t="s">
        <v>494</v>
      </c>
      <c r="F64" s="12">
        <v>50.7</v>
      </c>
      <c r="G64" s="12">
        <v>-113.9</v>
      </c>
      <c r="H64" s="12">
        <v>23.095238095238095</v>
      </c>
      <c r="I64" s="12">
        <v>8.6984126984126977</v>
      </c>
      <c r="J64" s="12">
        <v>14.396825396825397</v>
      </c>
      <c r="K64" s="22">
        <v>30</v>
      </c>
    </row>
    <row r="65" spans="2:11" x14ac:dyDescent="0.25">
      <c r="B65" t="s">
        <v>3766</v>
      </c>
      <c r="C65" t="s">
        <v>3767</v>
      </c>
      <c r="D65" s="24" t="s">
        <v>2443</v>
      </c>
      <c r="E65" s="24" t="s">
        <v>563</v>
      </c>
      <c r="F65" s="12">
        <v>37.700000000000003</v>
      </c>
      <c r="G65" s="12">
        <v>-107</v>
      </c>
      <c r="H65" s="12">
        <v>23.650793650793652</v>
      </c>
      <c r="I65" s="12">
        <v>9.3801587301587297</v>
      </c>
      <c r="J65" s="12">
        <v>14.270634920634921</v>
      </c>
      <c r="K65" s="22">
        <v>56</v>
      </c>
    </row>
    <row r="66" spans="2:11" x14ac:dyDescent="0.25">
      <c r="B66" t="s">
        <v>3101</v>
      </c>
      <c r="C66" t="s">
        <v>3102</v>
      </c>
      <c r="D66" s="24" t="s">
        <v>2443</v>
      </c>
      <c r="E66" s="24" t="s">
        <v>1134</v>
      </c>
      <c r="F66" s="12">
        <v>48.7</v>
      </c>
      <c r="G66" s="12">
        <v>-111.4</v>
      </c>
      <c r="H66" s="12">
        <v>18.055555555555557</v>
      </c>
      <c r="I66" s="12">
        <v>3.9968253968253968</v>
      </c>
      <c r="J66" s="12">
        <v>14.058730158730159</v>
      </c>
      <c r="K66" s="22">
        <v>36</v>
      </c>
    </row>
    <row r="67" spans="2:11" x14ac:dyDescent="0.25">
      <c r="B67" t="s">
        <v>2369</v>
      </c>
      <c r="C67" t="s">
        <v>2370</v>
      </c>
      <c r="D67" s="24" t="s">
        <v>2443</v>
      </c>
      <c r="E67" s="24" t="s">
        <v>1457</v>
      </c>
      <c r="F67" s="12">
        <v>43.9</v>
      </c>
      <c r="G67" s="12">
        <v>-103.5</v>
      </c>
      <c r="H67" s="12">
        <v>21.746031746031747</v>
      </c>
      <c r="I67" s="12">
        <v>7.6928571428571439</v>
      </c>
      <c r="J67" s="12">
        <v>14.053174603174604</v>
      </c>
      <c r="K67" s="22">
        <v>59</v>
      </c>
    </row>
    <row r="68" spans="2:11" x14ac:dyDescent="0.25">
      <c r="B68" t="s">
        <v>1164</v>
      </c>
      <c r="C68" t="s">
        <v>1165</v>
      </c>
      <c r="D68" s="24" t="s">
        <v>2443</v>
      </c>
      <c r="E68" s="24" t="s">
        <v>1134</v>
      </c>
      <c r="F68" s="12">
        <v>47.9</v>
      </c>
      <c r="G68" s="12">
        <v>-110.5</v>
      </c>
      <c r="H68" s="12">
        <v>20.158730158730158</v>
      </c>
      <c r="I68" s="12">
        <v>6.1825396825396828</v>
      </c>
      <c r="J68" s="12">
        <v>13.976190476190476</v>
      </c>
      <c r="K68" s="22">
        <v>60</v>
      </c>
    </row>
    <row r="69" spans="2:11" x14ac:dyDescent="0.25">
      <c r="B69" t="s">
        <v>585</v>
      </c>
      <c r="C69" t="s">
        <v>586</v>
      </c>
      <c r="D69" s="24" t="s">
        <v>2443</v>
      </c>
      <c r="E69" s="24" t="s">
        <v>563</v>
      </c>
      <c r="F69" s="12">
        <v>40.5</v>
      </c>
      <c r="G69" s="12">
        <v>-105</v>
      </c>
      <c r="H69" s="12">
        <v>21.904761904761905</v>
      </c>
      <c r="I69" s="12">
        <v>8.0305555555555568</v>
      </c>
      <c r="J69" s="12">
        <v>13.87420634920635</v>
      </c>
      <c r="K69" s="22">
        <v>60</v>
      </c>
    </row>
    <row r="70" spans="2:11" x14ac:dyDescent="0.25">
      <c r="B70" t="s">
        <v>4763</v>
      </c>
      <c r="C70" t="s">
        <v>4764</v>
      </c>
      <c r="D70" s="24" t="s">
        <v>2443</v>
      </c>
      <c r="E70" s="24" t="s">
        <v>1545</v>
      </c>
      <c r="F70" s="12">
        <v>37.6</v>
      </c>
      <c r="G70" s="12">
        <v>-112.1</v>
      </c>
      <c r="H70" s="12">
        <v>23.571428571428573</v>
      </c>
      <c r="I70" s="12">
        <v>9.7373015873015873</v>
      </c>
      <c r="J70" s="12">
        <v>13.834126984126984</v>
      </c>
      <c r="K70" s="22">
        <v>58</v>
      </c>
    </row>
    <row r="71" spans="2:11" x14ac:dyDescent="0.25">
      <c r="B71" t="s">
        <v>400</v>
      </c>
      <c r="C71" t="s">
        <v>4280</v>
      </c>
      <c r="D71" s="24" t="s">
        <v>2443</v>
      </c>
      <c r="E71" s="24" t="s">
        <v>1259</v>
      </c>
      <c r="F71" s="12">
        <v>44.4</v>
      </c>
      <c r="G71" s="12">
        <v>-71.5</v>
      </c>
      <c r="H71" s="12">
        <v>22.103174603174605</v>
      </c>
      <c r="I71" s="12">
        <v>8.4079365079365083</v>
      </c>
      <c r="J71" s="12">
        <v>13.695238095238096</v>
      </c>
      <c r="K71" s="22">
        <v>42</v>
      </c>
    </row>
    <row r="72" spans="2:11" x14ac:dyDescent="0.25">
      <c r="B72" t="s">
        <v>5479</v>
      </c>
      <c r="C72" t="s">
        <v>5480</v>
      </c>
      <c r="D72" s="24" t="s">
        <v>2443</v>
      </c>
      <c r="E72" s="24" t="s">
        <v>1134</v>
      </c>
      <c r="F72" s="12">
        <v>45.3</v>
      </c>
      <c r="G72" s="12">
        <v>-105.9</v>
      </c>
      <c r="H72" s="12">
        <v>16.666666666666668</v>
      </c>
      <c r="I72" s="12">
        <v>2.9750000000000001</v>
      </c>
      <c r="J72" s="12">
        <v>13.691666666666666</v>
      </c>
      <c r="K72" s="22">
        <v>37</v>
      </c>
    </row>
    <row r="73" spans="2:11" x14ac:dyDescent="0.25">
      <c r="B73" t="s">
        <v>5307</v>
      </c>
      <c r="C73" t="s">
        <v>5308</v>
      </c>
      <c r="D73" s="24" t="s">
        <v>2443</v>
      </c>
      <c r="E73" s="24" t="s">
        <v>1134</v>
      </c>
      <c r="F73" s="12">
        <v>48.9</v>
      </c>
      <c r="G73" s="12">
        <v>-110.2</v>
      </c>
      <c r="H73" s="12">
        <v>18.055555555555557</v>
      </c>
      <c r="I73" s="12">
        <v>4.4039682539682543</v>
      </c>
      <c r="J73" s="12">
        <v>13.651587301587302</v>
      </c>
      <c r="K73" s="22">
        <v>58</v>
      </c>
    </row>
    <row r="74" spans="2:11" x14ac:dyDescent="0.25">
      <c r="B74" t="s">
        <v>942</v>
      </c>
      <c r="C74" t="s">
        <v>943</v>
      </c>
      <c r="D74" s="24" t="s">
        <v>2443</v>
      </c>
      <c r="E74" s="24" t="s">
        <v>937</v>
      </c>
      <c r="F74" s="12">
        <v>47.2</v>
      </c>
      <c r="G74" s="12">
        <v>-68.599999999999994</v>
      </c>
      <c r="H74" s="12">
        <v>22.857142857142858</v>
      </c>
      <c r="I74" s="12">
        <v>9.5690476190476179</v>
      </c>
      <c r="J74" s="12">
        <v>13.28809523809524</v>
      </c>
      <c r="K74" s="22">
        <v>59</v>
      </c>
    </row>
    <row r="75" spans="2:11" x14ac:dyDescent="0.25">
      <c r="B75" t="s">
        <v>1148</v>
      </c>
      <c r="C75" t="s">
        <v>1149</v>
      </c>
      <c r="D75" s="24" t="s">
        <v>2443</v>
      </c>
      <c r="E75" s="24" t="s">
        <v>1134</v>
      </c>
      <c r="F75" s="12">
        <v>45.8</v>
      </c>
      <c r="G75" s="12">
        <v>-104.5</v>
      </c>
      <c r="H75" s="12">
        <v>18.333333333333332</v>
      </c>
      <c r="I75" s="12">
        <v>5.1611111111111114</v>
      </c>
      <c r="J75" s="12">
        <v>13.172222222222222</v>
      </c>
      <c r="K75" s="22">
        <v>35</v>
      </c>
    </row>
    <row r="76" spans="2:11" x14ac:dyDescent="0.25">
      <c r="B76" t="s">
        <v>1757</v>
      </c>
      <c r="C76" t="s">
        <v>1758</v>
      </c>
      <c r="D76" s="24" t="s">
        <v>2443</v>
      </c>
      <c r="E76" s="24" t="s">
        <v>1675</v>
      </c>
      <c r="F76" s="12">
        <v>46.7</v>
      </c>
      <c r="G76" s="12">
        <v>-92</v>
      </c>
      <c r="H76" s="12">
        <v>18.968253968253968</v>
      </c>
      <c r="I76" s="12">
        <v>5.8365079365079371</v>
      </c>
      <c r="J76" s="12">
        <v>13.131746031746031</v>
      </c>
      <c r="K76" s="22">
        <v>60</v>
      </c>
    </row>
    <row r="77" spans="2:11" x14ac:dyDescent="0.25">
      <c r="B77" t="s">
        <v>4883</v>
      </c>
      <c r="C77" t="s">
        <v>4884</v>
      </c>
      <c r="D77" s="24" t="s">
        <v>2443</v>
      </c>
      <c r="E77" s="24" t="s">
        <v>1134</v>
      </c>
      <c r="F77" s="12">
        <v>48.9</v>
      </c>
      <c r="G77" s="12">
        <v>-111.3</v>
      </c>
      <c r="H77" s="12">
        <v>21.666666666666668</v>
      </c>
      <c r="I77" s="12">
        <v>8.6916666666666664</v>
      </c>
      <c r="J77" s="12">
        <v>12.975000000000001</v>
      </c>
      <c r="K77" s="22">
        <v>59</v>
      </c>
    </row>
    <row r="78" spans="2:11" x14ac:dyDescent="0.25">
      <c r="B78" t="s">
        <v>2373</v>
      </c>
      <c r="C78" t="s">
        <v>2374</v>
      </c>
      <c r="D78" s="24" t="s">
        <v>2443</v>
      </c>
      <c r="E78" s="24" t="s">
        <v>1457</v>
      </c>
      <c r="F78" s="12">
        <v>44</v>
      </c>
      <c r="G78" s="12">
        <v>-103.4</v>
      </c>
      <c r="H78" s="12">
        <v>18.769841269841269</v>
      </c>
      <c r="I78" s="12">
        <v>5.8107142857142859</v>
      </c>
      <c r="J78" s="12">
        <v>12.959126984126984</v>
      </c>
      <c r="K78" s="22">
        <v>58</v>
      </c>
    </row>
    <row r="79" spans="2:11" x14ac:dyDescent="0.25">
      <c r="B79" t="s">
        <v>3978</v>
      </c>
      <c r="C79" t="s">
        <v>3979</v>
      </c>
      <c r="D79" s="24" t="s">
        <v>548</v>
      </c>
      <c r="E79" s="24" t="s">
        <v>510</v>
      </c>
      <c r="F79" s="12">
        <v>49.3</v>
      </c>
      <c r="G79" s="12">
        <v>-82.1</v>
      </c>
      <c r="H79" s="12">
        <v>31.269841269841272</v>
      </c>
      <c r="I79" s="12">
        <v>18.470634920634922</v>
      </c>
      <c r="J79" s="12">
        <v>12.799206349206351</v>
      </c>
      <c r="K79" s="22">
        <v>28</v>
      </c>
    </row>
    <row r="80" spans="2:11" x14ac:dyDescent="0.25">
      <c r="B80" t="s">
        <v>5890</v>
      </c>
      <c r="C80" t="s">
        <v>5891</v>
      </c>
      <c r="D80" s="24" t="s">
        <v>2443</v>
      </c>
      <c r="E80" s="24" t="s">
        <v>1134</v>
      </c>
      <c r="F80" s="12">
        <v>48.4</v>
      </c>
      <c r="G80" s="12">
        <v>-107.3</v>
      </c>
      <c r="H80" s="12">
        <v>13.968253968253968</v>
      </c>
      <c r="I80" s="12">
        <v>1.2015873015873018</v>
      </c>
      <c r="J80" s="12">
        <v>12.766666666666667</v>
      </c>
      <c r="K80" s="22">
        <v>32</v>
      </c>
    </row>
    <row r="81" spans="2:11" x14ac:dyDescent="0.25">
      <c r="B81" t="s">
        <v>2760</v>
      </c>
      <c r="C81" t="s">
        <v>2761</v>
      </c>
      <c r="D81" s="24" t="s">
        <v>2443</v>
      </c>
      <c r="E81" s="24" t="s">
        <v>1545</v>
      </c>
      <c r="F81" s="12">
        <v>38.5</v>
      </c>
      <c r="G81" s="12">
        <v>-112.3</v>
      </c>
      <c r="H81" s="12">
        <v>17.777777777777779</v>
      </c>
      <c r="I81" s="12">
        <v>5.1829365079365086</v>
      </c>
      <c r="J81" s="12">
        <v>12.59484126984127</v>
      </c>
      <c r="K81" s="22">
        <v>31</v>
      </c>
    </row>
    <row r="82" spans="2:11" x14ac:dyDescent="0.25">
      <c r="B82" t="s">
        <v>4717</v>
      </c>
      <c r="C82" t="s">
        <v>4718</v>
      </c>
      <c r="D82" s="24" t="s">
        <v>548</v>
      </c>
      <c r="E82" s="24" t="s">
        <v>494</v>
      </c>
      <c r="F82" s="12">
        <v>51</v>
      </c>
      <c r="G82" s="12">
        <v>-115</v>
      </c>
      <c r="H82" s="12">
        <v>24.126984126984127</v>
      </c>
      <c r="I82" s="12">
        <v>11.552380952380952</v>
      </c>
      <c r="J82" s="12">
        <v>12.574603174603174</v>
      </c>
      <c r="K82" s="22">
        <v>58</v>
      </c>
    </row>
    <row r="83" spans="2:11" x14ac:dyDescent="0.25">
      <c r="B83" t="s">
        <v>1264</v>
      </c>
      <c r="C83" t="s">
        <v>1265</v>
      </c>
      <c r="D83" s="24" t="s">
        <v>2443</v>
      </c>
      <c r="E83" s="24" t="s">
        <v>1259</v>
      </c>
      <c r="F83" s="12">
        <v>44.2</v>
      </c>
      <c r="G83" s="12">
        <v>-71.2</v>
      </c>
      <c r="H83" s="12">
        <v>24.761904761904763</v>
      </c>
      <c r="I83" s="12">
        <v>12.231746031746033</v>
      </c>
      <c r="J83" s="12">
        <v>12.53015873015873</v>
      </c>
      <c r="K83" s="22">
        <v>59</v>
      </c>
    </row>
    <row r="84" spans="2:11" x14ac:dyDescent="0.25">
      <c r="B84" t="s">
        <v>4621</v>
      </c>
      <c r="C84" t="s">
        <v>4622</v>
      </c>
      <c r="D84" s="24" t="s">
        <v>2443</v>
      </c>
      <c r="E84" s="24" t="s">
        <v>532</v>
      </c>
      <c r="F84" s="12">
        <v>33.9</v>
      </c>
      <c r="G84" s="12">
        <v>-109.5</v>
      </c>
      <c r="H84" s="12">
        <v>26.746031746031747</v>
      </c>
      <c r="I84" s="12">
        <v>14.218650793650793</v>
      </c>
      <c r="J84" s="12">
        <v>12.527380952380952</v>
      </c>
      <c r="K84" s="22">
        <v>29</v>
      </c>
    </row>
    <row r="85" spans="2:11" x14ac:dyDescent="0.25">
      <c r="B85" t="s">
        <v>4829</v>
      </c>
      <c r="C85" t="s">
        <v>4830</v>
      </c>
      <c r="D85" s="24" t="s">
        <v>2443</v>
      </c>
      <c r="E85" s="24" t="s">
        <v>563</v>
      </c>
      <c r="F85" s="12">
        <v>39.1</v>
      </c>
      <c r="G85" s="12">
        <v>-104.5</v>
      </c>
      <c r="H85" s="12">
        <v>22.341269841269842</v>
      </c>
      <c r="I85" s="12">
        <v>9.9158730158730162</v>
      </c>
      <c r="J85" s="12">
        <v>12.425396825396826</v>
      </c>
      <c r="K85" s="22">
        <v>59</v>
      </c>
    </row>
    <row r="86" spans="2:11" x14ac:dyDescent="0.25">
      <c r="B86" t="s">
        <v>2810</v>
      </c>
      <c r="C86" t="s">
        <v>2811</v>
      </c>
      <c r="D86" s="24" t="s">
        <v>2443</v>
      </c>
      <c r="E86" s="24" t="s">
        <v>1134</v>
      </c>
      <c r="F86" s="12">
        <v>47.3</v>
      </c>
      <c r="G86" s="12">
        <v>-108.4</v>
      </c>
      <c r="H86" s="12">
        <v>16.349206349206348</v>
      </c>
      <c r="I86" s="12">
        <v>4.0246031746031745</v>
      </c>
      <c r="J86" s="12">
        <v>12.324603174603174</v>
      </c>
      <c r="K86" s="22">
        <v>36</v>
      </c>
    </row>
    <row r="87" spans="2:11" x14ac:dyDescent="0.25">
      <c r="B87" t="s">
        <v>5426</v>
      </c>
      <c r="C87" t="s">
        <v>5427</v>
      </c>
      <c r="D87" s="24" t="s">
        <v>2443</v>
      </c>
      <c r="E87" s="24" t="s">
        <v>1775</v>
      </c>
      <c r="F87" s="12">
        <v>44.6</v>
      </c>
      <c r="G87" s="12">
        <v>-105.3</v>
      </c>
      <c r="H87" s="12">
        <v>17.142857142857142</v>
      </c>
      <c r="I87" s="12">
        <v>4.8440476190476192</v>
      </c>
      <c r="J87" s="12">
        <v>12.298809523809524</v>
      </c>
      <c r="K87" s="22">
        <v>55</v>
      </c>
    </row>
    <row r="88" spans="2:11" x14ac:dyDescent="0.25">
      <c r="B88" t="s">
        <v>1469</v>
      </c>
      <c r="C88" t="s">
        <v>1470</v>
      </c>
      <c r="D88" s="24" t="s">
        <v>2443</v>
      </c>
      <c r="E88" s="24" t="s">
        <v>1457</v>
      </c>
      <c r="F88" s="12">
        <v>44.4</v>
      </c>
      <c r="G88" s="12">
        <v>-103.4</v>
      </c>
      <c r="H88" s="12">
        <v>16.666666666666668</v>
      </c>
      <c r="I88" s="12">
        <v>4.5059523809523814</v>
      </c>
      <c r="J88" s="12">
        <v>12.160714285714286</v>
      </c>
      <c r="K88" s="22">
        <v>56</v>
      </c>
    </row>
    <row r="89" spans="2:11" x14ac:dyDescent="0.25">
      <c r="B89" t="s">
        <v>1610</v>
      </c>
      <c r="C89" t="s">
        <v>1955</v>
      </c>
      <c r="D89" s="24" t="s">
        <v>2443</v>
      </c>
      <c r="E89" s="24" t="s">
        <v>1457</v>
      </c>
      <c r="F89" s="12">
        <v>45.4</v>
      </c>
      <c r="G89" s="12">
        <v>-98.4</v>
      </c>
      <c r="H89" s="12">
        <v>17.817460317460316</v>
      </c>
      <c r="I89" s="12">
        <v>5.666666666666667</v>
      </c>
      <c r="J89" s="12">
        <v>12.15079365079365</v>
      </c>
      <c r="K89" s="22">
        <v>60</v>
      </c>
    </row>
    <row r="90" spans="2:11" x14ac:dyDescent="0.25">
      <c r="B90" t="s">
        <v>2991</v>
      </c>
      <c r="C90" t="s">
        <v>2992</v>
      </c>
      <c r="D90" s="24" t="s">
        <v>2443</v>
      </c>
      <c r="E90" s="24" t="s">
        <v>548</v>
      </c>
      <c r="F90" s="12">
        <v>41.2</v>
      </c>
      <c r="G90" s="12">
        <v>-122.1</v>
      </c>
      <c r="H90" s="12">
        <v>18.134920634920636</v>
      </c>
      <c r="I90" s="12">
        <v>5.9884920634920631</v>
      </c>
      <c r="J90" s="12">
        <v>12.146428571428572</v>
      </c>
      <c r="K90" s="22">
        <v>54</v>
      </c>
    </row>
    <row r="91" spans="2:11" x14ac:dyDescent="0.25">
      <c r="B91" t="s">
        <v>3492</v>
      </c>
      <c r="C91" t="s">
        <v>3493</v>
      </c>
      <c r="D91" s="24" t="s">
        <v>2443</v>
      </c>
      <c r="E91" s="24" t="s">
        <v>1277</v>
      </c>
      <c r="F91" s="12">
        <v>36.5</v>
      </c>
      <c r="G91" s="12">
        <v>-105.2</v>
      </c>
      <c r="H91" s="12">
        <v>19.444444444444446</v>
      </c>
      <c r="I91" s="12">
        <v>7.5515873015873023</v>
      </c>
      <c r="J91" s="12">
        <v>11.892857142857142</v>
      </c>
      <c r="K91" s="22">
        <v>54</v>
      </c>
    </row>
    <row r="92" spans="2:11" x14ac:dyDescent="0.25">
      <c r="B92" t="s">
        <v>3031</v>
      </c>
      <c r="C92" t="s">
        <v>3032</v>
      </c>
      <c r="D92" s="24" t="s">
        <v>2443</v>
      </c>
      <c r="E92" s="24" t="s">
        <v>1545</v>
      </c>
      <c r="F92" s="12">
        <v>41</v>
      </c>
      <c r="G92" s="12">
        <v>-111.6</v>
      </c>
      <c r="H92" s="12">
        <v>19.047619047619047</v>
      </c>
      <c r="I92" s="12">
        <v>7.1746031746031749</v>
      </c>
      <c r="J92" s="12">
        <v>11.873015873015873</v>
      </c>
      <c r="K92" s="22">
        <v>51</v>
      </c>
    </row>
    <row r="93" spans="2:11" x14ac:dyDescent="0.25">
      <c r="B93" t="s">
        <v>3661</v>
      </c>
      <c r="C93" t="s">
        <v>3662</v>
      </c>
      <c r="D93" s="24" t="s">
        <v>2443</v>
      </c>
      <c r="E93" s="24" t="s">
        <v>969</v>
      </c>
      <c r="F93" s="12">
        <v>46.3</v>
      </c>
      <c r="G93" s="12">
        <v>-86.9</v>
      </c>
      <c r="H93" s="12">
        <v>32.341269841269842</v>
      </c>
      <c r="I93" s="12">
        <v>20.481349206349208</v>
      </c>
      <c r="J93" s="12">
        <v>11.859920634920636</v>
      </c>
      <c r="K93" s="22">
        <v>32</v>
      </c>
    </row>
    <row r="94" spans="2:11" x14ac:dyDescent="0.25">
      <c r="B94" t="s">
        <v>2848</v>
      </c>
      <c r="C94" t="s">
        <v>2849</v>
      </c>
      <c r="D94" s="24" t="s">
        <v>2443</v>
      </c>
      <c r="E94" s="24" t="s">
        <v>1775</v>
      </c>
      <c r="F94" s="12">
        <v>42.2</v>
      </c>
      <c r="G94" s="12">
        <v>-104.5</v>
      </c>
      <c r="H94" s="12">
        <v>15</v>
      </c>
      <c r="I94" s="12">
        <v>3.1595238095238098</v>
      </c>
      <c r="J94" s="12">
        <v>11.84047619047619</v>
      </c>
      <c r="K94" s="22">
        <v>29</v>
      </c>
    </row>
    <row r="95" spans="2:11" x14ac:dyDescent="0.25">
      <c r="B95" t="s">
        <v>970</v>
      </c>
      <c r="C95" t="s">
        <v>971</v>
      </c>
      <c r="D95" s="24" t="s">
        <v>2443</v>
      </c>
      <c r="E95" s="24" t="s">
        <v>969</v>
      </c>
      <c r="F95" s="12">
        <v>43.8</v>
      </c>
      <c r="G95" s="12">
        <v>-82.9</v>
      </c>
      <c r="H95" s="12">
        <v>16.031746031746032</v>
      </c>
      <c r="I95" s="12">
        <v>4.3579365079365076</v>
      </c>
      <c r="J95" s="12">
        <v>11.673809523809524</v>
      </c>
      <c r="K95" s="22">
        <v>60</v>
      </c>
    </row>
    <row r="96" spans="2:11" x14ac:dyDescent="0.25">
      <c r="B96" t="s">
        <v>2475</v>
      </c>
      <c r="C96" t="s">
        <v>2476</v>
      </c>
      <c r="D96" s="24" t="s">
        <v>2443</v>
      </c>
      <c r="E96" s="24" t="s">
        <v>629</v>
      </c>
      <c r="F96" s="12">
        <v>45.3</v>
      </c>
      <c r="G96" s="12">
        <v>-116.3</v>
      </c>
      <c r="H96" s="12">
        <v>12.222222222222223</v>
      </c>
      <c r="I96" s="12">
        <v>0.56190476190476191</v>
      </c>
      <c r="J96" s="12">
        <v>11.66031746031746</v>
      </c>
      <c r="K96" s="22">
        <v>50</v>
      </c>
    </row>
    <row r="97" spans="2:11" x14ac:dyDescent="0.25">
      <c r="B97" t="s">
        <v>2265</v>
      </c>
      <c r="C97" t="s">
        <v>2266</v>
      </c>
      <c r="D97" s="24" t="s">
        <v>2443</v>
      </c>
      <c r="E97" s="24" t="s">
        <v>969</v>
      </c>
      <c r="F97" s="12">
        <v>44.7</v>
      </c>
      <c r="G97" s="12">
        <v>-85.1</v>
      </c>
      <c r="H97" s="12">
        <v>28.095238095238095</v>
      </c>
      <c r="I97" s="12">
        <v>16.525000000000002</v>
      </c>
      <c r="J97" s="12">
        <v>11.570238095238095</v>
      </c>
      <c r="K97" s="22">
        <v>60</v>
      </c>
    </row>
    <row r="98" spans="2:11" x14ac:dyDescent="0.25">
      <c r="B98" t="s">
        <v>1566</v>
      </c>
      <c r="C98" t="s">
        <v>1567</v>
      </c>
      <c r="D98" s="24" t="s">
        <v>2443</v>
      </c>
      <c r="E98" s="24" t="s">
        <v>1545</v>
      </c>
      <c r="F98" s="12">
        <v>39.700000000000003</v>
      </c>
      <c r="G98" s="12">
        <v>-111.8</v>
      </c>
      <c r="H98" s="12">
        <v>17.658730158730158</v>
      </c>
      <c r="I98" s="12">
        <v>6.1003968253968255</v>
      </c>
      <c r="J98" s="12">
        <v>11.558333333333334</v>
      </c>
      <c r="K98" s="22">
        <v>52</v>
      </c>
    </row>
    <row r="99" spans="2:11" x14ac:dyDescent="0.25">
      <c r="B99" t="s">
        <v>1864</v>
      </c>
      <c r="C99" t="s">
        <v>1865</v>
      </c>
      <c r="D99" s="24" t="s">
        <v>2443</v>
      </c>
      <c r="E99" s="24" t="s">
        <v>937</v>
      </c>
      <c r="F99" s="12">
        <v>46.8</v>
      </c>
      <c r="G99" s="12">
        <v>-68</v>
      </c>
      <c r="H99" s="12">
        <v>23.253968253968253</v>
      </c>
      <c r="I99" s="12">
        <v>11.751984126984127</v>
      </c>
      <c r="J99" s="12">
        <v>11.501984126984128</v>
      </c>
      <c r="K99" s="22">
        <v>60</v>
      </c>
    </row>
    <row r="100" spans="2:11" x14ac:dyDescent="0.25">
      <c r="B100" t="s">
        <v>2596</v>
      </c>
      <c r="C100" t="s">
        <v>2597</v>
      </c>
      <c r="D100" s="24" t="s">
        <v>2443</v>
      </c>
      <c r="E100" s="24" t="s">
        <v>1775</v>
      </c>
      <c r="F100" s="12">
        <v>42.4</v>
      </c>
      <c r="G100" s="12">
        <v>-104.1</v>
      </c>
      <c r="H100" s="12">
        <v>18.095238095238095</v>
      </c>
      <c r="I100" s="12">
        <v>6.621031746031746</v>
      </c>
      <c r="J100" s="12">
        <v>11.474206349206348</v>
      </c>
      <c r="K100" s="22">
        <v>26</v>
      </c>
    </row>
    <row r="101" spans="2:11" x14ac:dyDescent="0.25">
      <c r="B101" t="s">
        <v>3265</v>
      </c>
      <c r="C101" t="s">
        <v>3266</v>
      </c>
      <c r="D101" s="24" t="s">
        <v>2443</v>
      </c>
      <c r="E101" s="24" t="s">
        <v>1022</v>
      </c>
      <c r="F101" s="12">
        <v>44.2</v>
      </c>
      <c r="G101" s="12">
        <v>-92.1</v>
      </c>
      <c r="H101" s="12">
        <v>13.214285714285715</v>
      </c>
      <c r="I101" s="12">
        <v>1.7492063492063492</v>
      </c>
      <c r="J101" s="12">
        <v>11.465079365079365</v>
      </c>
      <c r="K101" s="22">
        <v>40</v>
      </c>
    </row>
    <row r="102" spans="2:11" x14ac:dyDescent="0.25">
      <c r="B102" t="s">
        <v>2878</v>
      </c>
      <c r="C102" t="s">
        <v>2879</v>
      </c>
      <c r="D102" s="24" t="s">
        <v>2443</v>
      </c>
      <c r="E102" s="24" t="s">
        <v>563</v>
      </c>
      <c r="F102" s="12">
        <v>39.700000000000003</v>
      </c>
      <c r="G102" s="12">
        <v>-105.1</v>
      </c>
      <c r="H102" s="12">
        <v>22.5</v>
      </c>
      <c r="I102" s="12">
        <v>11.061904761904762</v>
      </c>
      <c r="J102" s="12">
        <v>11.438095238095238</v>
      </c>
      <c r="K102" s="22">
        <v>38</v>
      </c>
    </row>
    <row r="103" spans="2:11" x14ac:dyDescent="0.25">
      <c r="B103" t="s">
        <v>1152</v>
      </c>
      <c r="C103" t="s">
        <v>1153</v>
      </c>
      <c r="D103" s="24" t="s">
        <v>2443</v>
      </c>
      <c r="E103" s="24" t="s">
        <v>1134</v>
      </c>
      <c r="F103" s="12">
        <v>47.8</v>
      </c>
      <c r="G103" s="12">
        <v>-110.6</v>
      </c>
      <c r="H103" s="12">
        <v>18.134920634920636</v>
      </c>
      <c r="I103" s="12">
        <v>6.7071428571428573</v>
      </c>
      <c r="J103" s="12">
        <v>11.427777777777779</v>
      </c>
      <c r="K103" s="22">
        <v>59</v>
      </c>
    </row>
    <row r="104" spans="2:11" x14ac:dyDescent="0.25">
      <c r="B104" t="s">
        <v>437</v>
      </c>
      <c r="C104" t="s">
        <v>584</v>
      </c>
      <c r="D104" s="24" t="s">
        <v>2443</v>
      </c>
      <c r="E104" s="24" t="s">
        <v>563</v>
      </c>
      <c r="F104" s="12">
        <v>39.6</v>
      </c>
      <c r="G104" s="12">
        <v>-105.3</v>
      </c>
      <c r="H104" s="12">
        <v>22.301587301587301</v>
      </c>
      <c r="I104" s="12">
        <v>10.892063492063492</v>
      </c>
      <c r="J104" s="12">
        <v>11.40952380952381</v>
      </c>
      <c r="K104" s="22">
        <v>56</v>
      </c>
    </row>
    <row r="105" spans="2:11" x14ac:dyDescent="0.25">
      <c r="B105" t="s">
        <v>601</v>
      </c>
      <c r="C105" t="s">
        <v>602</v>
      </c>
      <c r="D105" s="24" t="s">
        <v>2443</v>
      </c>
      <c r="E105" s="24" t="s">
        <v>563</v>
      </c>
      <c r="F105" s="12">
        <v>39.700000000000003</v>
      </c>
      <c r="G105" s="12">
        <v>-105.1</v>
      </c>
      <c r="H105" s="12">
        <v>19.126984126984127</v>
      </c>
      <c r="I105" s="12">
        <v>7.7416666666666671</v>
      </c>
      <c r="J105" s="12">
        <v>11.385317460317459</v>
      </c>
      <c r="K105" s="22">
        <v>58</v>
      </c>
    </row>
    <row r="106" spans="2:11" x14ac:dyDescent="0.25">
      <c r="B106" t="s">
        <v>6014</v>
      </c>
      <c r="C106" t="s">
        <v>6015</v>
      </c>
      <c r="D106" s="24" t="s">
        <v>2443</v>
      </c>
      <c r="E106" s="24" t="s">
        <v>548</v>
      </c>
      <c r="F106" s="12">
        <v>33.700000000000003</v>
      </c>
      <c r="G106" s="12">
        <v>-116.7</v>
      </c>
      <c r="H106" s="12">
        <v>13.293650793650794</v>
      </c>
      <c r="I106" s="12">
        <v>1.9571428571428573</v>
      </c>
      <c r="J106" s="12">
        <v>11.336507936507937</v>
      </c>
      <c r="K106" s="22">
        <v>57</v>
      </c>
    </row>
    <row r="107" spans="2:11" x14ac:dyDescent="0.25">
      <c r="B107" t="s">
        <v>5698</v>
      </c>
      <c r="C107" t="s">
        <v>5699</v>
      </c>
      <c r="D107" s="24" t="s">
        <v>2443</v>
      </c>
      <c r="E107" s="24" t="s">
        <v>1338</v>
      </c>
      <c r="F107" s="12">
        <v>48.9</v>
      </c>
      <c r="G107" s="12">
        <v>-103.4</v>
      </c>
      <c r="H107" s="12">
        <v>15.15873015873016</v>
      </c>
      <c r="I107" s="12">
        <v>3.9337301587301585</v>
      </c>
      <c r="J107" s="12">
        <v>11.225</v>
      </c>
      <c r="K107" s="22">
        <v>47</v>
      </c>
    </row>
    <row r="108" spans="2:11" x14ac:dyDescent="0.25">
      <c r="B108" t="s">
        <v>2495</v>
      </c>
      <c r="C108" t="s">
        <v>2496</v>
      </c>
      <c r="D108" s="24" t="s">
        <v>2443</v>
      </c>
      <c r="E108" s="24" t="s">
        <v>563</v>
      </c>
      <c r="F108" s="12">
        <v>39.799999999999997</v>
      </c>
      <c r="G108" s="12">
        <v>-105.2</v>
      </c>
      <c r="H108" s="12">
        <v>20.634920634920636</v>
      </c>
      <c r="I108" s="12">
        <v>9.4492063492063494</v>
      </c>
      <c r="J108" s="12">
        <v>11.185714285714285</v>
      </c>
      <c r="K108" s="22">
        <v>41</v>
      </c>
    </row>
    <row r="109" spans="2:11" x14ac:dyDescent="0.25">
      <c r="B109" t="s">
        <v>938</v>
      </c>
      <c r="C109" t="s">
        <v>939</v>
      </c>
      <c r="D109" s="24" t="s">
        <v>2443</v>
      </c>
      <c r="E109" s="24" t="s">
        <v>937</v>
      </c>
      <c r="F109" s="12">
        <v>46.4</v>
      </c>
      <c r="G109" s="12">
        <v>-67.8</v>
      </c>
      <c r="H109" s="12">
        <v>18.769841269841269</v>
      </c>
      <c r="I109" s="12">
        <v>7.5956349206349207</v>
      </c>
      <c r="J109" s="12">
        <v>11.174206349206351</v>
      </c>
      <c r="K109" s="22">
        <v>59</v>
      </c>
    </row>
    <row r="110" spans="2:11" x14ac:dyDescent="0.25">
      <c r="B110" t="s">
        <v>3751</v>
      </c>
      <c r="C110" t="s">
        <v>3752</v>
      </c>
      <c r="D110" s="24" t="s">
        <v>2443</v>
      </c>
      <c r="E110" s="24" t="s">
        <v>969</v>
      </c>
      <c r="F110" s="12">
        <v>44.6</v>
      </c>
      <c r="G110" s="12">
        <v>-83.2</v>
      </c>
      <c r="H110" s="12">
        <v>14.484126984126984</v>
      </c>
      <c r="I110" s="12">
        <v>3.3992063492063491</v>
      </c>
      <c r="J110" s="12">
        <v>11.084920634920637</v>
      </c>
      <c r="K110" s="22">
        <v>35</v>
      </c>
    </row>
    <row r="111" spans="2:11" x14ac:dyDescent="0.25">
      <c r="B111" t="s">
        <v>4805</v>
      </c>
      <c r="C111" t="s">
        <v>4806</v>
      </c>
      <c r="D111" s="24" t="s">
        <v>548</v>
      </c>
      <c r="E111" s="24" t="s">
        <v>4403</v>
      </c>
      <c r="F111" s="12">
        <v>46.7</v>
      </c>
      <c r="G111" s="12">
        <v>-67.7</v>
      </c>
      <c r="H111" s="12">
        <v>22.698412698412699</v>
      </c>
      <c r="I111" s="12">
        <v>11.62420634920635</v>
      </c>
      <c r="J111" s="12">
        <v>11.074206349206349</v>
      </c>
      <c r="K111" s="22">
        <v>55</v>
      </c>
    </row>
    <row r="112" spans="2:11" x14ac:dyDescent="0.25">
      <c r="B112" t="s">
        <v>3515</v>
      </c>
      <c r="C112" t="s">
        <v>3516</v>
      </c>
      <c r="D112" s="24" t="s">
        <v>2443</v>
      </c>
      <c r="E112" s="24" t="s">
        <v>969</v>
      </c>
      <c r="F112" s="12">
        <v>46.6</v>
      </c>
      <c r="G112" s="12">
        <v>-88.3</v>
      </c>
      <c r="H112" s="12">
        <v>42.539682539682538</v>
      </c>
      <c r="I112" s="12">
        <v>31.504761904761903</v>
      </c>
      <c r="J112" s="12">
        <v>11.034920634920637</v>
      </c>
      <c r="K112" s="22">
        <v>52</v>
      </c>
    </row>
    <row r="113" spans="2:11" x14ac:dyDescent="0.25">
      <c r="B113" t="s">
        <v>4299</v>
      </c>
      <c r="C113" t="s">
        <v>4300</v>
      </c>
      <c r="D113" s="24" t="s">
        <v>2443</v>
      </c>
      <c r="E113" s="24" t="s">
        <v>1800</v>
      </c>
      <c r="F113" s="12">
        <v>64.900000000000006</v>
      </c>
      <c r="G113" s="12">
        <v>-147.5</v>
      </c>
      <c r="H113" s="12">
        <v>23.214285714285715</v>
      </c>
      <c r="I113" s="12">
        <v>12.223412698412698</v>
      </c>
      <c r="J113" s="12">
        <v>10.990873015873017</v>
      </c>
      <c r="K113" s="22">
        <v>39</v>
      </c>
    </row>
    <row r="114" spans="2:11" x14ac:dyDescent="0.25">
      <c r="B114" t="s">
        <v>5508</v>
      </c>
      <c r="C114" t="s">
        <v>5509</v>
      </c>
      <c r="D114" s="24" t="s">
        <v>2443</v>
      </c>
      <c r="E114" s="24" t="s">
        <v>969</v>
      </c>
      <c r="F114" s="12">
        <v>43.6</v>
      </c>
      <c r="G114" s="12">
        <v>-86.4</v>
      </c>
      <c r="H114" s="12">
        <v>16.468253968253968</v>
      </c>
      <c r="I114" s="12">
        <v>5.5765873015873018</v>
      </c>
      <c r="J114" s="12">
        <v>10.891666666666667</v>
      </c>
      <c r="K114" s="22">
        <v>59</v>
      </c>
    </row>
    <row r="115" spans="2:11" x14ac:dyDescent="0.25">
      <c r="B115" t="s">
        <v>1257</v>
      </c>
      <c r="C115" t="s">
        <v>1258</v>
      </c>
      <c r="D115" s="24" t="s">
        <v>2443</v>
      </c>
      <c r="E115" s="24" t="s">
        <v>1259</v>
      </c>
      <c r="F115" s="12">
        <v>44.4</v>
      </c>
      <c r="G115" s="12">
        <v>-71.099999999999994</v>
      </c>
      <c r="H115" s="12">
        <v>16.706349206349206</v>
      </c>
      <c r="I115" s="12">
        <v>6.0400793650793654</v>
      </c>
      <c r="J115" s="12">
        <v>10.666269841269839</v>
      </c>
      <c r="K115" s="22">
        <v>57</v>
      </c>
    </row>
    <row r="116" spans="2:11" x14ac:dyDescent="0.25">
      <c r="B116" t="s">
        <v>2594</v>
      </c>
      <c r="C116" t="s">
        <v>2595</v>
      </c>
      <c r="D116" s="24" t="s">
        <v>2443</v>
      </c>
      <c r="E116" s="24" t="s">
        <v>1253</v>
      </c>
      <c r="F116" s="12">
        <v>39.200000000000003</v>
      </c>
      <c r="G116" s="12">
        <v>-114.9</v>
      </c>
      <c r="H116" s="12">
        <v>16.626984126984127</v>
      </c>
      <c r="I116" s="12">
        <v>5.9753968253968264</v>
      </c>
      <c r="J116" s="12">
        <v>10.6515873015873</v>
      </c>
      <c r="K116" s="22">
        <v>48</v>
      </c>
    </row>
    <row r="117" spans="2:11" x14ac:dyDescent="0.25">
      <c r="B117" t="s">
        <v>1888</v>
      </c>
      <c r="C117" t="s">
        <v>1889</v>
      </c>
      <c r="D117" s="24" t="s">
        <v>2443</v>
      </c>
      <c r="E117" s="24" t="s">
        <v>1301</v>
      </c>
      <c r="F117" s="12">
        <v>43.1</v>
      </c>
      <c r="G117" s="12">
        <v>-77.599999999999994</v>
      </c>
      <c r="H117" s="12">
        <v>17.976190476190478</v>
      </c>
      <c r="I117" s="12">
        <v>7.3293650793650791</v>
      </c>
      <c r="J117" s="12">
        <v>10.646825396825397</v>
      </c>
      <c r="K117" s="22">
        <v>60</v>
      </c>
    </row>
    <row r="118" spans="2:11" x14ac:dyDescent="0.25">
      <c r="B118" t="s">
        <v>1801</v>
      </c>
      <c r="C118" t="s">
        <v>1802</v>
      </c>
      <c r="D118" s="24" t="s">
        <v>2443</v>
      </c>
      <c r="E118" s="24" t="s">
        <v>1800</v>
      </c>
      <c r="F118" s="12">
        <v>64.8</v>
      </c>
      <c r="G118" s="12">
        <v>-147.80000000000001</v>
      </c>
      <c r="H118" s="12">
        <v>23.80952380952381</v>
      </c>
      <c r="I118" s="12">
        <v>13.163492063492065</v>
      </c>
      <c r="J118" s="12">
        <v>10.646031746031746</v>
      </c>
      <c r="K118" s="22">
        <v>60</v>
      </c>
    </row>
    <row r="119" spans="2:11" x14ac:dyDescent="0.25">
      <c r="B119" t="s">
        <v>1465</v>
      </c>
      <c r="C119" t="s">
        <v>1466</v>
      </c>
      <c r="D119" s="24" t="s">
        <v>2443</v>
      </c>
      <c r="E119" s="24" t="s">
        <v>1457</v>
      </c>
      <c r="F119" s="12">
        <v>45</v>
      </c>
      <c r="G119" s="12">
        <v>-101.6</v>
      </c>
      <c r="H119" s="12">
        <v>14.761904761904763</v>
      </c>
      <c r="I119" s="12">
        <v>4.3464285714285715</v>
      </c>
      <c r="J119" s="12">
        <v>10.415476190476191</v>
      </c>
      <c r="K119" s="22">
        <v>59</v>
      </c>
    </row>
    <row r="120" spans="2:11" x14ac:dyDescent="0.25">
      <c r="B120" t="s">
        <v>2842</v>
      </c>
      <c r="C120" t="s">
        <v>2843</v>
      </c>
      <c r="D120" s="24" t="s">
        <v>2443</v>
      </c>
      <c r="E120" s="24" t="s">
        <v>1396</v>
      </c>
      <c r="F120" s="12">
        <v>44.1</v>
      </c>
      <c r="G120" s="12">
        <v>-121.2</v>
      </c>
      <c r="H120" s="12">
        <v>12.063492063492063</v>
      </c>
      <c r="I120" s="12">
        <v>1.7277777777777779</v>
      </c>
      <c r="J120" s="12">
        <v>10.335714285714285</v>
      </c>
      <c r="K120" s="22">
        <v>28</v>
      </c>
    </row>
    <row r="121" spans="2:11" x14ac:dyDescent="0.25">
      <c r="B121" t="s">
        <v>1793</v>
      </c>
      <c r="C121" t="s">
        <v>1794</v>
      </c>
      <c r="D121" s="24" t="s">
        <v>2443</v>
      </c>
      <c r="E121" s="24" t="s">
        <v>1775</v>
      </c>
      <c r="F121" s="12">
        <v>44</v>
      </c>
      <c r="G121" s="12">
        <v>-108.9</v>
      </c>
      <c r="H121" s="12">
        <v>17.976190476190478</v>
      </c>
      <c r="I121" s="12">
        <v>7.6992063492063494</v>
      </c>
      <c r="J121" s="12">
        <v>10.276984126984129</v>
      </c>
      <c r="K121" s="22">
        <v>52</v>
      </c>
    </row>
    <row r="122" spans="2:11" x14ac:dyDescent="0.25">
      <c r="B122" t="s">
        <v>2091</v>
      </c>
      <c r="C122" t="s">
        <v>2092</v>
      </c>
      <c r="D122" s="24" t="s">
        <v>2443</v>
      </c>
      <c r="E122" s="24" t="s">
        <v>1800</v>
      </c>
      <c r="F122" s="12">
        <v>64.8</v>
      </c>
      <c r="G122" s="12">
        <v>-147.80000000000001</v>
      </c>
      <c r="H122" s="12">
        <v>23.928571428571431</v>
      </c>
      <c r="I122" s="12">
        <v>13.661507936507936</v>
      </c>
      <c r="J122" s="12">
        <v>10.267063492063492</v>
      </c>
      <c r="K122" s="22">
        <v>60</v>
      </c>
    </row>
    <row r="123" spans="2:11" x14ac:dyDescent="0.25">
      <c r="B123" t="s">
        <v>2572</v>
      </c>
      <c r="C123" t="s">
        <v>2573</v>
      </c>
      <c r="D123" s="24" t="s">
        <v>2443</v>
      </c>
      <c r="E123" s="24" t="s">
        <v>1134</v>
      </c>
      <c r="F123" s="12">
        <v>45.1</v>
      </c>
      <c r="G123" s="12">
        <v>-109.2</v>
      </c>
      <c r="H123" s="12">
        <v>27.420634920634921</v>
      </c>
      <c r="I123" s="12">
        <v>17.176984126984127</v>
      </c>
      <c r="J123" s="12">
        <v>10.243650793650794</v>
      </c>
      <c r="K123" s="22">
        <v>58</v>
      </c>
    </row>
    <row r="124" spans="2:11" x14ac:dyDescent="0.25">
      <c r="B124" t="s">
        <v>564</v>
      </c>
      <c r="C124" t="s">
        <v>565</v>
      </c>
      <c r="D124" s="24" t="s">
        <v>2443</v>
      </c>
      <c r="E124" s="24" t="s">
        <v>563</v>
      </c>
      <c r="F124" s="12">
        <v>38.9</v>
      </c>
      <c r="G124" s="12">
        <v>-105.8</v>
      </c>
      <c r="H124" s="12">
        <v>15.674603174603176</v>
      </c>
      <c r="I124" s="12">
        <v>5.5059523809523814</v>
      </c>
      <c r="J124" s="12">
        <v>10.168650793650794</v>
      </c>
      <c r="K124" s="22">
        <v>59</v>
      </c>
    </row>
    <row r="125" spans="2:11" x14ac:dyDescent="0.25">
      <c r="B125" t="s">
        <v>2283</v>
      </c>
      <c r="C125" t="s">
        <v>2284</v>
      </c>
      <c r="D125" s="24" t="s">
        <v>2443</v>
      </c>
      <c r="E125" s="24" t="s">
        <v>1022</v>
      </c>
      <c r="F125" s="12">
        <v>43.7</v>
      </c>
      <c r="G125" s="12">
        <v>-93.7</v>
      </c>
      <c r="H125" s="12">
        <v>14.087301587301587</v>
      </c>
      <c r="I125" s="12">
        <v>4.0301587301587301</v>
      </c>
      <c r="J125" s="12">
        <v>10.057142857142857</v>
      </c>
      <c r="K125" s="22">
        <v>57</v>
      </c>
    </row>
    <row r="126" spans="2:11" x14ac:dyDescent="0.25">
      <c r="B126" t="s">
        <v>4186</v>
      </c>
      <c r="C126" t="s">
        <v>4187</v>
      </c>
      <c r="D126" s="24" t="s">
        <v>2443</v>
      </c>
      <c r="E126" s="24" t="s">
        <v>1301</v>
      </c>
      <c r="F126" s="12">
        <v>43.2</v>
      </c>
      <c r="G126" s="12">
        <v>-77.900000000000006</v>
      </c>
      <c r="H126" s="12">
        <v>15.119047619047619</v>
      </c>
      <c r="I126" s="12">
        <v>5.0674603174603181</v>
      </c>
      <c r="J126" s="12">
        <v>10.051587301587302</v>
      </c>
      <c r="K126" s="22">
        <v>37</v>
      </c>
    </row>
    <row r="127" spans="2:11" x14ac:dyDescent="0.25">
      <c r="B127" t="s">
        <v>1479</v>
      </c>
      <c r="C127" t="s">
        <v>1480</v>
      </c>
      <c r="D127" s="24" t="s">
        <v>2443</v>
      </c>
      <c r="E127" s="24" t="s">
        <v>1457</v>
      </c>
      <c r="F127" s="12">
        <v>43.9</v>
      </c>
      <c r="G127" s="12">
        <v>-99.8</v>
      </c>
      <c r="H127" s="12">
        <v>14.642857142857144</v>
      </c>
      <c r="I127" s="12">
        <v>4.5984126984126981</v>
      </c>
      <c r="J127" s="12">
        <v>10.044444444444444</v>
      </c>
      <c r="K127" s="22">
        <v>60</v>
      </c>
    </row>
    <row r="128" spans="2:11" x14ac:dyDescent="0.25">
      <c r="B128" t="s">
        <v>2915</v>
      </c>
      <c r="C128" t="s">
        <v>2916</v>
      </c>
      <c r="D128" s="24" t="s">
        <v>2443</v>
      </c>
      <c r="E128" s="24" t="s">
        <v>1457</v>
      </c>
      <c r="F128" s="12">
        <v>44.5</v>
      </c>
      <c r="G128" s="12">
        <v>-101.6</v>
      </c>
      <c r="H128" s="12">
        <v>15.595238095238095</v>
      </c>
      <c r="I128" s="12">
        <v>5.5623015873015866</v>
      </c>
      <c r="J128" s="12">
        <v>10.032936507936508</v>
      </c>
      <c r="K128" s="22">
        <v>59</v>
      </c>
    </row>
    <row r="129" spans="2:11" x14ac:dyDescent="0.25">
      <c r="B129" t="s">
        <v>4108</v>
      </c>
      <c r="C129" t="s">
        <v>4109</v>
      </c>
      <c r="D129" s="24" t="s">
        <v>548</v>
      </c>
      <c r="E129" s="24" t="s">
        <v>510</v>
      </c>
      <c r="F129" s="12">
        <v>44.1</v>
      </c>
      <c r="G129" s="12">
        <v>-81.599999999999994</v>
      </c>
      <c r="H129" s="12">
        <v>19.841269841269842</v>
      </c>
      <c r="I129" s="12">
        <v>9.9238095238095241</v>
      </c>
      <c r="J129" s="12">
        <v>9.9174603174603178</v>
      </c>
      <c r="K129" s="22">
        <v>26</v>
      </c>
    </row>
    <row r="130" spans="2:11" x14ac:dyDescent="0.25">
      <c r="B130" t="s">
        <v>2191</v>
      </c>
      <c r="C130" t="s">
        <v>2554</v>
      </c>
      <c r="D130" s="24" t="s">
        <v>2443</v>
      </c>
      <c r="E130" s="24" t="s">
        <v>1253</v>
      </c>
      <c r="F130" s="12">
        <v>39.5</v>
      </c>
      <c r="G130" s="12">
        <v>-115.9</v>
      </c>
      <c r="H130" s="12">
        <v>14.801587301587302</v>
      </c>
      <c r="I130" s="12">
        <v>5.0511904761904765</v>
      </c>
      <c r="J130" s="12">
        <v>9.750396825396825</v>
      </c>
      <c r="K130" s="22">
        <v>51</v>
      </c>
    </row>
    <row r="131" spans="2:11" x14ac:dyDescent="0.25">
      <c r="B131" t="s">
        <v>2919</v>
      </c>
      <c r="C131" t="s">
        <v>2920</v>
      </c>
      <c r="D131" s="24" t="s">
        <v>2443</v>
      </c>
      <c r="E131" s="24" t="s">
        <v>1545</v>
      </c>
      <c r="F131" s="12">
        <v>41</v>
      </c>
      <c r="G131" s="12">
        <v>-112.9</v>
      </c>
      <c r="H131" s="12">
        <v>11.071428571428571</v>
      </c>
      <c r="I131" s="12">
        <v>1.3285714285714285</v>
      </c>
      <c r="J131" s="12">
        <v>9.7428571428571438</v>
      </c>
      <c r="K131" s="22">
        <v>29</v>
      </c>
    </row>
    <row r="132" spans="2:11" x14ac:dyDescent="0.25">
      <c r="B132" t="s">
        <v>5802</v>
      </c>
      <c r="C132" t="s">
        <v>5803</v>
      </c>
      <c r="D132" s="24" t="s">
        <v>2443</v>
      </c>
      <c r="E132" s="24" t="s">
        <v>1134</v>
      </c>
      <c r="F132" s="12">
        <v>48.9</v>
      </c>
      <c r="G132" s="12">
        <v>-108.3</v>
      </c>
      <c r="H132" s="12">
        <v>14.404761904761905</v>
      </c>
      <c r="I132" s="12">
        <v>4.7662698412698417</v>
      </c>
      <c r="J132" s="12">
        <v>9.6384920634920626</v>
      </c>
      <c r="K132" s="22">
        <v>35</v>
      </c>
    </row>
    <row r="133" spans="2:11" x14ac:dyDescent="0.25">
      <c r="B133" t="s">
        <v>988</v>
      </c>
      <c r="C133" t="s">
        <v>989</v>
      </c>
      <c r="D133" s="24" t="s">
        <v>2443</v>
      </c>
      <c r="E133" s="24" t="s">
        <v>969</v>
      </c>
      <c r="F133" s="12">
        <v>42.4</v>
      </c>
      <c r="G133" s="12">
        <v>-82.8</v>
      </c>
      <c r="H133" s="12">
        <v>10.753968253968255</v>
      </c>
      <c r="I133" s="12">
        <v>1.1412698412698414</v>
      </c>
      <c r="J133" s="12">
        <v>9.6126984126984141</v>
      </c>
      <c r="K133" s="22">
        <v>58</v>
      </c>
    </row>
    <row r="134" spans="2:11" x14ac:dyDescent="0.25">
      <c r="B134" t="s">
        <v>1039</v>
      </c>
      <c r="C134" t="s">
        <v>1040</v>
      </c>
      <c r="D134" s="24" t="s">
        <v>2443</v>
      </c>
      <c r="E134" s="24" t="s">
        <v>1022</v>
      </c>
      <c r="F134" s="12">
        <v>44.6</v>
      </c>
      <c r="G134" s="12">
        <v>-93.6</v>
      </c>
      <c r="H134" s="12">
        <v>12.182539682539684</v>
      </c>
      <c r="I134" s="12">
        <v>2.5924603174603176</v>
      </c>
      <c r="J134" s="12">
        <v>9.5900793650793652</v>
      </c>
      <c r="K134" s="22">
        <v>52</v>
      </c>
    </row>
    <row r="135" spans="2:11" x14ac:dyDescent="0.25">
      <c r="B135" t="s">
        <v>4130</v>
      </c>
      <c r="C135" t="s">
        <v>4131</v>
      </c>
      <c r="D135" s="24" t="s">
        <v>548</v>
      </c>
      <c r="E135" s="24" t="s">
        <v>510</v>
      </c>
      <c r="F135" s="12">
        <v>42.3</v>
      </c>
      <c r="G135" s="12">
        <v>-82.9</v>
      </c>
      <c r="H135" s="12">
        <v>11.507936507936508</v>
      </c>
      <c r="I135" s="12">
        <v>1.9353174603174605</v>
      </c>
      <c r="J135" s="12">
        <v>9.5726190476190478</v>
      </c>
      <c r="K135" s="22">
        <v>26</v>
      </c>
    </row>
    <row r="136" spans="2:11" x14ac:dyDescent="0.25">
      <c r="B136" t="s">
        <v>1031</v>
      </c>
      <c r="C136" t="s">
        <v>1032</v>
      </c>
      <c r="D136" s="24" t="s">
        <v>2443</v>
      </c>
      <c r="E136" s="24" t="s">
        <v>1022</v>
      </c>
      <c r="F136" s="12">
        <v>47.3</v>
      </c>
      <c r="G136" s="12">
        <v>-94.6</v>
      </c>
      <c r="H136" s="12">
        <v>16.785714285714285</v>
      </c>
      <c r="I136" s="12">
        <v>7.2527777777777782</v>
      </c>
      <c r="J136" s="12">
        <v>9.5329365079365083</v>
      </c>
      <c r="K136" s="22">
        <v>57</v>
      </c>
    </row>
    <row r="137" spans="2:11" x14ac:dyDescent="0.25">
      <c r="B137" t="s">
        <v>1578</v>
      </c>
      <c r="C137" t="s">
        <v>1579</v>
      </c>
      <c r="D137" s="24" t="s">
        <v>2443</v>
      </c>
      <c r="E137" s="24" t="s">
        <v>1545</v>
      </c>
      <c r="F137" s="12">
        <v>40.5</v>
      </c>
      <c r="G137" s="12">
        <v>-112.3</v>
      </c>
      <c r="H137" s="12">
        <v>19.801587301587301</v>
      </c>
      <c r="I137" s="12">
        <v>10.272619047619049</v>
      </c>
      <c r="J137" s="12">
        <v>9.5289682539682534</v>
      </c>
      <c r="K137" s="22">
        <v>60</v>
      </c>
    </row>
    <row r="138" spans="2:11" x14ac:dyDescent="0.25">
      <c r="B138" t="s">
        <v>2884</v>
      </c>
      <c r="C138" t="s">
        <v>2885</v>
      </c>
      <c r="D138" s="24" t="s">
        <v>2443</v>
      </c>
      <c r="E138" s="24" t="s">
        <v>1253</v>
      </c>
      <c r="F138" s="12">
        <v>37.5</v>
      </c>
      <c r="G138" s="12">
        <v>-115.2</v>
      </c>
      <c r="H138" s="12">
        <v>10.079365079365079</v>
      </c>
      <c r="I138" s="12">
        <v>0.58611111111111114</v>
      </c>
      <c r="J138" s="12">
        <v>9.4932539682539687</v>
      </c>
      <c r="K138" s="22">
        <v>31</v>
      </c>
    </row>
    <row r="139" spans="2:11" x14ac:dyDescent="0.25">
      <c r="B139" t="s">
        <v>2975</v>
      </c>
      <c r="C139" t="s">
        <v>2976</v>
      </c>
      <c r="D139" s="24" t="s">
        <v>2443</v>
      </c>
      <c r="E139" s="24" t="s">
        <v>1134</v>
      </c>
      <c r="F139" s="12">
        <v>48</v>
      </c>
      <c r="G139" s="12">
        <v>-111.2</v>
      </c>
      <c r="H139" s="12">
        <v>14.404761904761905</v>
      </c>
      <c r="I139" s="12">
        <v>4.9384920634920642</v>
      </c>
      <c r="J139" s="12">
        <v>9.4662698412698418</v>
      </c>
      <c r="K139" s="22">
        <v>33</v>
      </c>
    </row>
    <row r="140" spans="2:11" x14ac:dyDescent="0.25">
      <c r="B140" t="s">
        <v>1558</v>
      </c>
      <c r="C140" t="s">
        <v>1559</v>
      </c>
      <c r="D140" s="24" t="s">
        <v>2443</v>
      </c>
      <c r="E140" s="24" t="s">
        <v>1545</v>
      </c>
      <c r="F140" s="12">
        <v>41.8</v>
      </c>
      <c r="G140" s="12">
        <v>-111.3</v>
      </c>
      <c r="H140" s="12">
        <v>16.746031746031747</v>
      </c>
      <c r="I140" s="12">
        <v>7.2797619047619042</v>
      </c>
      <c r="J140" s="12">
        <v>9.4662698412698418</v>
      </c>
      <c r="K140" s="22">
        <v>58</v>
      </c>
    </row>
    <row r="141" spans="2:11" x14ac:dyDescent="0.25">
      <c r="B141" t="s">
        <v>1682</v>
      </c>
      <c r="C141" t="s">
        <v>1683</v>
      </c>
      <c r="D141" s="24" t="s">
        <v>2443</v>
      </c>
      <c r="E141" s="24" t="s">
        <v>1675</v>
      </c>
      <c r="F141" s="12">
        <v>43.4</v>
      </c>
      <c r="G141" s="12">
        <v>-88.8</v>
      </c>
      <c r="H141" s="12">
        <v>11.388888888888889</v>
      </c>
      <c r="I141" s="12">
        <v>1.9821428571428572</v>
      </c>
      <c r="J141" s="12">
        <v>9.4067460317460316</v>
      </c>
      <c r="K141" s="22">
        <v>59</v>
      </c>
    </row>
    <row r="142" spans="2:11" x14ac:dyDescent="0.25">
      <c r="B142" t="s">
        <v>967</v>
      </c>
      <c r="C142" t="s">
        <v>968</v>
      </c>
      <c r="D142" s="24" t="s">
        <v>2443</v>
      </c>
      <c r="E142" s="24" t="s">
        <v>969</v>
      </c>
      <c r="F142" s="12">
        <v>42.2</v>
      </c>
      <c r="G142" s="12">
        <v>-83.6</v>
      </c>
      <c r="H142" s="12">
        <v>12.936507936507937</v>
      </c>
      <c r="I142" s="12">
        <v>3.5579365079365077</v>
      </c>
      <c r="J142" s="12">
        <v>9.3785714285714281</v>
      </c>
      <c r="K142" s="22">
        <v>59</v>
      </c>
    </row>
    <row r="143" spans="2:11" x14ac:dyDescent="0.25">
      <c r="B143" t="s">
        <v>1795</v>
      </c>
      <c r="C143" t="s">
        <v>1796</v>
      </c>
      <c r="D143" s="24" t="s">
        <v>2443</v>
      </c>
      <c r="E143" s="24" t="s">
        <v>1775</v>
      </c>
      <c r="F143" s="12">
        <v>43.8</v>
      </c>
      <c r="G143" s="12">
        <v>-107.3</v>
      </c>
      <c r="H143" s="12">
        <v>18.253968253968253</v>
      </c>
      <c r="I143" s="12">
        <v>8.8853174603174612</v>
      </c>
      <c r="J143" s="12">
        <v>9.3686507936507937</v>
      </c>
      <c r="K143" s="22">
        <v>58</v>
      </c>
    </row>
    <row r="144" spans="2:11" x14ac:dyDescent="0.25">
      <c r="B144" t="s">
        <v>2425</v>
      </c>
      <c r="C144" t="s">
        <v>2426</v>
      </c>
      <c r="D144" s="24" t="s">
        <v>2443</v>
      </c>
      <c r="E144" s="24" t="s">
        <v>1775</v>
      </c>
      <c r="F144" s="12">
        <v>44.9</v>
      </c>
      <c r="G144" s="12">
        <v>-110.4</v>
      </c>
      <c r="H144" s="12">
        <v>22.896825396825399</v>
      </c>
      <c r="I144" s="12">
        <v>13.550793650793652</v>
      </c>
      <c r="J144" s="12">
        <v>9.3460317460317448</v>
      </c>
      <c r="K144" s="22">
        <v>54</v>
      </c>
    </row>
    <row r="145" spans="2:11" x14ac:dyDescent="0.25">
      <c r="B145" t="s">
        <v>4995</v>
      </c>
      <c r="C145" t="s">
        <v>4996</v>
      </c>
      <c r="D145" s="24" t="s">
        <v>2443</v>
      </c>
      <c r="E145" s="24" t="s">
        <v>1675</v>
      </c>
      <c r="F145" s="12">
        <v>46</v>
      </c>
      <c r="G145" s="12">
        <v>-89</v>
      </c>
      <c r="H145" s="12">
        <v>20.634920634920636</v>
      </c>
      <c r="I145" s="12">
        <v>11.291666666666668</v>
      </c>
      <c r="J145" s="12">
        <v>9.3432539682539684</v>
      </c>
      <c r="K145" s="22">
        <v>58</v>
      </c>
    </row>
    <row r="146" spans="2:11" x14ac:dyDescent="0.25">
      <c r="B146" t="s">
        <v>2519</v>
      </c>
      <c r="C146" t="s">
        <v>2520</v>
      </c>
      <c r="D146" s="24" t="s">
        <v>2443</v>
      </c>
      <c r="E146" s="24" t="s">
        <v>1545</v>
      </c>
      <c r="F146" s="12">
        <v>41.7</v>
      </c>
      <c r="G146" s="12">
        <v>-111.8</v>
      </c>
      <c r="H146" s="12">
        <v>16.230158730158731</v>
      </c>
      <c r="I146" s="12">
        <v>6.9</v>
      </c>
      <c r="J146" s="12">
        <v>9.3301587301587308</v>
      </c>
      <c r="K146" s="22">
        <v>59</v>
      </c>
    </row>
    <row r="147" spans="2:11" x14ac:dyDescent="0.25">
      <c r="B147" t="s">
        <v>4291</v>
      </c>
      <c r="C147" t="s">
        <v>4292</v>
      </c>
      <c r="D147" s="24" t="s">
        <v>2443</v>
      </c>
      <c r="E147" s="24" t="s">
        <v>1301</v>
      </c>
      <c r="F147" s="12">
        <v>44.8</v>
      </c>
      <c r="G147" s="12">
        <v>-74.3</v>
      </c>
      <c r="H147" s="12">
        <v>18.531746031746032</v>
      </c>
      <c r="I147" s="12">
        <v>9.3880952380952394</v>
      </c>
      <c r="J147" s="12">
        <v>9.143650793650794</v>
      </c>
      <c r="K147" s="22">
        <v>36</v>
      </c>
    </row>
    <row r="148" spans="2:11" x14ac:dyDescent="0.25">
      <c r="B148" t="s">
        <v>367</v>
      </c>
      <c r="C148" t="s">
        <v>1145</v>
      </c>
      <c r="D148" s="24" t="s">
        <v>2443</v>
      </c>
      <c r="E148" s="24" t="s">
        <v>1134</v>
      </c>
      <c r="F148" s="12">
        <v>45.6</v>
      </c>
      <c r="G148" s="12">
        <v>-109.2</v>
      </c>
      <c r="H148" s="12">
        <v>13.928571428571429</v>
      </c>
      <c r="I148" s="12">
        <v>4.8103174603174601</v>
      </c>
      <c r="J148" s="12">
        <v>9.1182539682539687</v>
      </c>
      <c r="K148" s="22">
        <v>51</v>
      </c>
    </row>
    <row r="149" spans="2:11" x14ac:dyDescent="0.25">
      <c r="B149" t="s">
        <v>4320</v>
      </c>
      <c r="C149" t="s">
        <v>4321</v>
      </c>
      <c r="D149" s="24" t="s">
        <v>2443</v>
      </c>
      <c r="E149" s="24" t="s">
        <v>1580</v>
      </c>
      <c r="F149" s="12">
        <v>44</v>
      </c>
      <c r="G149" s="12">
        <v>-72.900000000000006</v>
      </c>
      <c r="H149" s="12">
        <v>20.555555555555557</v>
      </c>
      <c r="I149" s="12">
        <v>11.476587301587301</v>
      </c>
      <c r="J149" s="12">
        <v>9.0789682539682559</v>
      </c>
      <c r="K149" s="22">
        <v>38</v>
      </c>
    </row>
    <row r="150" spans="2:11" x14ac:dyDescent="0.25">
      <c r="B150" t="s">
        <v>1568</v>
      </c>
      <c r="C150" t="s">
        <v>1569</v>
      </c>
      <c r="D150" s="24" t="s">
        <v>2443</v>
      </c>
      <c r="E150" s="24" t="s">
        <v>1545</v>
      </c>
      <c r="F150" s="12">
        <v>37.4</v>
      </c>
      <c r="G150" s="12">
        <v>-113.2</v>
      </c>
      <c r="H150" s="12">
        <v>11.666666666666668</v>
      </c>
      <c r="I150" s="12">
        <v>2.632539682539683</v>
      </c>
      <c r="J150" s="12">
        <v>9.0341269841269849</v>
      </c>
      <c r="K150" s="22">
        <v>53</v>
      </c>
    </row>
    <row r="151" spans="2:11" x14ac:dyDescent="0.25">
      <c r="B151" t="s">
        <v>2246</v>
      </c>
      <c r="C151" t="s">
        <v>6369</v>
      </c>
      <c r="D151" s="24" t="s">
        <v>2443</v>
      </c>
      <c r="E151" s="24" t="s">
        <v>867</v>
      </c>
      <c r="F151" s="12">
        <v>39.6</v>
      </c>
      <c r="G151" s="12">
        <v>-100.4</v>
      </c>
      <c r="H151" s="12">
        <v>11.944444444444445</v>
      </c>
      <c r="I151" s="12">
        <v>2.9174603174603173</v>
      </c>
      <c r="J151" s="12">
        <v>9.0269841269841287</v>
      </c>
      <c r="K151" s="22">
        <v>60</v>
      </c>
    </row>
    <row r="152" spans="2:11" x14ac:dyDescent="0.25">
      <c r="B152" t="s">
        <v>6060</v>
      </c>
      <c r="C152" t="s">
        <v>6061</v>
      </c>
      <c r="D152" s="24" t="s">
        <v>2443</v>
      </c>
      <c r="E152" s="24" t="s">
        <v>1457</v>
      </c>
      <c r="F152" s="12">
        <v>45.5</v>
      </c>
      <c r="G152" s="12">
        <v>-102.4</v>
      </c>
      <c r="H152" s="12">
        <v>13.134920634920634</v>
      </c>
      <c r="I152" s="12">
        <v>4.1297619047619047</v>
      </c>
      <c r="J152" s="12">
        <v>9.0051587301587315</v>
      </c>
      <c r="K152" s="22">
        <v>58</v>
      </c>
    </row>
    <row r="153" spans="2:11" x14ac:dyDescent="0.25">
      <c r="B153" t="s">
        <v>3089</v>
      </c>
      <c r="C153" t="s">
        <v>3889</v>
      </c>
      <c r="D153" s="24" t="s">
        <v>2443</v>
      </c>
      <c r="E153" s="24" t="s">
        <v>1301</v>
      </c>
      <c r="F153" s="12">
        <v>43.2</v>
      </c>
      <c r="G153" s="12">
        <v>-78.099999999999994</v>
      </c>
      <c r="H153" s="12">
        <v>13.611111111111111</v>
      </c>
      <c r="I153" s="12">
        <v>4.7095238095238097</v>
      </c>
      <c r="J153" s="12">
        <v>8.9015873015873019</v>
      </c>
      <c r="K153" s="22">
        <v>47</v>
      </c>
    </row>
    <row r="154" spans="2:11" x14ac:dyDescent="0.25">
      <c r="B154" t="s">
        <v>1074</v>
      </c>
      <c r="C154" t="s">
        <v>1075</v>
      </c>
      <c r="D154" s="24" t="s">
        <v>2443</v>
      </c>
      <c r="E154" s="24" t="s">
        <v>1022</v>
      </c>
      <c r="F154" s="12">
        <v>43.8</v>
      </c>
      <c r="G154" s="12">
        <v>-95.1</v>
      </c>
      <c r="H154" s="12">
        <v>14.007936507936508</v>
      </c>
      <c r="I154" s="12">
        <v>5.1079365079365084</v>
      </c>
      <c r="J154" s="12">
        <v>8.9</v>
      </c>
      <c r="K154" s="22">
        <v>60</v>
      </c>
    </row>
    <row r="155" spans="2:11" x14ac:dyDescent="0.25">
      <c r="B155" t="s">
        <v>2768</v>
      </c>
      <c r="C155" t="s">
        <v>2769</v>
      </c>
      <c r="D155" s="24" t="s">
        <v>2443</v>
      </c>
      <c r="E155" s="24" t="s">
        <v>1457</v>
      </c>
      <c r="F155" s="12">
        <v>43.4</v>
      </c>
      <c r="G155" s="12">
        <v>-103.2</v>
      </c>
      <c r="H155" s="12">
        <v>12.579365079365079</v>
      </c>
      <c r="I155" s="12">
        <v>3.7690476190476194</v>
      </c>
      <c r="J155" s="12">
        <v>8.8103174603174601</v>
      </c>
      <c r="K155" s="22">
        <v>46</v>
      </c>
    </row>
    <row r="156" spans="2:11" x14ac:dyDescent="0.25">
      <c r="B156" t="s">
        <v>1919</v>
      </c>
      <c r="C156" t="s">
        <v>1920</v>
      </c>
      <c r="D156" s="24" t="s">
        <v>2443</v>
      </c>
      <c r="E156" s="24" t="s">
        <v>969</v>
      </c>
      <c r="F156" s="12">
        <v>46.4</v>
      </c>
      <c r="G156" s="12">
        <v>-84.3</v>
      </c>
      <c r="H156" s="12">
        <v>24.880952380952383</v>
      </c>
      <c r="I156" s="12">
        <v>16.099603174603175</v>
      </c>
      <c r="J156" s="12">
        <v>8.7813492063492067</v>
      </c>
      <c r="K156" s="22">
        <v>58</v>
      </c>
    </row>
    <row r="157" spans="2:11" x14ac:dyDescent="0.25">
      <c r="B157" t="s">
        <v>994</v>
      </c>
      <c r="C157" t="s">
        <v>995</v>
      </c>
      <c r="D157" s="24" t="s">
        <v>2443</v>
      </c>
      <c r="E157" s="24" t="s">
        <v>969</v>
      </c>
      <c r="F157" s="12">
        <v>46.4</v>
      </c>
      <c r="G157" s="12">
        <v>-90.1</v>
      </c>
      <c r="H157" s="12">
        <v>35.158730158730158</v>
      </c>
      <c r="I157" s="12">
        <v>26.394841269841269</v>
      </c>
      <c r="J157" s="12">
        <v>8.7638888888888893</v>
      </c>
      <c r="K157" s="22">
        <v>59</v>
      </c>
    </row>
    <row r="158" spans="2:11" x14ac:dyDescent="0.25">
      <c r="B158" t="s">
        <v>2868</v>
      </c>
      <c r="C158" t="s">
        <v>2869</v>
      </c>
      <c r="D158" s="24" t="s">
        <v>2443</v>
      </c>
      <c r="E158" s="24" t="s">
        <v>1134</v>
      </c>
      <c r="F158" s="12">
        <v>47.1</v>
      </c>
      <c r="G158" s="12">
        <v>-110.2</v>
      </c>
      <c r="H158" s="12">
        <v>13.650793650793652</v>
      </c>
      <c r="I158" s="12">
        <v>4.9047619047619051</v>
      </c>
      <c r="J158" s="12">
        <v>8.7460317460317469</v>
      </c>
      <c r="K158" s="22">
        <v>48</v>
      </c>
    </row>
    <row r="159" spans="2:11" x14ac:dyDescent="0.25">
      <c r="B159" t="s">
        <v>611</v>
      </c>
      <c r="C159" t="s">
        <v>612</v>
      </c>
      <c r="D159" s="24" t="s">
        <v>2443</v>
      </c>
      <c r="E159" s="24" t="s">
        <v>563</v>
      </c>
      <c r="F159" s="12">
        <v>38.799999999999997</v>
      </c>
      <c r="G159" s="12">
        <v>-104.9</v>
      </c>
      <c r="H159" s="12">
        <v>21.825396825396826</v>
      </c>
      <c r="I159" s="12">
        <v>13.089285714285715</v>
      </c>
      <c r="J159" s="12">
        <v>8.7361111111111107</v>
      </c>
      <c r="K159" s="22">
        <v>59</v>
      </c>
    </row>
    <row r="160" spans="2:11" x14ac:dyDescent="0.25">
      <c r="B160" t="s">
        <v>2375</v>
      </c>
      <c r="C160" t="s">
        <v>2376</v>
      </c>
      <c r="D160" s="24" t="s">
        <v>2443</v>
      </c>
      <c r="E160" s="24" t="s">
        <v>1457</v>
      </c>
      <c r="F160" s="12">
        <v>44.6</v>
      </c>
      <c r="G160" s="12">
        <v>-102.5</v>
      </c>
      <c r="H160" s="12">
        <v>14.126984126984127</v>
      </c>
      <c r="I160" s="12">
        <v>5.3940476190476199</v>
      </c>
      <c r="J160" s="12">
        <v>8.7329365079365076</v>
      </c>
      <c r="K160" s="22">
        <v>60</v>
      </c>
    </row>
    <row r="161" spans="2:11" x14ac:dyDescent="0.25">
      <c r="B161" t="s">
        <v>3178</v>
      </c>
      <c r="C161" t="s">
        <v>3179</v>
      </c>
      <c r="D161" s="24" t="s">
        <v>2443</v>
      </c>
      <c r="E161" s="24" t="s">
        <v>1675</v>
      </c>
      <c r="F161" s="12">
        <v>44.8</v>
      </c>
      <c r="G161" s="12">
        <v>-91.9</v>
      </c>
      <c r="H161" s="12">
        <v>12.222222222222223</v>
      </c>
      <c r="I161" s="12">
        <v>3.5166666666666671</v>
      </c>
      <c r="J161" s="12">
        <v>8.7055555555555557</v>
      </c>
      <c r="K161" s="22">
        <v>58</v>
      </c>
    </row>
    <row r="162" spans="2:11" x14ac:dyDescent="0.25">
      <c r="B162" t="s">
        <v>2545</v>
      </c>
      <c r="C162" t="s">
        <v>2546</v>
      </c>
      <c r="D162" s="24" t="s">
        <v>2443</v>
      </c>
      <c r="E162" s="24" t="s">
        <v>1457</v>
      </c>
      <c r="F162" s="12">
        <v>44.4</v>
      </c>
      <c r="G162" s="12">
        <v>-103.8</v>
      </c>
      <c r="H162" s="12">
        <v>14.841269841269842</v>
      </c>
      <c r="I162" s="12">
        <v>6.1456349206349206</v>
      </c>
      <c r="J162" s="12">
        <v>8.6956349206349213</v>
      </c>
      <c r="K162" s="22">
        <v>54</v>
      </c>
    </row>
    <row r="163" spans="2:11" x14ac:dyDescent="0.25">
      <c r="B163" t="s">
        <v>5720</v>
      </c>
      <c r="C163" t="s">
        <v>5721</v>
      </c>
      <c r="D163" s="24" t="s">
        <v>2443</v>
      </c>
      <c r="E163" s="24" t="s">
        <v>1338</v>
      </c>
      <c r="F163" s="12">
        <v>48</v>
      </c>
      <c r="G163" s="12">
        <v>-98</v>
      </c>
      <c r="H163" s="12">
        <v>15.119047619047619</v>
      </c>
      <c r="I163" s="12">
        <v>6.4325396825396828</v>
      </c>
      <c r="J163" s="12">
        <v>8.6865079365079367</v>
      </c>
      <c r="K163" s="22">
        <v>58</v>
      </c>
    </row>
    <row r="164" spans="2:11" x14ac:dyDescent="0.25">
      <c r="B164" t="s">
        <v>5760</v>
      </c>
      <c r="C164" t="s">
        <v>5761</v>
      </c>
      <c r="D164" s="24" t="s">
        <v>2443</v>
      </c>
      <c r="E164" s="24" t="s">
        <v>1194</v>
      </c>
      <c r="F164" s="12">
        <v>42.6</v>
      </c>
      <c r="G164" s="12">
        <v>-103.8</v>
      </c>
      <c r="H164" s="12">
        <v>14.682539682539684</v>
      </c>
      <c r="I164" s="12">
        <v>6.0170634920634924</v>
      </c>
      <c r="J164" s="12">
        <v>8.6654761904761912</v>
      </c>
      <c r="K164" s="22">
        <v>59</v>
      </c>
    </row>
    <row r="165" spans="2:11" x14ac:dyDescent="0.25">
      <c r="B165" t="s">
        <v>4231</v>
      </c>
      <c r="C165" t="s">
        <v>4232</v>
      </c>
      <c r="D165" s="24" t="s">
        <v>548</v>
      </c>
      <c r="E165" s="24" t="s">
        <v>510</v>
      </c>
      <c r="F165" s="12">
        <v>46.2</v>
      </c>
      <c r="G165" s="12">
        <v>-82</v>
      </c>
      <c r="H165" s="12">
        <v>17.063492063492063</v>
      </c>
      <c r="I165" s="12">
        <v>8.4214285714285708</v>
      </c>
      <c r="J165" s="12">
        <v>8.6420634920634924</v>
      </c>
      <c r="K165" s="22">
        <v>36</v>
      </c>
    </row>
    <row r="166" spans="2:11" x14ac:dyDescent="0.25">
      <c r="B166" t="s">
        <v>2582</v>
      </c>
      <c r="C166" t="s">
        <v>2583</v>
      </c>
      <c r="D166" s="24" t="s">
        <v>2443</v>
      </c>
      <c r="E166" s="24" t="s">
        <v>1194</v>
      </c>
      <c r="F166" s="12">
        <v>42.8</v>
      </c>
      <c r="G166" s="12">
        <v>-103</v>
      </c>
      <c r="H166" s="12">
        <v>14.007936507936508</v>
      </c>
      <c r="I166" s="12">
        <v>5.3904761904761909</v>
      </c>
      <c r="J166" s="12">
        <v>8.617460317460317</v>
      </c>
      <c r="K166" s="22">
        <v>55</v>
      </c>
    </row>
    <row r="167" spans="2:11" x14ac:dyDescent="0.25">
      <c r="B167" t="s">
        <v>1060</v>
      </c>
      <c r="C167" t="s">
        <v>1061</v>
      </c>
      <c r="D167" s="24" t="s">
        <v>2443</v>
      </c>
      <c r="E167" s="24" t="s">
        <v>1022</v>
      </c>
      <c r="F167" s="12">
        <v>44</v>
      </c>
      <c r="G167" s="12">
        <v>-93.2</v>
      </c>
      <c r="H167" s="12">
        <v>12.301587301587302</v>
      </c>
      <c r="I167" s="12">
        <v>3.7341269841269842</v>
      </c>
      <c r="J167" s="12">
        <v>8.5674603174603181</v>
      </c>
      <c r="K167" s="22">
        <v>59</v>
      </c>
    </row>
    <row r="168" spans="2:11" x14ac:dyDescent="0.25">
      <c r="B168" t="s">
        <v>536</v>
      </c>
      <c r="C168" t="s">
        <v>537</v>
      </c>
      <c r="D168" s="24" t="s">
        <v>2443</v>
      </c>
      <c r="E168" s="24" t="s">
        <v>532</v>
      </c>
      <c r="F168" s="12">
        <v>35.299999999999997</v>
      </c>
      <c r="G168" s="12">
        <v>-112.8</v>
      </c>
      <c r="H168" s="12">
        <v>9.087301587301587</v>
      </c>
      <c r="I168" s="12">
        <v>0.59047619047619049</v>
      </c>
      <c r="J168" s="12">
        <v>8.4968253968253968</v>
      </c>
      <c r="K168" s="22">
        <v>59</v>
      </c>
    </row>
    <row r="169" spans="2:11" x14ac:dyDescent="0.25">
      <c r="B169" t="s">
        <v>1909</v>
      </c>
      <c r="C169" t="s">
        <v>2171</v>
      </c>
      <c r="D169" s="24" t="s">
        <v>2443</v>
      </c>
      <c r="E169" s="24" t="s">
        <v>969</v>
      </c>
      <c r="F169" s="12">
        <v>46.5</v>
      </c>
      <c r="G169" s="12">
        <v>-87.5</v>
      </c>
      <c r="H169" s="12">
        <v>29.682539682539684</v>
      </c>
      <c r="I169" s="12">
        <v>21.199206349206349</v>
      </c>
      <c r="J169" s="12">
        <v>8.4833333333333325</v>
      </c>
      <c r="K169" s="22">
        <v>59</v>
      </c>
    </row>
    <row r="170" spans="2:11" x14ac:dyDescent="0.25">
      <c r="B170" t="s">
        <v>3469</v>
      </c>
      <c r="C170" t="s">
        <v>3470</v>
      </c>
      <c r="D170" s="24" t="s">
        <v>2443</v>
      </c>
      <c r="E170" s="24" t="s">
        <v>1253</v>
      </c>
      <c r="F170" s="12">
        <v>38.9</v>
      </c>
      <c r="G170" s="12">
        <v>-119.8</v>
      </c>
      <c r="H170" s="12">
        <v>19.166666666666668</v>
      </c>
      <c r="I170" s="12">
        <v>10.706349206349207</v>
      </c>
      <c r="J170" s="12">
        <v>8.4603174603174605</v>
      </c>
      <c r="K170" s="22">
        <v>30</v>
      </c>
    </row>
    <row r="171" spans="2:11" x14ac:dyDescent="0.25">
      <c r="B171" t="s">
        <v>6235</v>
      </c>
      <c r="C171" t="s">
        <v>6236</v>
      </c>
      <c r="D171" s="24" t="s">
        <v>2443</v>
      </c>
      <c r="E171" s="24" t="s">
        <v>1022</v>
      </c>
      <c r="F171" s="12">
        <v>44.3</v>
      </c>
      <c r="G171" s="12">
        <v>-93.2</v>
      </c>
      <c r="H171" s="12">
        <v>12.5</v>
      </c>
      <c r="I171" s="12">
        <v>4.0670634920634923</v>
      </c>
      <c r="J171" s="12">
        <v>8.4329365079365086</v>
      </c>
      <c r="K171" s="22">
        <v>57</v>
      </c>
    </row>
    <row r="172" spans="2:11" x14ac:dyDescent="0.25">
      <c r="B172" t="s">
        <v>4087</v>
      </c>
      <c r="C172" t="s">
        <v>4088</v>
      </c>
      <c r="D172" s="24" t="s">
        <v>548</v>
      </c>
      <c r="E172" s="24" t="s">
        <v>510</v>
      </c>
      <c r="F172" s="12">
        <v>43.8</v>
      </c>
      <c r="G172" s="12">
        <v>-78.8</v>
      </c>
      <c r="H172" s="12">
        <v>10.317460317460318</v>
      </c>
      <c r="I172" s="12">
        <v>1.9178571428571429</v>
      </c>
      <c r="J172" s="12">
        <v>8.3996031746031754</v>
      </c>
      <c r="K172" s="22">
        <v>51</v>
      </c>
    </row>
    <row r="173" spans="2:11" x14ac:dyDescent="0.25">
      <c r="B173" t="s">
        <v>2194</v>
      </c>
      <c r="C173" t="s">
        <v>2195</v>
      </c>
      <c r="D173" s="24" t="s">
        <v>548</v>
      </c>
      <c r="E173" s="24" t="s">
        <v>510</v>
      </c>
      <c r="F173" s="12">
        <v>42</v>
      </c>
      <c r="G173" s="12">
        <v>-82.6</v>
      </c>
      <c r="H173" s="12">
        <v>9.5238095238095237</v>
      </c>
      <c r="I173" s="12">
        <v>1.1480158730158729</v>
      </c>
      <c r="J173" s="12">
        <v>8.3757936507936499</v>
      </c>
      <c r="K173" s="22">
        <v>60</v>
      </c>
    </row>
    <row r="174" spans="2:11" x14ac:dyDescent="0.25">
      <c r="B174" t="s">
        <v>4273</v>
      </c>
      <c r="C174" t="s">
        <v>4274</v>
      </c>
      <c r="D174" s="24" t="s">
        <v>2443</v>
      </c>
      <c r="E174" s="24" t="s">
        <v>937</v>
      </c>
      <c r="F174" s="12">
        <v>44.9</v>
      </c>
      <c r="G174" s="12">
        <v>-70.599999999999994</v>
      </c>
      <c r="H174" s="12">
        <v>17.579365079365079</v>
      </c>
      <c r="I174" s="12">
        <v>9.2087301587301589</v>
      </c>
      <c r="J174" s="12">
        <v>8.3706349206349202</v>
      </c>
      <c r="K174" s="22">
        <v>49</v>
      </c>
    </row>
    <row r="175" spans="2:11" x14ac:dyDescent="0.25">
      <c r="B175" t="s">
        <v>6640</v>
      </c>
      <c r="C175" t="s">
        <v>6641</v>
      </c>
      <c r="D175" s="24" t="s">
        <v>2443</v>
      </c>
      <c r="E175" s="24" t="s">
        <v>1194</v>
      </c>
      <c r="F175" s="12">
        <v>41.2</v>
      </c>
      <c r="G175" s="12">
        <v>-98.4</v>
      </c>
      <c r="H175" s="12">
        <v>11.071428571428571</v>
      </c>
      <c r="I175" s="12">
        <v>2.7015873015873018</v>
      </c>
      <c r="J175" s="12">
        <v>8.3698412698412703</v>
      </c>
      <c r="K175" s="22">
        <v>50</v>
      </c>
    </row>
    <row r="176" spans="2:11" x14ac:dyDescent="0.25">
      <c r="B176" t="s">
        <v>2032</v>
      </c>
      <c r="C176" t="s">
        <v>2033</v>
      </c>
      <c r="D176" s="24" t="s">
        <v>2443</v>
      </c>
      <c r="E176" s="24" t="s">
        <v>1194</v>
      </c>
      <c r="F176" s="12">
        <v>41.8</v>
      </c>
      <c r="G176" s="12">
        <v>-103.5</v>
      </c>
      <c r="H176" s="12">
        <v>13.611111111111111</v>
      </c>
      <c r="I176" s="12">
        <v>5.2412698412698422</v>
      </c>
      <c r="J176" s="12">
        <v>8.3698412698412703</v>
      </c>
      <c r="K176" s="22">
        <v>60</v>
      </c>
    </row>
    <row r="177" spans="2:11" x14ac:dyDescent="0.25">
      <c r="B177" t="s">
        <v>3590</v>
      </c>
      <c r="C177" t="s">
        <v>3591</v>
      </c>
      <c r="D177" s="24" t="s">
        <v>2443</v>
      </c>
      <c r="E177" s="24" t="s">
        <v>1675</v>
      </c>
      <c r="F177" s="12">
        <v>43.2</v>
      </c>
      <c r="G177" s="12">
        <v>-88.1</v>
      </c>
      <c r="H177" s="12">
        <v>11.15079365079365</v>
      </c>
      <c r="I177" s="12">
        <v>2.7924603174603178</v>
      </c>
      <c r="J177" s="12">
        <v>8.3583333333333325</v>
      </c>
      <c r="K177" s="22">
        <v>60</v>
      </c>
    </row>
    <row r="178" spans="2:11" x14ac:dyDescent="0.25">
      <c r="B178" t="s">
        <v>1951</v>
      </c>
      <c r="C178" t="s">
        <v>1952</v>
      </c>
      <c r="D178" s="24" t="s">
        <v>2443</v>
      </c>
      <c r="E178" s="24" t="s">
        <v>1022</v>
      </c>
      <c r="F178" s="12">
        <v>43.9</v>
      </c>
      <c r="G178" s="12">
        <v>-92.4</v>
      </c>
      <c r="H178" s="12">
        <v>13.214285714285715</v>
      </c>
      <c r="I178" s="12">
        <v>4.8682539682539687</v>
      </c>
      <c r="J178" s="12">
        <v>8.3460317460317466</v>
      </c>
      <c r="K178" s="22">
        <v>60</v>
      </c>
    </row>
    <row r="179" spans="2:11" x14ac:dyDescent="0.25">
      <c r="B179" t="s">
        <v>6129</v>
      </c>
      <c r="C179" t="s">
        <v>6130</v>
      </c>
      <c r="D179" s="24" t="s">
        <v>2443</v>
      </c>
      <c r="E179" s="24" t="s">
        <v>1022</v>
      </c>
      <c r="F179" s="12">
        <v>43.5</v>
      </c>
      <c r="G179" s="12">
        <v>-93.8</v>
      </c>
      <c r="H179" s="12">
        <v>12.817460317460318</v>
      </c>
      <c r="I179" s="12">
        <v>4.5821428571428573</v>
      </c>
      <c r="J179" s="12">
        <v>8.2353174603174608</v>
      </c>
      <c r="K179" s="22">
        <v>49</v>
      </c>
    </row>
    <row r="180" spans="2:11" x14ac:dyDescent="0.25">
      <c r="B180" t="s">
        <v>3905</v>
      </c>
      <c r="C180" t="s">
        <v>3906</v>
      </c>
      <c r="D180" s="24" t="s">
        <v>2443</v>
      </c>
      <c r="E180" s="24" t="s">
        <v>969</v>
      </c>
      <c r="F180" s="12">
        <v>42.3</v>
      </c>
      <c r="G180" s="12">
        <v>-84</v>
      </c>
      <c r="H180" s="12">
        <v>10</v>
      </c>
      <c r="I180" s="12">
        <v>1.7757936507936509</v>
      </c>
      <c r="J180" s="12">
        <v>8.2242063492063497</v>
      </c>
      <c r="K180" s="22">
        <v>40</v>
      </c>
    </row>
    <row r="181" spans="2:11" x14ac:dyDescent="0.25">
      <c r="B181" t="s">
        <v>1747</v>
      </c>
      <c r="C181" t="s">
        <v>1748</v>
      </c>
      <c r="D181" s="24" t="s">
        <v>2443</v>
      </c>
      <c r="E181" s="24" t="s">
        <v>1675</v>
      </c>
      <c r="F181" s="12">
        <v>45.5</v>
      </c>
      <c r="G181" s="12">
        <v>-89.4</v>
      </c>
      <c r="H181" s="12">
        <v>13.452380952380953</v>
      </c>
      <c r="I181" s="12">
        <v>5.2373015873015873</v>
      </c>
      <c r="J181" s="12">
        <v>8.2150793650793652</v>
      </c>
      <c r="K181" s="22">
        <v>53</v>
      </c>
    </row>
    <row r="182" spans="2:11" x14ac:dyDescent="0.25">
      <c r="B182" t="s">
        <v>3147</v>
      </c>
      <c r="C182" t="s">
        <v>3148</v>
      </c>
      <c r="D182" s="24" t="s">
        <v>2443</v>
      </c>
      <c r="E182" s="24" t="s">
        <v>1022</v>
      </c>
      <c r="F182" s="12">
        <v>47.4</v>
      </c>
      <c r="G182" s="12">
        <v>-91.2</v>
      </c>
      <c r="H182" s="12">
        <v>18.095238095238095</v>
      </c>
      <c r="I182" s="12">
        <v>9.8992063492063505</v>
      </c>
      <c r="J182" s="12">
        <v>8.1960317460317462</v>
      </c>
      <c r="K182" s="22">
        <v>26</v>
      </c>
    </row>
    <row r="183" spans="2:11" x14ac:dyDescent="0.25">
      <c r="B183" t="s">
        <v>1717</v>
      </c>
      <c r="C183" t="s">
        <v>1718</v>
      </c>
      <c r="D183" s="24" t="s">
        <v>2443</v>
      </c>
      <c r="E183" s="24" t="s">
        <v>1675</v>
      </c>
      <c r="F183" s="12">
        <v>46.7</v>
      </c>
      <c r="G183" s="12">
        <v>-90.7</v>
      </c>
      <c r="H183" s="12">
        <v>15.317460317460318</v>
      </c>
      <c r="I183" s="12">
        <v>7.1420634920634916</v>
      </c>
      <c r="J183" s="12">
        <v>8.1753968253968257</v>
      </c>
      <c r="K183" s="22">
        <v>59</v>
      </c>
    </row>
    <row r="184" spans="2:11" x14ac:dyDescent="0.25">
      <c r="B184" t="s">
        <v>2192</v>
      </c>
      <c r="C184" t="s">
        <v>2193</v>
      </c>
      <c r="D184" s="24" t="s">
        <v>548</v>
      </c>
      <c r="E184" s="24" t="s">
        <v>494</v>
      </c>
      <c r="F184" s="12">
        <v>50.6</v>
      </c>
      <c r="G184" s="12">
        <v>-112.9</v>
      </c>
      <c r="H184" s="12">
        <v>14.682539682539684</v>
      </c>
      <c r="I184" s="12">
        <v>6.6230158730158735</v>
      </c>
      <c r="J184" s="12">
        <v>8.0595238095238102</v>
      </c>
      <c r="K184" s="22">
        <v>59</v>
      </c>
    </row>
    <row r="185" spans="2:11" x14ac:dyDescent="0.25">
      <c r="B185" t="s">
        <v>1773</v>
      </c>
      <c r="C185" t="s">
        <v>1774</v>
      </c>
      <c r="D185" s="24" t="s">
        <v>2443</v>
      </c>
      <c r="E185" s="24" t="s">
        <v>1775</v>
      </c>
      <c r="F185" s="12">
        <v>43.7</v>
      </c>
      <c r="G185" s="12">
        <v>-111</v>
      </c>
      <c r="H185" s="12">
        <v>24.206349206349206</v>
      </c>
      <c r="I185" s="12">
        <v>16.165873015873014</v>
      </c>
      <c r="J185" s="12">
        <v>8.0404761904761912</v>
      </c>
      <c r="K185" s="22">
        <v>60</v>
      </c>
    </row>
    <row r="186" spans="2:11" x14ac:dyDescent="0.25">
      <c r="B186" t="s">
        <v>1771</v>
      </c>
      <c r="C186" t="s">
        <v>1772</v>
      </c>
      <c r="D186" s="24" t="s">
        <v>2443</v>
      </c>
      <c r="E186" s="24" t="s">
        <v>1675</v>
      </c>
      <c r="F186" s="12">
        <v>45.7</v>
      </c>
      <c r="G186" s="12">
        <v>-89.8</v>
      </c>
      <c r="H186" s="12">
        <v>13.531746031746032</v>
      </c>
      <c r="I186" s="12">
        <v>5.5226190476190471</v>
      </c>
      <c r="J186" s="12">
        <v>8.0091269841269845</v>
      </c>
      <c r="K186" s="22">
        <v>54</v>
      </c>
    </row>
    <row r="187" spans="2:11" x14ac:dyDescent="0.25">
      <c r="B187" t="s">
        <v>2493</v>
      </c>
      <c r="C187" t="s">
        <v>2494</v>
      </c>
      <c r="D187" s="24" t="s">
        <v>2443</v>
      </c>
      <c r="E187" s="24" t="s">
        <v>629</v>
      </c>
      <c r="F187" s="12">
        <v>43.9</v>
      </c>
      <c r="G187" s="12">
        <v>-113.6</v>
      </c>
      <c r="H187" s="12">
        <v>9.087301587301587</v>
      </c>
      <c r="I187" s="12">
        <v>1.0996031746031747</v>
      </c>
      <c r="J187" s="12">
        <v>7.9876984126984123</v>
      </c>
      <c r="K187" s="22">
        <v>52</v>
      </c>
    </row>
    <row r="188" spans="2:11" x14ac:dyDescent="0.25">
      <c r="B188" t="s">
        <v>2421</v>
      </c>
      <c r="C188" t="s">
        <v>2422</v>
      </c>
      <c r="D188" s="24" t="s">
        <v>2443</v>
      </c>
      <c r="E188" s="24" t="s">
        <v>1775</v>
      </c>
      <c r="F188" s="12">
        <v>43</v>
      </c>
      <c r="G188" s="12">
        <v>-108.3</v>
      </c>
      <c r="H188" s="12">
        <v>12.619047619047619</v>
      </c>
      <c r="I188" s="12">
        <v>4.6599206349206357</v>
      </c>
      <c r="J188" s="12">
        <v>7.9591269841269838</v>
      </c>
      <c r="K188" s="22">
        <v>58</v>
      </c>
    </row>
    <row r="189" spans="2:11" x14ac:dyDescent="0.25">
      <c r="B189" t="s">
        <v>715</v>
      </c>
      <c r="C189" t="s">
        <v>716</v>
      </c>
      <c r="D189" s="24" t="s">
        <v>2443</v>
      </c>
      <c r="E189" s="24" t="s">
        <v>709</v>
      </c>
      <c r="F189" s="12">
        <v>41.5</v>
      </c>
      <c r="G189" s="12">
        <v>-85.8</v>
      </c>
      <c r="H189" s="12">
        <v>11.587301587301587</v>
      </c>
      <c r="I189" s="12">
        <v>3.6337301587301587</v>
      </c>
      <c r="J189" s="12">
        <v>7.9535714285714292</v>
      </c>
      <c r="K189" s="22">
        <v>60</v>
      </c>
    </row>
    <row r="190" spans="2:11" x14ac:dyDescent="0.25">
      <c r="B190" t="s">
        <v>3480</v>
      </c>
      <c r="C190" t="s">
        <v>3481</v>
      </c>
      <c r="D190" s="24" t="s">
        <v>2443</v>
      </c>
      <c r="E190" s="24" t="s">
        <v>1545</v>
      </c>
      <c r="F190" s="12">
        <v>39.1</v>
      </c>
      <c r="G190" s="12">
        <v>-113.9</v>
      </c>
      <c r="H190" s="12">
        <v>9.087301587301587</v>
      </c>
      <c r="I190" s="12">
        <v>1.1376984126984129</v>
      </c>
      <c r="J190" s="12">
        <v>7.9496031746031743</v>
      </c>
      <c r="K190" s="22">
        <v>51</v>
      </c>
    </row>
    <row r="191" spans="2:11" x14ac:dyDescent="0.25">
      <c r="B191" t="s">
        <v>2041</v>
      </c>
      <c r="C191" t="s">
        <v>2042</v>
      </c>
      <c r="D191" s="24" t="s">
        <v>2443</v>
      </c>
      <c r="E191" s="24" t="s">
        <v>1775</v>
      </c>
      <c r="F191" s="12">
        <v>42.8</v>
      </c>
      <c r="G191" s="12">
        <v>-106.4</v>
      </c>
      <c r="H191" s="12">
        <v>17.896825396825399</v>
      </c>
      <c r="I191" s="12">
        <v>9.9662698412698418</v>
      </c>
      <c r="J191" s="12">
        <v>7.9305555555555554</v>
      </c>
      <c r="K191" s="22">
        <v>59</v>
      </c>
    </row>
    <row r="192" spans="2:11" x14ac:dyDescent="0.25">
      <c r="B192" t="s">
        <v>6909</v>
      </c>
      <c r="C192" t="s">
        <v>6910</v>
      </c>
      <c r="D192" s="24" t="s">
        <v>2443</v>
      </c>
      <c r="E192" s="24" t="s">
        <v>867</v>
      </c>
      <c r="F192" s="12">
        <v>39.799999999999997</v>
      </c>
      <c r="G192" s="12">
        <v>-100.2</v>
      </c>
      <c r="H192" s="12">
        <v>10.277777777777779</v>
      </c>
      <c r="I192" s="12">
        <v>2.3757936507936508</v>
      </c>
      <c r="J192" s="12">
        <v>7.9019841269841269</v>
      </c>
      <c r="K192" s="22">
        <v>60</v>
      </c>
    </row>
    <row r="193" spans="2:11" x14ac:dyDescent="0.25">
      <c r="B193" t="s">
        <v>1018</v>
      </c>
      <c r="C193" t="s">
        <v>1019</v>
      </c>
      <c r="D193" s="24" t="s">
        <v>2443</v>
      </c>
      <c r="E193" s="24" t="s">
        <v>969</v>
      </c>
      <c r="F193" s="12">
        <v>44.2</v>
      </c>
      <c r="G193" s="12">
        <v>-84.2</v>
      </c>
      <c r="H193" s="12">
        <v>12.103174603174603</v>
      </c>
      <c r="I193" s="12">
        <v>4.2091269841269838</v>
      </c>
      <c r="J193" s="12">
        <v>7.8940476190476199</v>
      </c>
      <c r="K193" s="22">
        <v>59</v>
      </c>
    </row>
    <row r="194" spans="2:11" x14ac:dyDescent="0.25">
      <c r="B194" t="s">
        <v>4275</v>
      </c>
      <c r="C194" t="s">
        <v>4276</v>
      </c>
      <c r="D194" s="24" t="s">
        <v>2443</v>
      </c>
      <c r="E194" s="24" t="s">
        <v>937</v>
      </c>
      <c r="F194" s="12">
        <v>45.1</v>
      </c>
      <c r="G194" s="12">
        <v>-69.099999999999994</v>
      </c>
      <c r="H194" s="12">
        <v>13.611111111111111</v>
      </c>
      <c r="I194" s="12">
        <v>5.7468253968253968</v>
      </c>
      <c r="J194" s="12">
        <v>7.8642857142857148</v>
      </c>
      <c r="K194" s="22">
        <v>45</v>
      </c>
    </row>
    <row r="195" spans="2:11" x14ac:dyDescent="0.25">
      <c r="B195" t="s">
        <v>2956</v>
      </c>
      <c r="C195" t="s">
        <v>2957</v>
      </c>
      <c r="D195" s="24" t="s">
        <v>2443</v>
      </c>
      <c r="E195" s="24" t="s">
        <v>1134</v>
      </c>
      <c r="F195" s="12">
        <v>45.8</v>
      </c>
      <c r="G195" s="12">
        <v>-105</v>
      </c>
      <c r="H195" s="12">
        <v>11.706349206349207</v>
      </c>
      <c r="I195" s="12">
        <v>3.8686507936507937</v>
      </c>
      <c r="J195" s="12">
        <v>7.8376984126984128</v>
      </c>
      <c r="K195" s="22">
        <v>47</v>
      </c>
    </row>
    <row r="196" spans="2:11" x14ac:dyDescent="0.25">
      <c r="B196" t="s">
        <v>2389</v>
      </c>
      <c r="C196" t="s">
        <v>2390</v>
      </c>
      <c r="D196" s="24" t="s">
        <v>2443</v>
      </c>
      <c r="E196" s="24" t="s">
        <v>1545</v>
      </c>
      <c r="F196" s="12">
        <v>37.5</v>
      </c>
      <c r="G196" s="12">
        <v>-113.7</v>
      </c>
      <c r="H196" s="12">
        <v>11.626984126984127</v>
      </c>
      <c r="I196" s="12">
        <v>3.7996031746031749</v>
      </c>
      <c r="J196" s="12">
        <v>7.8273809523809526</v>
      </c>
      <c r="K196" s="22">
        <v>57</v>
      </c>
    </row>
    <row r="197" spans="2:11" x14ac:dyDescent="0.25">
      <c r="B197" t="s">
        <v>2836</v>
      </c>
      <c r="C197" t="s">
        <v>2837</v>
      </c>
      <c r="D197" s="24" t="s">
        <v>2443</v>
      </c>
      <c r="E197" s="24" t="s">
        <v>563</v>
      </c>
      <c r="F197" s="12">
        <v>39.799999999999997</v>
      </c>
      <c r="G197" s="12">
        <v>-105</v>
      </c>
      <c r="H197" s="12">
        <v>14.285714285714286</v>
      </c>
      <c r="I197" s="12">
        <v>6.4912698412698422</v>
      </c>
      <c r="J197" s="12">
        <v>7.7944444444444443</v>
      </c>
      <c r="K197" s="22">
        <v>36</v>
      </c>
    </row>
    <row r="198" spans="2:11" x14ac:dyDescent="0.25">
      <c r="B198" t="s">
        <v>2419</v>
      </c>
      <c r="C198" t="s">
        <v>2420</v>
      </c>
      <c r="D198" s="24" t="s">
        <v>2443</v>
      </c>
      <c r="E198" s="24" t="s">
        <v>1775</v>
      </c>
      <c r="F198" s="12">
        <v>43.5</v>
      </c>
      <c r="G198" s="12">
        <v>-109.6</v>
      </c>
      <c r="H198" s="12">
        <v>13.571428571428571</v>
      </c>
      <c r="I198" s="12">
        <v>5.7817460317460316</v>
      </c>
      <c r="J198" s="12">
        <v>7.7896825396825404</v>
      </c>
      <c r="K198" s="22">
        <v>50</v>
      </c>
    </row>
    <row r="199" spans="2:11" x14ac:dyDescent="0.25">
      <c r="B199" t="s">
        <v>2477</v>
      </c>
      <c r="C199" t="s">
        <v>2478</v>
      </c>
      <c r="D199" s="24" t="s">
        <v>2443</v>
      </c>
      <c r="E199" s="24" t="s">
        <v>563</v>
      </c>
      <c r="F199" s="12">
        <v>40.700000000000003</v>
      </c>
      <c r="G199" s="12">
        <v>-105.7</v>
      </c>
      <c r="H199" s="12">
        <v>16.031746031746032</v>
      </c>
      <c r="I199" s="12">
        <v>8.2746031746031754</v>
      </c>
      <c r="J199" s="12">
        <v>7.7571428571428571</v>
      </c>
      <c r="K199" s="22">
        <v>27</v>
      </c>
    </row>
    <row r="200" spans="2:11" x14ac:dyDescent="0.25">
      <c r="B200" t="s">
        <v>1501</v>
      </c>
      <c r="C200" t="s">
        <v>1502</v>
      </c>
      <c r="D200" s="24" t="s">
        <v>2443</v>
      </c>
      <c r="E200" s="24" t="s">
        <v>1457</v>
      </c>
      <c r="F200" s="12">
        <v>45.4</v>
      </c>
      <c r="G200" s="12">
        <v>-101</v>
      </c>
      <c r="H200" s="12">
        <v>12.698412698412699</v>
      </c>
      <c r="I200" s="12">
        <v>4.9853174603174599</v>
      </c>
      <c r="J200" s="12">
        <v>7.7130952380952387</v>
      </c>
      <c r="K200" s="22">
        <v>60</v>
      </c>
    </row>
    <row r="201" spans="2:11" x14ac:dyDescent="0.25">
      <c r="B201" t="s">
        <v>6800</v>
      </c>
      <c r="C201" t="s">
        <v>6801</v>
      </c>
      <c r="D201" s="24" t="s">
        <v>2443</v>
      </c>
      <c r="E201" s="24" t="s">
        <v>1134</v>
      </c>
      <c r="F201" s="12">
        <v>46.6</v>
      </c>
      <c r="G201" s="12">
        <v>-109.7</v>
      </c>
      <c r="H201" s="12">
        <v>10.595238095238095</v>
      </c>
      <c r="I201" s="12">
        <v>2.8837301587301587</v>
      </c>
      <c r="J201" s="12">
        <v>7.7115079365079362</v>
      </c>
      <c r="K201" s="22">
        <v>43</v>
      </c>
    </row>
    <row r="202" spans="2:11" x14ac:dyDescent="0.25">
      <c r="B202" t="s">
        <v>1286</v>
      </c>
      <c r="C202" t="s">
        <v>1287</v>
      </c>
      <c r="D202" s="24" t="s">
        <v>2443</v>
      </c>
      <c r="E202" s="24" t="s">
        <v>1277</v>
      </c>
      <c r="F202" s="12">
        <v>34.700000000000003</v>
      </c>
      <c r="G202" s="12">
        <v>-106.7</v>
      </c>
      <c r="H202" s="12">
        <v>8.2936507936507944</v>
      </c>
      <c r="I202" s="12">
        <v>0.59880952380952379</v>
      </c>
      <c r="J202" s="12">
        <v>7.6948412698412696</v>
      </c>
      <c r="K202" s="22">
        <v>55</v>
      </c>
    </row>
    <row r="203" spans="2:11" x14ac:dyDescent="0.25">
      <c r="B203" t="s">
        <v>1212</v>
      </c>
      <c r="C203" t="s">
        <v>1213</v>
      </c>
      <c r="D203" s="24" t="s">
        <v>2443</v>
      </c>
      <c r="E203" s="24" t="s">
        <v>1194</v>
      </c>
      <c r="F203" s="12">
        <v>41.5</v>
      </c>
      <c r="G203" s="12">
        <v>-98.5</v>
      </c>
      <c r="H203" s="12">
        <v>9.8809523809523814</v>
      </c>
      <c r="I203" s="12">
        <v>2.2253968253968255</v>
      </c>
      <c r="J203" s="12">
        <v>7.6555555555555568</v>
      </c>
      <c r="K203" s="22">
        <v>50</v>
      </c>
    </row>
    <row r="204" spans="2:11" x14ac:dyDescent="0.25">
      <c r="B204" t="s">
        <v>6697</v>
      </c>
      <c r="C204" t="s">
        <v>6698</v>
      </c>
      <c r="D204" s="24" t="s">
        <v>2443</v>
      </c>
      <c r="E204" s="24" t="s">
        <v>1022</v>
      </c>
      <c r="F204" s="12">
        <v>44.3</v>
      </c>
      <c r="G204" s="12">
        <v>-92</v>
      </c>
      <c r="H204" s="12">
        <v>10.873015873015873</v>
      </c>
      <c r="I204" s="12">
        <v>3.2273809523809525</v>
      </c>
      <c r="J204" s="12">
        <v>7.6456349206349214</v>
      </c>
      <c r="K204" s="22">
        <v>57</v>
      </c>
    </row>
    <row r="205" spans="2:11" x14ac:dyDescent="0.25">
      <c r="B205" t="s">
        <v>980</v>
      </c>
      <c r="C205" t="s">
        <v>981</v>
      </c>
      <c r="D205" s="24" t="s">
        <v>2443</v>
      </c>
      <c r="E205" s="24" t="s">
        <v>969</v>
      </c>
      <c r="F205" s="12">
        <v>42.3</v>
      </c>
      <c r="G205" s="12">
        <v>-83.2</v>
      </c>
      <c r="H205" s="12">
        <v>9.2857142857142865</v>
      </c>
      <c r="I205" s="12">
        <v>1.6472222222222221</v>
      </c>
      <c r="J205" s="12">
        <v>7.6384920634920643</v>
      </c>
      <c r="K205" s="22">
        <v>57</v>
      </c>
    </row>
    <row r="206" spans="2:11" x14ac:dyDescent="0.25">
      <c r="B206" t="s">
        <v>976</v>
      </c>
      <c r="C206" t="s">
        <v>977</v>
      </c>
      <c r="D206" s="24" t="s">
        <v>2443</v>
      </c>
      <c r="E206" s="24" t="s">
        <v>969</v>
      </c>
      <c r="F206" s="12">
        <v>42.3</v>
      </c>
      <c r="G206" s="12">
        <v>-85.9</v>
      </c>
      <c r="H206" s="12">
        <v>15.634920634920636</v>
      </c>
      <c r="I206" s="12">
        <v>8.0246031746031754</v>
      </c>
      <c r="J206" s="12">
        <v>7.6103174603174608</v>
      </c>
      <c r="K206" s="22">
        <v>59</v>
      </c>
    </row>
    <row r="207" spans="2:11" x14ac:dyDescent="0.25">
      <c r="B207" t="s">
        <v>868</v>
      </c>
      <c r="C207" t="s">
        <v>869</v>
      </c>
      <c r="D207" s="24" t="s">
        <v>2443</v>
      </c>
      <c r="E207" s="24" t="s">
        <v>867</v>
      </c>
      <c r="F207" s="12">
        <v>39.700000000000003</v>
      </c>
      <c r="G207" s="12">
        <v>-101</v>
      </c>
      <c r="H207" s="12">
        <v>11.111111111111111</v>
      </c>
      <c r="I207" s="12">
        <v>3.5063492063492063</v>
      </c>
      <c r="J207" s="12">
        <v>7.6047619047619044</v>
      </c>
      <c r="K207" s="22">
        <v>55</v>
      </c>
    </row>
    <row r="208" spans="2:11" x14ac:dyDescent="0.25">
      <c r="B208" t="s">
        <v>2413</v>
      </c>
      <c r="C208" t="s">
        <v>2414</v>
      </c>
      <c r="D208" s="24" t="s">
        <v>2443</v>
      </c>
      <c r="E208" s="24" t="s">
        <v>1675</v>
      </c>
      <c r="F208" s="12">
        <v>42.9</v>
      </c>
      <c r="G208" s="12">
        <v>-89.2</v>
      </c>
      <c r="H208" s="12">
        <v>9.2460317460317469</v>
      </c>
      <c r="I208" s="12">
        <v>1.6464285714285716</v>
      </c>
      <c r="J208" s="12">
        <v>7.5996031746031747</v>
      </c>
      <c r="K208" s="22">
        <v>53</v>
      </c>
    </row>
    <row r="209" spans="2:11" x14ac:dyDescent="0.25">
      <c r="B209" t="s">
        <v>2645</v>
      </c>
      <c r="C209" t="s">
        <v>2646</v>
      </c>
      <c r="D209" s="24" t="s">
        <v>2443</v>
      </c>
      <c r="E209" s="24" t="s">
        <v>1545</v>
      </c>
      <c r="F209" s="12">
        <v>40.5</v>
      </c>
      <c r="G209" s="12">
        <v>-111.6</v>
      </c>
      <c r="H209" s="12">
        <v>67.063492063492063</v>
      </c>
      <c r="I209" s="12">
        <v>59.514682539682539</v>
      </c>
      <c r="J209" s="12">
        <v>7.548809523809525</v>
      </c>
      <c r="K209" s="22">
        <v>52</v>
      </c>
    </row>
    <row r="210" spans="2:11" x14ac:dyDescent="0.25">
      <c r="B210" t="s">
        <v>7209</v>
      </c>
      <c r="C210" t="s">
        <v>7210</v>
      </c>
      <c r="D210" s="24" t="s">
        <v>2443</v>
      </c>
      <c r="E210" s="24" t="s">
        <v>1675</v>
      </c>
      <c r="F210" s="12">
        <v>43</v>
      </c>
      <c r="G210" s="12">
        <v>-89.4</v>
      </c>
      <c r="H210" s="12">
        <v>9.4444444444444446</v>
      </c>
      <c r="I210" s="12">
        <v>1.9154761904761906</v>
      </c>
      <c r="J210" s="12">
        <v>7.5289682539682534</v>
      </c>
      <c r="K210" s="22">
        <v>56</v>
      </c>
    </row>
    <row r="211" spans="2:11" x14ac:dyDescent="0.25">
      <c r="B211" t="s">
        <v>5410</v>
      </c>
      <c r="C211" t="s">
        <v>5411</v>
      </c>
      <c r="D211" s="24" t="s">
        <v>548</v>
      </c>
      <c r="E211" s="24" t="s">
        <v>510</v>
      </c>
      <c r="F211" s="12">
        <v>43.8</v>
      </c>
      <c r="G211" s="12">
        <v>-81.099999999999994</v>
      </c>
      <c r="H211" s="12">
        <v>17.222222222222221</v>
      </c>
      <c r="I211" s="12">
        <v>9.6944444444444446</v>
      </c>
      <c r="J211" s="12">
        <v>7.5277777777777777</v>
      </c>
      <c r="K211" s="22">
        <v>50</v>
      </c>
    </row>
    <row r="212" spans="2:11" x14ac:dyDescent="0.25">
      <c r="B212" t="s">
        <v>3785</v>
      </c>
      <c r="C212" t="s">
        <v>3786</v>
      </c>
      <c r="D212" s="24" t="s">
        <v>2443</v>
      </c>
      <c r="E212" s="24" t="s">
        <v>969</v>
      </c>
      <c r="F212" s="12">
        <v>42.6</v>
      </c>
      <c r="G212" s="12">
        <v>-83.2</v>
      </c>
      <c r="H212" s="12">
        <v>9.3650793650793656</v>
      </c>
      <c r="I212" s="12">
        <v>1.8547619047619048</v>
      </c>
      <c r="J212" s="12">
        <v>7.5103174603174603</v>
      </c>
      <c r="K212" s="22">
        <v>53</v>
      </c>
    </row>
    <row r="213" spans="2:11" x14ac:dyDescent="0.25">
      <c r="B213" t="s">
        <v>6760</v>
      </c>
      <c r="C213" t="s">
        <v>6761</v>
      </c>
      <c r="D213" s="24" t="s">
        <v>2443</v>
      </c>
      <c r="E213" s="24" t="s">
        <v>1675</v>
      </c>
      <c r="F213" s="12">
        <v>43.5</v>
      </c>
      <c r="G213" s="12">
        <v>-90.6</v>
      </c>
      <c r="H213" s="12">
        <v>10.634920634920634</v>
      </c>
      <c r="I213" s="12">
        <v>3.1293650793650793</v>
      </c>
      <c r="J213" s="12">
        <v>7.5055555555555555</v>
      </c>
      <c r="K213" s="22">
        <v>28</v>
      </c>
    </row>
    <row r="214" spans="2:11" x14ac:dyDescent="0.25">
      <c r="B214" t="s">
        <v>557</v>
      </c>
      <c r="C214" t="s">
        <v>558</v>
      </c>
      <c r="D214" s="24" t="s">
        <v>2443</v>
      </c>
      <c r="E214" s="24" t="s">
        <v>548</v>
      </c>
      <c r="F214" s="12">
        <v>40.700000000000003</v>
      </c>
      <c r="G214" s="12">
        <v>-122.9</v>
      </c>
      <c r="H214" s="12">
        <v>8.5714285714285712</v>
      </c>
      <c r="I214" s="12">
        <v>1.0932539682539684</v>
      </c>
      <c r="J214" s="12">
        <v>7.4781746031746028</v>
      </c>
      <c r="K214" s="22">
        <v>51</v>
      </c>
    </row>
    <row r="215" spans="2:11" x14ac:dyDescent="0.25">
      <c r="B215" t="s">
        <v>7111</v>
      </c>
      <c r="C215" t="s">
        <v>7112</v>
      </c>
      <c r="D215" s="24" t="s">
        <v>2443</v>
      </c>
      <c r="E215" s="24" t="s">
        <v>1194</v>
      </c>
      <c r="F215" s="12">
        <v>40.9</v>
      </c>
      <c r="G215" s="12">
        <v>-99.3</v>
      </c>
      <c r="H215" s="12">
        <v>9.7619047619047628</v>
      </c>
      <c r="I215" s="12">
        <v>2.3003968253968252</v>
      </c>
      <c r="J215" s="12">
        <v>7.4615079365079371</v>
      </c>
      <c r="K215" s="22">
        <v>58</v>
      </c>
    </row>
    <row r="216" spans="2:11" x14ac:dyDescent="0.25">
      <c r="B216" t="s">
        <v>1678</v>
      </c>
      <c r="C216" t="s">
        <v>1679</v>
      </c>
      <c r="D216" s="24" t="s">
        <v>2443</v>
      </c>
      <c r="E216" s="24" t="s">
        <v>1675</v>
      </c>
      <c r="F216" s="12">
        <v>43.3</v>
      </c>
      <c r="G216" s="12">
        <v>-89.3</v>
      </c>
      <c r="H216" s="12">
        <v>10.158730158730158</v>
      </c>
      <c r="I216" s="12">
        <v>2.732936507936508</v>
      </c>
      <c r="J216" s="12">
        <v>7.4257936507936506</v>
      </c>
      <c r="K216" s="22">
        <v>54</v>
      </c>
    </row>
    <row r="217" spans="2:11" x14ac:dyDescent="0.25">
      <c r="B217" t="s">
        <v>5894</v>
      </c>
      <c r="C217" t="s">
        <v>5895</v>
      </c>
      <c r="D217" s="24" t="s">
        <v>2443</v>
      </c>
      <c r="E217" s="24" t="s">
        <v>1775</v>
      </c>
      <c r="F217" s="12">
        <v>43.7</v>
      </c>
      <c r="G217" s="12">
        <v>-108.1</v>
      </c>
      <c r="H217" s="12">
        <v>13.928571428571429</v>
      </c>
      <c r="I217" s="12">
        <v>6.5150793650793659</v>
      </c>
      <c r="J217" s="12">
        <v>7.4134920634920638</v>
      </c>
      <c r="K217" s="22">
        <v>28</v>
      </c>
    </row>
    <row r="218" spans="2:11" x14ac:dyDescent="0.25">
      <c r="B218" t="s">
        <v>1945</v>
      </c>
      <c r="C218" t="s">
        <v>1946</v>
      </c>
      <c r="D218" s="24" t="s">
        <v>2443</v>
      </c>
      <c r="E218" s="24" t="s">
        <v>1022</v>
      </c>
      <c r="F218" s="12">
        <v>44.8</v>
      </c>
      <c r="G218" s="12">
        <v>-93.2</v>
      </c>
      <c r="H218" s="12">
        <v>14.365079365079366</v>
      </c>
      <c r="I218" s="12">
        <v>6.9876984126984132</v>
      </c>
      <c r="J218" s="12">
        <v>7.3773809523809524</v>
      </c>
      <c r="K218" s="22">
        <v>56</v>
      </c>
    </row>
    <row r="219" spans="2:11" x14ac:dyDescent="0.25">
      <c r="B219" t="s">
        <v>1689</v>
      </c>
      <c r="C219" t="s">
        <v>1690</v>
      </c>
      <c r="D219" s="24" t="s">
        <v>2443</v>
      </c>
      <c r="E219" s="24" t="s">
        <v>1675</v>
      </c>
      <c r="F219" s="12">
        <v>42.6</v>
      </c>
      <c r="G219" s="12">
        <v>-88.2</v>
      </c>
      <c r="H219" s="12">
        <v>9.1269841269841265</v>
      </c>
      <c r="I219" s="12">
        <v>1.7642857142857145</v>
      </c>
      <c r="J219" s="12">
        <v>7.3626984126984123</v>
      </c>
      <c r="K219" s="22">
        <v>59</v>
      </c>
    </row>
    <row r="220" spans="2:11" x14ac:dyDescent="0.25">
      <c r="B220" t="s">
        <v>2028</v>
      </c>
      <c r="C220" t="s">
        <v>2029</v>
      </c>
      <c r="D220" s="24" t="s">
        <v>2443</v>
      </c>
      <c r="E220" s="24" t="s">
        <v>1457</v>
      </c>
      <c r="F220" s="12">
        <v>44.3</v>
      </c>
      <c r="G220" s="12">
        <v>-100.2</v>
      </c>
      <c r="H220" s="12">
        <v>11.666666666666668</v>
      </c>
      <c r="I220" s="12">
        <v>4.3146825396825399</v>
      </c>
      <c r="J220" s="12">
        <v>7.3519841269841262</v>
      </c>
      <c r="K220" s="22">
        <v>56</v>
      </c>
    </row>
    <row r="221" spans="2:11" x14ac:dyDescent="0.25">
      <c r="B221" t="s">
        <v>7001</v>
      </c>
      <c r="C221" t="s">
        <v>7002</v>
      </c>
      <c r="D221" s="24" t="s">
        <v>2443</v>
      </c>
      <c r="E221" s="24" t="s">
        <v>1194</v>
      </c>
      <c r="F221" s="12">
        <v>40.1</v>
      </c>
      <c r="G221" s="12">
        <v>-100.1</v>
      </c>
      <c r="H221" s="12">
        <v>10.079365079365079</v>
      </c>
      <c r="I221" s="12">
        <v>2.7420634920634921</v>
      </c>
      <c r="J221" s="12">
        <v>7.3373015873015879</v>
      </c>
      <c r="K221" s="22">
        <v>51</v>
      </c>
    </row>
    <row r="222" spans="2:11" x14ac:dyDescent="0.25">
      <c r="B222" t="s">
        <v>555</v>
      </c>
      <c r="C222" t="s">
        <v>556</v>
      </c>
      <c r="D222" s="24" t="s">
        <v>2443</v>
      </c>
      <c r="E222" s="24" t="s">
        <v>548</v>
      </c>
      <c r="F222" s="12">
        <v>39.9</v>
      </c>
      <c r="G222" s="12">
        <v>-120.9</v>
      </c>
      <c r="H222" s="12">
        <v>9.087301587301587</v>
      </c>
      <c r="I222" s="12">
        <v>1.7575396825396825</v>
      </c>
      <c r="J222" s="12">
        <v>7.3297619047619049</v>
      </c>
      <c r="K222" s="22">
        <v>48</v>
      </c>
    </row>
    <row r="223" spans="2:11" x14ac:dyDescent="0.25">
      <c r="B223" t="s">
        <v>4026</v>
      </c>
      <c r="C223" t="s">
        <v>4027</v>
      </c>
      <c r="D223" s="24" t="s">
        <v>548</v>
      </c>
      <c r="E223" s="24" t="s">
        <v>510</v>
      </c>
      <c r="F223" s="12">
        <v>44.5</v>
      </c>
      <c r="G223" s="12">
        <v>-76</v>
      </c>
      <c r="H223" s="12">
        <v>12.380952380952381</v>
      </c>
      <c r="I223" s="12">
        <v>5.052777777777778</v>
      </c>
      <c r="J223" s="12">
        <v>7.3281746031746042</v>
      </c>
      <c r="K223" s="22">
        <v>39</v>
      </c>
    </row>
    <row r="224" spans="2:11" x14ac:dyDescent="0.25">
      <c r="B224" t="s">
        <v>6329</v>
      </c>
      <c r="C224" t="s">
        <v>6330</v>
      </c>
      <c r="D224" s="24" t="s">
        <v>2443</v>
      </c>
      <c r="E224" s="24" t="s">
        <v>1457</v>
      </c>
      <c r="F224" s="12">
        <v>45.8</v>
      </c>
      <c r="G224" s="12">
        <v>-101.2</v>
      </c>
      <c r="H224" s="12">
        <v>12.103174603174603</v>
      </c>
      <c r="I224" s="12">
        <v>4.791666666666667</v>
      </c>
      <c r="J224" s="12">
        <v>7.3115079365079367</v>
      </c>
      <c r="K224" s="22">
        <v>57</v>
      </c>
    </row>
    <row r="225" spans="2:11" x14ac:dyDescent="0.25">
      <c r="B225" t="s">
        <v>1002</v>
      </c>
      <c r="C225" t="s">
        <v>1003</v>
      </c>
      <c r="D225" s="24" t="s">
        <v>2443</v>
      </c>
      <c r="E225" s="24" t="s">
        <v>969</v>
      </c>
      <c r="F225" s="12">
        <v>45.9</v>
      </c>
      <c r="G225" s="12">
        <v>-86.2</v>
      </c>
      <c r="H225" s="12">
        <v>13.015873015873016</v>
      </c>
      <c r="I225" s="12">
        <v>5.7079365079365081</v>
      </c>
      <c r="J225" s="12">
        <v>7.3079365079365077</v>
      </c>
      <c r="K225" s="22">
        <v>55</v>
      </c>
    </row>
    <row r="226" spans="2:11" x14ac:dyDescent="0.25">
      <c r="B226" t="s">
        <v>3982</v>
      </c>
      <c r="C226" t="s">
        <v>3983</v>
      </c>
      <c r="D226" s="24" t="s">
        <v>2443</v>
      </c>
      <c r="E226" s="24" t="s">
        <v>1580</v>
      </c>
      <c r="F226" s="12">
        <v>44.9</v>
      </c>
      <c r="G226" s="12">
        <v>-72.8</v>
      </c>
      <c r="H226" s="12">
        <v>12.698412698412699</v>
      </c>
      <c r="I226" s="12">
        <v>5.3912698412698417</v>
      </c>
      <c r="J226" s="12">
        <v>7.3071428571428569</v>
      </c>
      <c r="K226" s="22">
        <v>28</v>
      </c>
    </row>
    <row r="227" spans="2:11" x14ac:dyDescent="0.25">
      <c r="B227" t="s">
        <v>849</v>
      </c>
      <c r="C227" t="s">
        <v>850</v>
      </c>
      <c r="D227" s="24" t="s">
        <v>2443</v>
      </c>
      <c r="E227" s="24" t="s">
        <v>749</v>
      </c>
      <c r="F227" s="12">
        <v>43.4</v>
      </c>
      <c r="G227" s="12">
        <v>-95.7</v>
      </c>
      <c r="H227" s="12">
        <v>11.706349206349207</v>
      </c>
      <c r="I227" s="12">
        <v>4.4119047619047622</v>
      </c>
      <c r="J227" s="12">
        <v>7.2944444444444443</v>
      </c>
      <c r="K227" s="22">
        <v>57</v>
      </c>
    </row>
    <row r="228" spans="2:11" x14ac:dyDescent="0.25">
      <c r="B228" t="s">
        <v>3930</v>
      </c>
      <c r="C228" t="s">
        <v>3931</v>
      </c>
      <c r="D228" s="24" t="s">
        <v>2443</v>
      </c>
      <c r="E228" s="24" t="s">
        <v>969</v>
      </c>
      <c r="F228" s="12">
        <v>42.9</v>
      </c>
      <c r="G228" s="12">
        <v>-82.4</v>
      </c>
      <c r="H228" s="12">
        <v>9.1666666666666661</v>
      </c>
      <c r="I228" s="12">
        <v>1.8876984126984127</v>
      </c>
      <c r="J228" s="12">
        <v>7.2789682539682543</v>
      </c>
      <c r="K228" s="22">
        <v>60</v>
      </c>
    </row>
    <row r="229" spans="2:11" x14ac:dyDescent="0.25">
      <c r="B229" t="s">
        <v>1228</v>
      </c>
      <c r="C229" t="s">
        <v>1229</v>
      </c>
      <c r="D229" s="24" t="s">
        <v>2443</v>
      </c>
      <c r="E229" s="24" t="s">
        <v>1194</v>
      </c>
      <c r="F229" s="12">
        <v>41.2</v>
      </c>
      <c r="G229" s="12">
        <v>-98.9</v>
      </c>
      <c r="H229" s="12">
        <v>11.269841269841271</v>
      </c>
      <c r="I229" s="12">
        <v>3.9992063492063492</v>
      </c>
      <c r="J229" s="12">
        <v>7.2706349206349206</v>
      </c>
      <c r="K229" s="22">
        <v>55</v>
      </c>
    </row>
    <row r="230" spans="2:11" x14ac:dyDescent="0.25">
      <c r="B230" t="s">
        <v>2446</v>
      </c>
      <c r="C230" t="s">
        <v>2447</v>
      </c>
      <c r="D230" s="24" t="s">
        <v>2443</v>
      </c>
      <c r="E230" s="24" t="s">
        <v>1545</v>
      </c>
      <c r="F230" s="12">
        <v>40.799999999999997</v>
      </c>
      <c r="G230" s="12">
        <v>-111.8</v>
      </c>
      <c r="H230" s="12">
        <v>22.936507936507937</v>
      </c>
      <c r="I230" s="12">
        <v>15.673015873015872</v>
      </c>
      <c r="J230" s="12">
        <v>7.2634920634920643</v>
      </c>
      <c r="K230" s="22">
        <v>46</v>
      </c>
    </row>
    <row r="231" spans="2:11" x14ac:dyDescent="0.25">
      <c r="B231" t="s">
        <v>2736</v>
      </c>
      <c r="C231" t="s">
        <v>2737</v>
      </c>
      <c r="D231" s="24" t="s">
        <v>2443</v>
      </c>
      <c r="E231" s="24" t="s">
        <v>1775</v>
      </c>
      <c r="F231" s="12">
        <v>43.6</v>
      </c>
      <c r="G231" s="12">
        <v>-108.2</v>
      </c>
      <c r="H231" s="12">
        <v>12.063492063492063</v>
      </c>
      <c r="I231" s="12">
        <v>4.8190476190476188</v>
      </c>
      <c r="J231" s="12">
        <v>7.2444444444444445</v>
      </c>
      <c r="K231" s="22">
        <v>32</v>
      </c>
    </row>
    <row r="232" spans="2:11" x14ac:dyDescent="0.25">
      <c r="B232" t="s">
        <v>5724</v>
      </c>
      <c r="C232" t="s">
        <v>5725</v>
      </c>
      <c r="D232" s="24" t="s">
        <v>2443</v>
      </c>
      <c r="E232" s="24" t="s">
        <v>1775</v>
      </c>
      <c r="F232" s="12">
        <v>42.4</v>
      </c>
      <c r="G232" s="12">
        <v>-107.8</v>
      </c>
      <c r="H232" s="12">
        <v>15.079365079365079</v>
      </c>
      <c r="I232" s="12">
        <v>7.8805555555555555</v>
      </c>
      <c r="J232" s="12">
        <v>7.1988095238095235</v>
      </c>
      <c r="K232" s="22">
        <v>41</v>
      </c>
    </row>
    <row r="233" spans="2:11" x14ac:dyDescent="0.25">
      <c r="B233" t="s">
        <v>3099</v>
      </c>
      <c r="C233" t="s">
        <v>3100</v>
      </c>
      <c r="D233" s="24" t="s">
        <v>2443</v>
      </c>
      <c r="E233" s="24" t="s">
        <v>563</v>
      </c>
      <c r="F233" s="12">
        <v>39.4</v>
      </c>
      <c r="G233" s="12">
        <v>-105.1</v>
      </c>
      <c r="H233" s="12">
        <v>18.134920634920636</v>
      </c>
      <c r="I233" s="12">
        <v>10.943253968253968</v>
      </c>
      <c r="J233" s="12">
        <v>7.1916666666666673</v>
      </c>
      <c r="K233" s="22">
        <v>35</v>
      </c>
    </row>
    <row r="234" spans="2:11" x14ac:dyDescent="0.25">
      <c r="B234" t="s">
        <v>1033</v>
      </c>
      <c r="C234" t="s">
        <v>1034</v>
      </c>
      <c r="D234" s="24" t="s">
        <v>2443</v>
      </c>
      <c r="E234" s="24" t="s">
        <v>1022</v>
      </c>
      <c r="F234" s="12">
        <v>45.5</v>
      </c>
      <c r="G234" s="12">
        <v>-94.3</v>
      </c>
      <c r="H234" s="12">
        <v>14.246031746031747</v>
      </c>
      <c r="I234" s="12">
        <v>7.0543650793650796</v>
      </c>
      <c r="J234" s="12">
        <v>7.1916666666666664</v>
      </c>
      <c r="K234" s="22">
        <v>60</v>
      </c>
    </row>
    <row r="235" spans="2:11" x14ac:dyDescent="0.25">
      <c r="B235" t="s">
        <v>628</v>
      </c>
      <c r="C235" t="s">
        <v>2780</v>
      </c>
      <c r="D235" s="24" t="s">
        <v>2443</v>
      </c>
      <c r="E235" s="24" t="s">
        <v>1194</v>
      </c>
      <c r="F235" s="12">
        <v>40.200000000000003</v>
      </c>
      <c r="G235" s="12">
        <v>-100.1</v>
      </c>
      <c r="H235" s="12">
        <v>10.277777777777779</v>
      </c>
      <c r="I235" s="12">
        <v>3.0980158730158727</v>
      </c>
      <c r="J235" s="12">
        <v>7.1797619047619055</v>
      </c>
      <c r="K235" s="22">
        <v>58</v>
      </c>
    </row>
    <row r="236" spans="2:11" x14ac:dyDescent="0.25">
      <c r="B236" t="s">
        <v>2167</v>
      </c>
      <c r="C236" t="s">
        <v>2168</v>
      </c>
      <c r="D236" s="24" t="s">
        <v>2443</v>
      </c>
      <c r="E236" s="24" t="s">
        <v>969</v>
      </c>
      <c r="F236" s="12">
        <v>42.2</v>
      </c>
      <c r="G236" s="12">
        <v>-83.3</v>
      </c>
      <c r="H236" s="12">
        <v>9.6031746031746028</v>
      </c>
      <c r="I236" s="12">
        <v>2.4246031746031749</v>
      </c>
      <c r="J236" s="12">
        <v>7.1785714285714288</v>
      </c>
      <c r="K236" s="22">
        <v>60</v>
      </c>
    </row>
    <row r="237" spans="2:11" x14ac:dyDescent="0.25">
      <c r="B237" t="s">
        <v>2218</v>
      </c>
      <c r="C237" t="s">
        <v>2219</v>
      </c>
      <c r="D237" s="24" t="s">
        <v>2443</v>
      </c>
      <c r="E237" s="24" t="s">
        <v>648</v>
      </c>
      <c r="F237" s="12">
        <v>42</v>
      </c>
      <c r="G237" s="12">
        <v>-88.2</v>
      </c>
      <c r="H237" s="12">
        <v>8.6111111111111107</v>
      </c>
      <c r="I237" s="12">
        <v>1.4515873015873015</v>
      </c>
      <c r="J237" s="12">
        <v>7.1595238095238107</v>
      </c>
      <c r="K237" s="22">
        <v>59</v>
      </c>
    </row>
    <row r="238" spans="2:11" x14ac:dyDescent="0.25">
      <c r="B238" t="s">
        <v>3471</v>
      </c>
      <c r="C238" t="s">
        <v>3472</v>
      </c>
      <c r="D238" s="24" t="s">
        <v>2443</v>
      </c>
      <c r="E238" s="24" t="s">
        <v>1022</v>
      </c>
      <c r="F238" s="12">
        <v>48.1</v>
      </c>
      <c r="G238" s="12">
        <v>-90.8</v>
      </c>
      <c r="H238" s="12">
        <v>17.539682539682541</v>
      </c>
      <c r="I238" s="12">
        <v>10.392857142857142</v>
      </c>
      <c r="J238" s="12">
        <v>7.1468253968253981</v>
      </c>
      <c r="K238" s="22">
        <v>50</v>
      </c>
    </row>
    <row r="239" spans="2:11" x14ac:dyDescent="0.25">
      <c r="B239" t="s">
        <v>572</v>
      </c>
      <c r="C239" t="s">
        <v>573</v>
      </c>
      <c r="D239" s="24" t="s">
        <v>2443</v>
      </c>
      <c r="E239" s="24" t="s">
        <v>563</v>
      </c>
      <c r="F239" s="12">
        <v>39.700000000000003</v>
      </c>
      <c r="G239" s="12">
        <v>-104.1</v>
      </c>
      <c r="H239" s="12">
        <v>12.619047619047619</v>
      </c>
      <c r="I239" s="12">
        <v>5.4742063492063489</v>
      </c>
      <c r="J239" s="12">
        <v>7.1448412698412707</v>
      </c>
      <c r="K239" s="22">
        <v>58</v>
      </c>
    </row>
    <row r="240" spans="2:11" x14ac:dyDescent="0.25">
      <c r="B240" t="s">
        <v>1245</v>
      </c>
      <c r="C240" t="s">
        <v>1246</v>
      </c>
      <c r="D240" s="24" t="s">
        <v>2443</v>
      </c>
      <c r="E240" s="24" t="s">
        <v>1194</v>
      </c>
      <c r="F240" s="12">
        <v>42.8</v>
      </c>
      <c r="G240" s="12">
        <v>-99.7</v>
      </c>
      <c r="H240" s="12">
        <v>11.626984126984127</v>
      </c>
      <c r="I240" s="12">
        <v>4.4888888888888889</v>
      </c>
      <c r="J240" s="12">
        <v>7.1380952380952385</v>
      </c>
      <c r="K240" s="22">
        <v>57</v>
      </c>
    </row>
    <row r="241" spans="2:11" x14ac:dyDescent="0.25">
      <c r="B241" t="s">
        <v>4993</v>
      </c>
      <c r="C241" t="s">
        <v>4994</v>
      </c>
      <c r="D241" s="24" t="s">
        <v>2443</v>
      </c>
      <c r="E241" s="24" t="s">
        <v>548</v>
      </c>
      <c r="F241" s="12">
        <v>37.6</v>
      </c>
      <c r="G241" s="12">
        <v>-118.9</v>
      </c>
      <c r="H241" s="12">
        <v>20.674603174603174</v>
      </c>
      <c r="I241" s="12">
        <v>13.545634920634923</v>
      </c>
      <c r="J241" s="12">
        <v>7.1289682539682531</v>
      </c>
      <c r="K241" s="22">
        <v>26</v>
      </c>
    </row>
    <row r="242" spans="2:11" x14ac:dyDescent="0.25">
      <c r="B242" t="s">
        <v>944</v>
      </c>
      <c r="C242" t="s">
        <v>945</v>
      </c>
      <c r="D242" s="24" t="s">
        <v>2443</v>
      </c>
      <c r="E242" s="24" t="s">
        <v>937</v>
      </c>
      <c r="F242" s="12">
        <v>45.6</v>
      </c>
      <c r="G242" s="12">
        <v>-70.2</v>
      </c>
      <c r="H242" s="12">
        <v>16.150793650793652</v>
      </c>
      <c r="I242" s="12">
        <v>9.0416666666666661</v>
      </c>
      <c r="J242" s="12">
        <v>7.1091269841269842</v>
      </c>
      <c r="K242" s="22">
        <v>52</v>
      </c>
    </row>
    <row r="243" spans="2:11" x14ac:dyDescent="0.25">
      <c r="B243" t="s">
        <v>4227</v>
      </c>
      <c r="C243" t="s">
        <v>4228</v>
      </c>
      <c r="D243" s="24" t="s">
        <v>2443</v>
      </c>
      <c r="E243" s="24" t="s">
        <v>1259</v>
      </c>
      <c r="F243" s="12">
        <v>44.8</v>
      </c>
      <c r="G243" s="12">
        <v>-71.5</v>
      </c>
      <c r="H243" s="12">
        <v>15.476190476190476</v>
      </c>
      <c r="I243" s="12">
        <v>8.3765873015873016</v>
      </c>
      <c r="J243" s="12">
        <v>7.0996031746031747</v>
      </c>
      <c r="K243" s="22">
        <v>56</v>
      </c>
    </row>
    <row r="244" spans="2:11" x14ac:dyDescent="0.25">
      <c r="B244" t="s">
        <v>1493</v>
      </c>
      <c r="C244" t="s">
        <v>1494</v>
      </c>
      <c r="D244" s="24" t="s">
        <v>2443</v>
      </c>
      <c r="E244" s="24" t="s">
        <v>1457</v>
      </c>
      <c r="F244" s="12">
        <v>43.8</v>
      </c>
      <c r="G244" s="12">
        <v>-100.7</v>
      </c>
      <c r="H244" s="12">
        <v>12.222222222222223</v>
      </c>
      <c r="I244" s="12">
        <v>5.1658730158730162</v>
      </c>
      <c r="J244" s="12">
        <v>7.0563492063492061</v>
      </c>
      <c r="K244" s="22">
        <v>56</v>
      </c>
    </row>
    <row r="245" spans="2:11" x14ac:dyDescent="0.25">
      <c r="B245" t="s">
        <v>6455</v>
      </c>
      <c r="C245" t="s">
        <v>6456</v>
      </c>
      <c r="D245" s="24" t="s">
        <v>2443</v>
      </c>
      <c r="E245" s="24" t="s">
        <v>937</v>
      </c>
      <c r="F245" s="12">
        <v>44.9</v>
      </c>
      <c r="G245" s="12">
        <v>-69.5</v>
      </c>
      <c r="H245" s="12">
        <v>11.626984126984127</v>
      </c>
      <c r="I245" s="12">
        <v>4.5888888888888895</v>
      </c>
      <c r="J245" s="12">
        <v>7.0380952380952388</v>
      </c>
      <c r="K245" s="22">
        <v>42</v>
      </c>
    </row>
    <row r="246" spans="2:11" x14ac:dyDescent="0.25">
      <c r="B246" t="s">
        <v>3386</v>
      </c>
      <c r="C246" t="s">
        <v>3387</v>
      </c>
      <c r="D246" s="24" t="s">
        <v>2443</v>
      </c>
      <c r="E246" s="24" t="s">
        <v>1253</v>
      </c>
      <c r="F246" s="12">
        <v>41.9</v>
      </c>
      <c r="G246" s="12">
        <v>-117.7</v>
      </c>
      <c r="H246" s="12">
        <v>9.087301587301587</v>
      </c>
      <c r="I246" s="12">
        <v>2.0829365079365081</v>
      </c>
      <c r="J246" s="12">
        <v>7.0043650793650789</v>
      </c>
      <c r="K246" s="22">
        <v>41</v>
      </c>
    </row>
    <row r="247" spans="2:11" x14ac:dyDescent="0.25">
      <c r="B247" t="s">
        <v>3259</v>
      </c>
      <c r="C247" t="s">
        <v>3260</v>
      </c>
      <c r="D247" s="24" t="s">
        <v>2443</v>
      </c>
      <c r="E247" s="24" t="s">
        <v>1675</v>
      </c>
      <c r="F247" s="12">
        <v>45.7</v>
      </c>
      <c r="G247" s="12">
        <v>-90.9</v>
      </c>
      <c r="H247" s="12">
        <v>14.365079365079366</v>
      </c>
      <c r="I247" s="12">
        <v>7.363095238095239</v>
      </c>
      <c r="J247" s="12">
        <v>7.0019841269841265</v>
      </c>
      <c r="K247" s="22">
        <v>55</v>
      </c>
    </row>
    <row r="248" spans="2:11" x14ac:dyDescent="0.25">
      <c r="B248" t="s">
        <v>1958</v>
      </c>
      <c r="C248" t="s">
        <v>1959</v>
      </c>
      <c r="D248" s="24" t="s">
        <v>2443</v>
      </c>
      <c r="E248" s="24" t="s">
        <v>1194</v>
      </c>
      <c r="F248" s="12">
        <v>40.9</v>
      </c>
      <c r="G248" s="12">
        <v>-98.3</v>
      </c>
      <c r="H248" s="12">
        <v>10.079365079365079</v>
      </c>
      <c r="I248" s="12">
        <v>3.0825396825396827</v>
      </c>
      <c r="J248" s="12">
        <v>6.9968253968253968</v>
      </c>
      <c r="K248" s="22">
        <v>59</v>
      </c>
    </row>
    <row r="249" spans="2:11" x14ac:dyDescent="0.25">
      <c r="B249" t="s">
        <v>1693</v>
      </c>
      <c r="C249" t="s">
        <v>1694</v>
      </c>
      <c r="D249" s="24" t="s">
        <v>2443</v>
      </c>
      <c r="E249" s="24" t="s">
        <v>1675</v>
      </c>
      <c r="F249" s="12">
        <v>45.8</v>
      </c>
      <c r="G249" s="12">
        <v>-91.4</v>
      </c>
      <c r="H249" s="12">
        <v>12.777777777777779</v>
      </c>
      <c r="I249" s="12">
        <v>5.7888888888888888</v>
      </c>
      <c r="J249" s="12">
        <v>6.9888888888888889</v>
      </c>
      <c r="K249" s="22">
        <v>43</v>
      </c>
    </row>
    <row r="250" spans="2:11" x14ac:dyDescent="0.25">
      <c r="B250" t="s">
        <v>2489</v>
      </c>
      <c r="C250" t="s">
        <v>2490</v>
      </c>
      <c r="D250" s="24" t="s">
        <v>2443</v>
      </c>
      <c r="E250" s="24" t="s">
        <v>548</v>
      </c>
      <c r="F250" s="12">
        <v>41.6</v>
      </c>
      <c r="G250" s="12">
        <v>-122.8</v>
      </c>
      <c r="H250" s="12">
        <v>8.0555555555555554</v>
      </c>
      <c r="I250" s="12">
        <v>1.0880952380952382</v>
      </c>
      <c r="J250" s="12">
        <v>6.9674603174603167</v>
      </c>
      <c r="K250" s="22">
        <v>52</v>
      </c>
    </row>
    <row r="251" spans="2:11" x14ac:dyDescent="0.25">
      <c r="B251" t="s">
        <v>7653</v>
      </c>
      <c r="C251" t="s">
        <v>7654</v>
      </c>
      <c r="D251" s="24" t="s">
        <v>2443</v>
      </c>
      <c r="E251" s="24" t="s">
        <v>867</v>
      </c>
      <c r="F251" s="12">
        <v>39.6</v>
      </c>
      <c r="G251" s="12">
        <v>-99.7</v>
      </c>
      <c r="H251" s="12">
        <v>8.5714285714285712</v>
      </c>
      <c r="I251" s="12">
        <v>1.6071428571428572</v>
      </c>
      <c r="J251" s="12">
        <v>6.9642857142857144</v>
      </c>
      <c r="K251" s="22">
        <v>60</v>
      </c>
    </row>
    <row r="252" spans="2:11" x14ac:dyDescent="0.25">
      <c r="B252" t="s">
        <v>1687</v>
      </c>
      <c r="C252" t="s">
        <v>1688</v>
      </c>
      <c r="D252" s="24" t="s">
        <v>2443</v>
      </c>
      <c r="E252" s="24" t="s">
        <v>1675</v>
      </c>
      <c r="F252" s="12">
        <v>42.6</v>
      </c>
      <c r="G252" s="12">
        <v>-89.3</v>
      </c>
      <c r="H252" s="12">
        <v>8.8095238095238102</v>
      </c>
      <c r="I252" s="12">
        <v>1.8503968253968255</v>
      </c>
      <c r="J252" s="12">
        <v>6.9591269841269847</v>
      </c>
      <c r="K252" s="22">
        <v>56</v>
      </c>
    </row>
    <row r="253" spans="2:11" x14ac:dyDescent="0.25">
      <c r="B253" t="s">
        <v>1964</v>
      </c>
      <c r="C253" t="s">
        <v>1965</v>
      </c>
      <c r="D253" s="24" t="s">
        <v>2443</v>
      </c>
      <c r="E253" s="24" t="s">
        <v>1194</v>
      </c>
      <c r="F253" s="12">
        <v>41.9</v>
      </c>
      <c r="G253" s="12">
        <v>-97.4</v>
      </c>
      <c r="H253" s="12">
        <v>10.396825396825397</v>
      </c>
      <c r="I253" s="12">
        <v>3.4630952380952382</v>
      </c>
      <c r="J253" s="12">
        <v>6.9337301587301594</v>
      </c>
      <c r="K253" s="22">
        <v>60</v>
      </c>
    </row>
    <row r="254" spans="2:11" x14ac:dyDescent="0.25">
      <c r="B254" t="s">
        <v>7587</v>
      </c>
      <c r="C254" t="s">
        <v>7588</v>
      </c>
      <c r="D254" s="24" t="s">
        <v>2443</v>
      </c>
      <c r="E254" s="24" t="s">
        <v>969</v>
      </c>
      <c r="F254" s="12">
        <v>43</v>
      </c>
      <c r="G254" s="12">
        <v>-83.7</v>
      </c>
      <c r="H254" s="12">
        <v>8.6904761904761916</v>
      </c>
      <c r="I254" s="12">
        <v>1.7595238095238097</v>
      </c>
      <c r="J254" s="12">
        <v>6.9309523809523812</v>
      </c>
      <c r="K254" s="22">
        <v>35</v>
      </c>
    </row>
    <row r="255" spans="2:11" x14ac:dyDescent="0.25">
      <c r="B255" t="s">
        <v>7403</v>
      </c>
      <c r="C255" t="s">
        <v>7404</v>
      </c>
      <c r="D255" s="24" t="s">
        <v>2443</v>
      </c>
      <c r="E255" s="24" t="s">
        <v>648</v>
      </c>
      <c r="F255" s="12">
        <v>42.4</v>
      </c>
      <c r="G255" s="12">
        <v>-88.6</v>
      </c>
      <c r="H255" s="12">
        <v>9.087301587301587</v>
      </c>
      <c r="I255" s="12">
        <v>2.2250000000000001</v>
      </c>
      <c r="J255" s="12">
        <v>6.8623015873015873</v>
      </c>
      <c r="K255" s="22">
        <v>30</v>
      </c>
    </row>
    <row r="256" spans="2:11" x14ac:dyDescent="0.25">
      <c r="B256" t="s">
        <v>3857</v>
      </c>
      <c r="C256" t="s">
        <v>3858</v>
      </c>
      <c r="D256" s="24" t="s">
        <v>548</v>
      </c>
      <c r="E256" s="24" t="s">
        <v>510</v>
      </c>
      <c r="F256" s="12">
        <v>45</v>
      </c>
      <c r="G256" s="12">
        <v>-76.2</v>
      </c>
      <c r="H256" s="12">
        <v>13.095238095238095</v>
      </c>
      <c r="I256" s="12">
        <v>6.2444444444444454</v>
      </c>
      <c r="J256" s="12">
        <v>6.8507936507936504</v>
      </c>
      <c r="K256" s="22">
        <v>36</v>
      </c>
    </row>
    <row r="257" spans="2:11" x14ac:dyDescent="0.25">
      <c r="B257" t="s">
        <v>2465</v>
      </c>
      <c r="C257" t="s">
        <v>2466</v>
      </c>
      <c r="D257" s="24" t="s">
        <v>2443</v>
      </c>
      <c r="E257" s="24" t="s">
        <v>1134</v>
      </c>
      <c r="F257" s="12">
        <v>45.2</v>
      </c>
      <c r="G257" s="12">
        <v>-112.6</v>
      </c>
      <c r="H257" s="12">
        <v>8.1349206349206344</v>
      </c>
      <c r="I257" s="12">
        <v>1.3</v>
      </c>
      <c r="J257" s="12">
        <v>6.8349206349206355</v>
      </c>
      <c r="K257" s="22">
        <v>34</v>
      </c>
    </row>
    <row r="258" spans="2:11" x14ac:dyDescent="0.25">
      <c r="B258" t="s">
        <v>6343</v>
      </c>
      <c r="C258" t="s">
        <v>6344</v>
      </c>
      <c r="D258" s="24" t="s">
        <v>2443</v>
      </c>
      <c r="E258" s="24" t="s">
        <v>1675</v>
      </c>
      <c r="F258" s="12">
        <v>45.5</v>
      </c>
      <c r="G258" s="12">
        <v>-90.9</v>
      </c>
      <c r="H258" s="12">
        <v>12.063492063492063</v>
      </c>
      <c r="I258" s="12">
        <v>5.2769841269841269</v>
      </c>
      <c r="J258" s="12">
        <v>6.7865079365079373</v>
      </c>
      <c r="K258" s="22">
        <v>59</v>
      </c>
    </row>
    <row r="259" spans="2:11" x14ac:dyDescent="0.25">
      <c r="B259" t="s">
        <v>6661</v>
      </c>
      <c r="C259" t="s">
        <v>6662</v>
      </c>
      <c r="D259" s="24" t="s">
        <v>2443</v>
      </c>
      <c r="E259" s="24" t="s">
        <v>563</v>
      </c>
      <c r="F259" s="12">
        <v>40</v>
      </c>
      <c r="G259" s="12">
        <v>-103.5</v>
      </c>
      <c r="H259" s="12">
        <v>10.992063492063492</v>
      </c>
      <c r="I259" s="12">
        <v>4.2166666666666668</v>
      </c>
      <c r="J259" s="12">
        <v>6.7753968253968262</v>
      </c>
      <c r="K259" s="22">
        <v>27</v>
      </c>
    </row>
    <row r="260" spans="2:11" x14ac:dyDescent="0.25">
      <c r="B260" t="s">
        <v>559</v>
      </c>
      <c r="C260" t="s">
        <v>560</v>
      </c>
      <c r="D260" s="24" t="s">
        <v>2443</v>
      </c>
      <c r="E260" s="24" t="s">
        <v>548</v>
      </c>
      <c r="F260" s="12">
        <v>41.7</v>
      </c>
      <c r="G260" s="12">
        <v>-122.6</v>
      </c>
      <c r="H260" s="12">
        <v>8.3730158730158735</v>
      </c>
      <c r="I260" s="12">
        <v>1.6595238095238096</v>
      </c>
      <c r="J260" s="12">
        <v>6.7134920634920636</v>
      </c>
      <c r="K260" s="22">
        <v>60</v>
      </c>
    </row>
    <row r="261" spans="2:11" x14ac:dyDescent="0.25">
      <c r="B261" t="s">
        <v>2261</v>
      </c>
      <c r="C261" t="s">
        <v>2262</v>
      </c>
      <c r="D261" s="24" t="s">
        <v>2443</v>
      </c>
      <c r="E261" s="24" t="s">
        <v>969</v>
      </c>
      <c r="F261" s="12">
        <v>43.4</v>
      </c>
      <c r="G261" s="12">
        <v>-83.3</v>
      </c>
      <c r="H261" s="12">
        <v>9.087301587301587</v>
      </c>
      <c r="I261" s="12">
        <v>2.4630952380952382</v>
      </c>
      <c r="J261" s="12">
        <v>6.6242063492063501</v>
      </c>
      <c r="K261" s="22">
        <v>58</v>
      </c>
    </row>
    <row r="262" spans="2:11" x14ac:dyDescent="0.25">
      <c r="B262" t="s">
        <v>6857</v>
      </c>
      <c r="C262" t="s">
        <v>6858</v>
      </c>
      <c r="D262" s="24" t="s">
        <v>2443</v>
      </c>
      <c r="E262" s="24" t="s">
        <v>1022</v>
      </c>
      <c r="F262" s="12">
        <v>44</v>
      </c>
      <c r="G262" s="12">
        <v>-92.2</v>
      </c>
      <c r="H262" s="12">
        <v>10.396825396825397</v>
      </c>
      <c r="I262" s="12">
        <v>3.8341269841269843</v>
      </c>
      <c r="J262" s="12">
        <v>6.5626984126984125</v>
      </c>
      <c r="K262" s="22">
        <v>60</v>
      </c>
    </row>
    <row r="263" spans="2:11" x14ac:dyDescent="0.25">
      <c r="B263" t="s">
        <v>1292</v>
      </c>
      <c r="C263" t="s">
        <v>1293</v>
      </c>
      <c r="D263" s="24" t="s">
        <v>2443</v>
      </c>
      <c r="E263" s="24" t="s">
        <v>1277</v>
      </c>
      <c r="F263" s="12">
        <v>34.6</v>
      </c>
      <c r="G263" s="12">
        <v>-105.4</v>
      </c>
      <c r="H263" s="12">
        <v>8.4523809523809526</v>
      </c>
      <c r="I263" s="12">
        <v>1.9130952380952382</v>
      </c>
      <c r="J263" s="12">
        <v>6.5392857142857146</v>
      </c>
      <c r="K263" s="22">
        <v>58</v>
      </c>
    </row>
    <row r="264" spans="2:11" x14ac:dyDescent="0.25">
      <c r="B264" t="s">
        <v>2487</v>
      </c>
      <c r="C264" t="s">
        <v>2488</v>
      </c>
      <c r="D264" s="24" t="s">
        <v>2443</v>
      </c>
      <c r="E264" s="24" t="s">
        <v>1457</v>
      </c>
      <c r="F264" s="12">
        <v>43.3</v>
      </c>
      <c r="G264" s="12">
        <v>-103.8</v>
      </c>
      <c r="H264" s="12">
        <v>11.587301587301587</v>
      </c>
      <c r="I264" s="12">
        <v>5.0630952380952383</v>
      </c>
      <c r="J264" s="12">
        <v>6.5242063492063496</v>
      </c>
      <c r="K264" s="22">
        <v>41</v>
      </c>
    </row>
    <row r="265" spans="2:11" x14ac:dyDescent="0.25">
      <c r="B265" t="s">
        <v>3904</v>
      </c>
      <c r="C265" t="s">
        <v>5454</v>
      </c>
      <c r="D265" s="24" t="s">
        <v>548</v>
      </c>
      <c r="E265" s="24" t="s">
        <v>4403</v>
      </c>
      <c r="F265" s="12">
        <v>47.8</v>
      </c>
      <c r="G265" s="12">
        <v>-64.8</v>
      </c>
      <c r="H265" s="12">
        <v>16.904761904761905</v>
      </c>
      <c r="I265" s="12">
        <v>10.387301587301588</v>
      </c>
      <c r="J265" s="12">
        <v>6.5174603174603183</v>
      </c>
      <c r="K265" s="22">
        <v>29</v>
      </c>
    </row>
    <row r="266" spans="2:11" x14ac:dyDescent="0.25">
      <c r="B266" t="s">
        <v>6603</v>
      </c>
      <c r="C266" t="s">
        <v>6604</v>
      </c>
      <c r="D266" s="24" t="s">
        <v>2443</v>
      </c>
      <c r="E266" s="24" t="s">
        <v>1134</v>
      </c>
      <c r="F266" s="12">
        <v>45.7</v>
      </c>
      <c r="G266" s="12">
        <v>-110.2</v>
      </c>
      <c r="H266" s="12">
        <v>11.111111111111111</v>
      </c>
      <c r="I266" s="12">
        <v>4.594444444444445</v>
      </c>
      <c r="J266" s="12">
        <v>6.5166666666666666</v>
      </c>
      <c r="K266" s="22">
        <v>51</v>
      </c>
    </row>
    <row r="267" spans="2:11" x14ac:dyDescent="0.25">
      <c r="B267" t="s">
        <v>940</v>
      </c>
      <c r="C267" t="s">
        <v>941</v>
      </c>
      <c r="D267" s="24" t="s">
        <v>2443</v>
      </c>
      <c r="E267" s="24" t="s">
        <v>937</v>
      </c>
      <c r="F267" s="12">
        <v>44.9</v>
      </c>
      <c r="G267" s="12">
        <v>-69.2</v>
      </c>
      <c r="H267" s="12">
        <v>11.111111111111111</v>
      </c>
      <c r="I267" s="12">
        <v>4.5976190476190482</v>
      </c>
      <c r="J267" s="12">
        <v>6.5134920634920634</v>
      </c>
      <c r="K267" s="22">
        <v>59</v>
      </c>
    </row>
    <row r="268" spans="2:11" x14ac:dyDescent="0.25">
      <c r="B268" t="s">
        <v>7075</v>
      </c>
      <c r="C268" t="s">
        <v>7076</v>
      </c>
      <c r="D268" s="24" t="s">
        <v>2443</v>
      </c>
      <c r="E268" s="24" t="s">
        <v>1194</v>
      </c>
      <c r="F268" s="12">
        <v>41.7</v>
      </c>
      <c r="G268" s="12">
        <v>-98.2</v>
      </c>
      <c r="H268" s="12">
        <v>9.8809523809523814</v>
      </c>
      <c r="I268" s="12">
        <v>3.4067460317460316</v>
      </c>
      <c r="J268" s="12">
        <v>6.4742063492063497</v>
      </c>
      <c r="K268" s="22">
        <v>27</v>
      </c>
    </row>
    <row r="269" spans="2:11" x14ac:dyDescent="0.25">
      <c r="B269" t="s">
        <v>2598</v>
      </c>
      <c r="C269" t="s">
        <v>2599</v>
      </c>
      <c r="D269" s="24" t="s">
        <v>2443</v>
      </c>
      <c r="E269" s="24" t="s">
        <v>1775</v>
      </c>
      <c r="F269" s="12">
        <v>42.7</v>
      </c>
      <c r="G269" s="12">
        <v>-110.9</v>
      </c>
      <c r="H269" s="12">
        <v>17.380952380952383</v>
      </c>
      <c r="I269" s="12">
        <v>10.907142857142858</v>
      </c>
      <c r="J269" s="12">
        <v>6.473809523809523</v>
      </c>
      <c r="K269" s="22">
        <v>49</v>
      </c>
    </row>
    <row r="270" spans="2:11" x14ac:dyDescent="0.25">
      <c r="B270" t="s">
        <v>1765</v>
      </c>
      <c r="C270" t="s">
        <v>1766</v>
      </c>
      <c r="D270" s="24" t="s">
        <v>2443</v>
      </c>
      <c r="E270" s="24" t="s">
        <v>1675</v>
      </c>
      <c r="F270" s="12">
        <v>43.1</v>
      </c>
      <c r="G270" s="12">
        <v>-88.7</v>
      </c>
      <c r="H270" s="12">
        <v>8.7698412698412707</v>
      </c>
      <c r="I270" s="12">
        <v>2.2996031746031749</v>
      </c>
      <c r="J270" s="12">
        <v>6.4702380952380958</v>
      </c>
      <c r="K270" s="22">
        <v>58</v>
      </c>
    </row>
    <row r="271" spans="2:11" x14ac:dyDescent="0.25">
      <c r="B271" t="s">
        <v>644</v>
      </c>
      <c r="C271" t="s">
        <v>645</v>
      </c>
      <c r="D271" s="24" t="s">
        <v>2443</v>
      </c>
      <c r="E271" s="24" t="s">
        <v>629</v>
      </c>
      <c r="F271" s="12">
        <v>43.4</v>
      </c>
      <c r="G271" s="12">
        <v>-111.2</v>
      </c>
      <c r="H271" s="12">
        <v>12.103174603174603</v>
      </c>
      <c r="I271" s="12">
        <v>5.6630952380952388</v>
      </c>
      <c r="J271" s="12">
        <v>6.4400793650793648</v>
      </c>
      <c r="K271" s="22">
        <v>51</v>
      </c>
    </row>
    <row r="272" spans="2:11" x14ac:dyDescent="0.25">
      <c r="B272" t="s">
        <v>1582</v>
      </c>
      <c r="C272" t="s">
        <v>1583</v>
      </c>
      <c r="D272" s="24" t="s">
        <v>2443</v>
      </c>
      <c r="E272" s="24" t="s">
        <v>1580</v>
      </c>
      <c r="F272" s="12">
        <v>43.6</v>
      </c>
      <c r="G272" s="12">
        <v>-72.900000000000006</v>
      </c>
      <c r="H272" s="12">
        <v>11.230158730158731</v>
      </c>
      <c r="I272" s="12">
        <v>4.7920634920634928</v>
      </c>
      <c r="J272" s="12">
        <v>6.4380952380952383</v>
      </c>
      <c r="K272" s="22">
        <v>58</v>
      </c>
    </row>
    <row r="273" spans="2:11" x14ac:dyDescent="0.25">
      <c r="B273" t="s">
        <v>7661</v>
      </c>
      <c r="C273" t="s">
        <v>7662</v>
      </c>
      <c r="D273" s="24" t="s">
        <v>2443</v>
      </c>
      <c r="E273" s="24" t="s">
        <v>1611</v>
      </c>
      <c r="F273" s="12">
        <v>46.2</v>
      </c>
      <c r="G273" s="12">
        <v>-117.2</v>
      </c>
      <c r="H273" s="12">
        <v>8.5714285714285712</v>
      </c>
      <c r="I273" s="12">
        <v>2.2214285714285715</v>
      </c>
      <c r="J273" s="12">
        <v>6.3500000000000005</v>
      </c>
      <c r="K273" s="22">
        <v>42</v>
      </c>
    </row>
    <row r="274" spans="2:11" x14ac:dyDescent="0.25">
      <c r="B274" t="s">
        <v>372</v>
      </c>
      <c r="C274" t="s">
        <v>7504</v>
      </c>
      <c r="D274" s="24" t="s">
        <v>2443</v>
      </c>
      <c r="E274" s="24" t="s">
        <v>1194</v>
      </c>
      <c r="F274" s="12">
        <v>41.4</v>
      </c>
      <c r="G274" s="12">
        <v>-99.1</v>
      </c>
      <c r="H274" s="12">
        <v>8.8888888888888893</v>
      </c>
      <c r="I274" s="12">
        <v>2.5511904761904765</v>
      </c>
      <c r="J274" s="12">
        <v>6.3376984126984119</v>
      </c>
      <c r="K274" s="22">
        <v>51</v>
      </c>
    </row>
    <row r="275" spans="2:11" x14ac:dyDescent="0.25">
      <c r="B275" t="s">
        <v>1495</v>
      </c>
      <c r="C275" t="s">
        <v>1496</v>
      </c>
      <c r="D275" s="24" t="s">
        <v>2443</v>
      </c>
      <c r="E275" s="24" t="s">
        <v>1457</v>
      </c>
      <c r="F275" s="12">
        <v>45.9</v>
      </c>
      <c r="G275" s="12">
        <v>-100.2</v>
      </c>
      <c r="H275" s="12">
        <v>11.071428571428571</v>
      </c>
      <c r="I275" s="12">
        <v>4.7373015873015873</v>
      </c>
      <c r="J275" s="12">
        <v>6.3341269841269847</v>
      </c>
      <c r="K275" s="22">
        <v>56</v>
      </c>
    </row>
    <row r="276" spans="2:11" x14ac:dyDescent="0.25">
      <c r="B276" t="s">
        <v>5518</v>
      </c>
      <c r="C276" t="s">
        <v>5519</v>
      </c>
      <c r="D276" s="24" t="s">
        <v>2443</v>
      </c>
      <c r="E276" s="24" t="s">
        <v>1675</v>
      </c>
      <c r="F276" s="12">
        <v>46.1</v>
      </c>
      <c r="G276" s="12">
        <v>-89.8</v>
      </c>
      <c r="H276" s="12">
        <v>16.349206349206348</v>
      </c>
      <c r="I276" s="12">
        <v>10.015476190476191</v>
      </c>
      <c r="J276" s="12">
        <v>6.3337301587301598</v>
      </c>
      <c r="K276" s="22">
        <v>59</v>
      </c>
    </row>
    <row r="277" spans="2:11" x14ac:dyDescent="0.25">
      <c r="B277" t="s">
        <v>2995</v>
      </c>
      <c r="C277" t="s">
        <v>2996</v>
      </c>
      <c r="D277" s="24" t="s">
        <v>2443</v>
      </c>
      <c r="E277" s="24" t="s">
        <v>1277</v>
      </c>
      <c r="F277" s="12">
        <v>35</v>
      </c>
      <c r="G277" s="12">
        <v>-106.6</v>
      </c>
      <c r="H277" s="12">
        <v>7.0634920634920633</v>
      </c>
      <c r="I277" s="12">
        <v>0.73769841269841274</v>
      </c>
      <c r="J277" s="12">
        <v>6.325793650793651</v>
      </c>
      <c r="K277" s="22">
        <v>29</v>
      </c>
    </row>
    <row r="278" spans="2:11" x14ac:dyDescent="0.25">
      <c r="B278" t="s">
        <v>1491</v>
      </c>
      <c r="C278" t="s">
        <v>1492</v>
      </c>
      <c r="D278" s="24" t="s">
        <v>2443</v>
      </c>
      <c r="E278" s="24" t="s">
        <v>1457</v>
      </c>
      <c r="F278" s="12">
        <v>43.8</v>
      </c>
      <c r="G278" s="12">
        <v>-103.4</v>
      </c>
      <c r="H278" s="12">
        <v>12.65873015873016</v>
      </c>
      <c r="I278" s="12">
        <v>6.3619047619047615</v>
      </c>
      <c r="J278" s="12">
        <v>6.2968253968253975</v>
      </c>
      <c r="K278" s="22">
        <v>57</v>
      </c>
    </row>
    <row r="279" spans="2:11" x14ac:dyDescent="0.25">
      <c r="B279" t="s">
        <v>1483</v>
      </c>
      <c r="C279" t="s">
        <v>1484</v>
      </c>
      <c r="D279" s="24" t="s">
        <v>2443</v>
      </c>
      <c r="E279" s="24" t="s">
        <v>1457</v>
      </c>
      <c r="F279" s="12">
        <v>45.9</v>
      </c>
      <c r="G279" s="12">
        <v>-102.1</v>
      </c>
      <c r="H279" s="12">
        <v>11.587301587301587</v>
      </c>
      <c r="I279" s="12">
        <v>5.3011904761904765</v>
      </c>
      <c r="J279" s="12">
        <v>6.2861111111111114</v>
      </c>
      <c r="K279" s="22">
        <v>54</v>
      </c>
    </row>
    <row r="280" spans="2:11" x14ac:dyDescent="0.25">
      <c r="B280" t="s">
        <v>3757</v>
      </c>
      <c r="C280" t="s">
        <v>3758</v>
      </c>
      <c r="D280" s="24" t="s">
        <v>2443</v>
      </c>
      <c r="E280" s="24" t="s">
        <v>969</v>
      </c>
      <c r="F280" s="12">
        <v>44</v>
      </c>
      <c r="G280" s="12">
        <v>-83.8</v>
      </c>
      <c r="H280" s="12">
        <v>8.7301587301587311</v>
      </c>
      <c r="I280" s="12">
        <v>2.4579365079365081</v>
      </c>
      <c r="J280" s="12">
        <v>6.2722222222222221</v>
      </c>
      <c r="K280" s="22">
        <v>49</v>
      </c>
    </row>
    <row r="281" spans="2:11" x14ac:dyDescent="0.25">
      <c r="B281" t="s">
        <v>839</v>
      </c>
      <c r="C281" t="s">
        <v>840</v>
      </c>
      <c r="D281" s="24" t="s">
        <v>2443</v>
      </c>
      <c r="E281" s="24" t="s">
        <v>749</v>
      </c>
      <c r="F281" s="12">
        <v>43</v>
      </c>
      <c r="G281" s="12">
        <v>-95.6</v>
      </c>
      <c r="H281" s="12">
        <v>9.1666666666666661</v>
      </c>
      <c r="I281" s="12">
        <v>2.927777777777778</v>
      </c>
      <c r="J281" s="12">
        <v>6.2388888888888889</v>
      </c>
      <c r="K281" s="22">
        <v>55</v>
      </c>
    </row>
    <row r="282" spans="2:11" x14ac:dyDescent="0.25">
      <c r="B282" t="s">
        <v>7826</v>
      </c>
      <c r="C282" t="s">
        <v>7827</v>
      </c>
      <c r="D282" s="24" t="s">
        <v>2443</v>
      </c>
      <c r="E282" s="24" t="s">
        <v>1022</v>
      </c>
      <c r="F282" s="12">
        <v>44.1</v>
      </c>
      <c r="G282" s="12">
        <v>-91.8</v>
      </c>
      <c r="H282" s="12">
        <v>8.174603174603174</v>
      </c>
      <c r="I282" s="12">
        <v>1.9511904761904764</v>
      </c>
      <c r="J282" s="12">
        <v>6.2234126984126981</v>
      </c>
      <c r="K282" s="22">
        <v>59</v>
      </c>
    </row>
    <row r="283" spans="2:11" x14ac:dyDescent="0.25">
      <c r="B283" t="s">
        <v>2016</v>
      </c>
      <c r="C283" t="s">
        <v>2017</v>
      </c>
      <c r="D283" s="24" t="s">
        <v>2443</v>
      </c>
      <c r="E283" s="24" t="s">
        <v>1338</v>
      </c>
      <c r="F283" s="12">
        <v>46.7</v>
      </c>
      <c r="G283" s="12">
        <v>-100.7</v>
      </c>
      <c r="H283" s="12">
        <v>13.253968253968255</v>
      </c>
      <c r="I283" s="12">
        <v>7.0424603174603178</v>
      </c>
      <c r="J283" s="12">
        <v>6.2115079365079371</v>
      </c>
      <c r="K283" s="22">
        <v>60</v>
      </c>
    </row>
    <row r="284" spans="2:11" x14ac:dyDescent="0.25">
      <c r="B284" t="s">
        <v>3509</v>
      </c>
      <c r="C284" t="s">
        <v>3510</v>
      </c>
      <c r="D284" s="24" t="s">
        <v>2443</v>
      </c>
      <c r="E284" s="24" t="s">
        <v>1675</v>
      </c>
      <c r="F284" s="12">
        <v>43.4</v>
      </c>
      <c r="G284" s="12">
        <v>-88.6</v>
      </c>
      <c r="H284" s="12">
        <v>8.5714285714285712</v>
      </c>
      <c r="I284" s="12">
        <v>2.3777777777777778</v>
      </c>
      <c r="J284" s="12">
        <v>6.193650793650793</v>
      </c>
      <c r="K284" s="22">
        <v>49</v>
      </c>
    </row>
    <row r="285" spans="2:11" x14ac:dyDescent="0.25">
      <c r="B285" t="s">
        <v>3749</v>
      </c>
      <c r="C285" t="s">
        <v>3750</v>
      </c>
      <c r="D285" s="24" t="s">
        <v>2443</v>
      </c>
      <c r="E285" s="24" t="s">
        <v>969</v>
      </c>
      <c r="F285" s="12">
        <v>43.5</v>
      </c>
      <c r="G285" s="12">
        <v>-83.1</v>
      </c>
      <c r="H285" s="12">
        <v>8.8492063492063497</v>
      </c>
      <c r="I285" s="12">
        <v>2.6686507936507939</v>
      </c>
      <c r="J285" s="12">
        <v>6.1805555555555554</v>
      </c>
      <c r="K285" s="22">
        <v>40</v>
      </c>
    </row>
    <row r="286" spans="2:11" x14ac:dyDescent="0.25">
      <c r="B286" t="s">
        <v>8226</v>
      </c>
      <c r="C286" t="s">
        <v>8227</v>
      </c>
      <c r="D286" s="24" t="s">
        <v>2443</v>
      </c>
      <c r="E286" s="24" t="s">
        <v>1675</v>
      </c>
      <c r="F286" s="12">
        <v>43</v>
      </c>
      <c r="G286" s="12">
        <v>-89.4</v>
      </c>
      <c r="H286" s="12">
        <v>7.5396825396825395</v>
      </c>
      <c r="I286" s="12">
        <v>1.3678571428571429</v>
      </c>
      <c r="J286" s="12">
        <v>6.1718253968253967</v>
      </c>
      <c r="K286" s="22">
        <v>38</v>
      </c>
    </row>
    <row r="287" spans="2:11" x14ac:dyDescent="0.25">
      <c r="B287" t="s">
        <v>1027</v>
      </c>
      <c r="C287" t="s">
        <v>1028</v>
      </c>
      <c r="D287" s="24" t="s">
        <v>2443</v>
      </c>
      <c r="E287" s="24" t="s">
        <v>1022</v>
      </c>
      <c r="F287" s="12">
        <v>43.6</v>
      </c>
      <c r="G287" s="12">
        <v>-91.5</v>
      </c>
      <c r="H287" s="12">
        <v>10.158730158730158</v>
      </c>
      <c r="I287" s="12">
        <v>3.9888888888888889</v>
      </c>
      <c r="J287" s="12">
        <v>6.169841269841271</v>
      </c>
      <c r="K287" s="22">
        <v>58</v>
      </c>
    </row>
    <row r="288" spans="2:11" x14ac:dyDescent="0.25">
      <c r="B288" t="s">
        <v>1761</v>
      </c>
      <c r="C288" t="s">
        <v>1762</v>
      </c>
      <c r="D288" s="24" t="s">
        <v>2443</v>
      </c>
      <c r="E288" s="24" t="s">
        <v>1675</v>
      </c>
      <c r="F288" s="12">
        <v>43.5</v>
      </c>
      <c r="G288" s="12">
        <v>-90.8</v>
      </c>
      <c r="H288" s="12">
        <v>9.8809523809523814</v>
      </c>
      <c r="I288" s="12">
        <v>3.728968253968254</v>
      </c>
      <c r="J288" s="12">
        <v>6.1519841269841269</v>
      </c>
      <c r="K288" s="22">
        <v>59</v>
      </c>
    </row>
    <row r="289" spans="2:11" x14ac:dyDescent="0.25">
      <c r="B289" t="s">
        <v>1467</v>
      </c>
      <c r="C289" t="s">
        <v>1468</v>
      </c>
      <c r="D289" s="24" t="s">
        <v>2443</v>
      </c>
      <c r="E289" s="24" t="s">
        <v>1457</v>
      </c>
      <c r="F289" s="12">
        <v>45</v>
      </c>
      <c r="G289" s="12">
        <v>-99.1</v>
      </c>
      <c r="H289" s="12">
        <v>10.277777777777779</v>
      </c>
      <c r="I289" s="12">
        <v>4.143650793650794</v>
      </c>
      <c r="J289" s="12">
        <v>6.1341269841269837</v>
      </c>
      <c r="K289" s="22">
        <v>57</v>
      </c>
    </row>
    <row r="290" spans="2:11" x14ac:dyDescent="0.25">
      <c r="B290" t="s">
        <v>7406</v>
      </c>
      <c r="C290" t="s">
        <v>7407</v>
      </c>
      <c r="D290" s="24" t="s">
        <v>2443</v>
      </c>
      <c r="E290" s="24" t="s">
        <v>1194</v>
      </c>
      <c r="F290" s="12">
        <v>40.4</v>
      </c>
      <c r="G290" s="12">
        <v>-99.8</v>
      </c>
      <c r="H290" s="12">
        <v>9.087301587301587</v>
      </c>
      <c r="I290" s="12">
        <v>2.9706349206349207</v>
      </c>
      <c r="J290" s="12">
        <v>6.1166666666666663</v>
      </c>
      <c r="K290" s="22">
        <v>59</v>
      </c>
    </row>
    <row r="291" spans="2:11" x14ac:dyDescent="0.25">
      <c r="B291" t="s">
        <v>3570</v>
      </c>
      <c r="C291" t="s">
        <v>3571</v>
      </c>
      <c r="D291" s="24" t="s">
        <v>2443</v>
      </c>
      <c r="E291" s="24" t="s">
        <v>532</v>
      </c>
      <c r="F291" s="12">
        <v>34.200000000000003</v>
      </c>
      <c r="G291" s="12">
        <v>-110</v>
      </c>
      <c r="H291" s="12">
        <v>8.0555555555555554</v>
      </c>
      <c r="I291" s="12">
        <v>1.9547619047619047</v>
      </c>
      <c r="J291" s="12">
        <v>6.1007936507936513</v>
      </c>
      <c r="K291" s="22">
        <v>53</v>
      </c>
    </row>
    <row r="292" spans="2:11" x14ac:dyDescent="0.25">
      <c r="B292" t="s">
        <v>6911</v>
      </c>
      <c r="C292" t="s">
        <v>6912</v>
      </c>
      <c r="D292" s="24" t="s">
        <v>2443</v>
      </c>
      <c r="E292" s="24" t="s">
        <v>1194</v>
      </c>
      <c r="F292" s="12">
        <v>41.4</v>
      </c>
      <c r="G292" s="12">
        <v>-102.6</v>
      </c>
      <c r="H292" s="12">
        <v>10.277777777777779</v>
      </c>
      <c r="I292" s="12">
        <v>4.1769841269841272</v>
      </c>
      <c r="J292" s="12">
        <v>6.1007936507936513</v>
      </c>
      <c r="K292" s="22">
        <v>42</v>
      </c>
    </row>
    <row r="293" spans="2:11" x14ac:dyDescent="0.25">
      <c r="B293" t="s">
        <v>2297</v>
      </c>
      <c r="C293" t="s">
        <v>2298</v>
      </c>
      <c r="D293" s="24" t="s">
        <v>2443</v>
      </c>
      <c r="E293" s="24" t="s">
        <v>1134</v>
      </c>
      <c r="F293" s="12">
        <v>45.7</v>
      </c>
      <c r="G293" s="12">
        <v>-108.4</v>
      </c>
      <c r="H293" s="12">
        <v>9.1666666666666661</v>
      </c>
      <c r="I293" s="12">
        <v>3.0976190476190477</v>
      </c>
      <c r="J293" s="12">
        <v>6.0690476190476188</v>
      </c>
      <c r="K293" s="22">
        <v>33</v>
      </c>
    </row>
    <row r="294" spans="2:11" x14ac:dyDescent="0.25">
      <c r="B294" t="s">
        <v>1076</v>
      </c>
      <c r="C294" t="s">
        <v>1077</v>
      </c>
      <c r="D294" s="24" t="s">
        <v>2443</v>
      </c>
      <c r="E294" s="24" t="s">
        <v>1022</v>
      </c>
      <c r="F294" s="12">
        <v>43.7</v>
      </c>
      <c r="G294" s="12">
        <v>-94.1</v>
      </c>
      <c r="H294" s="12">
        <v>11.071428571428571</v>
      </c>
      <c r="I294" s="12">
        <v>5.0107142857142861</v>
      </c>
      <c r="J294" s="12">
        <v>6.0607142857142868</v>
      </c>
      <c r="K294" s="22">
        <v>60</v>
      </c>
    </row>
    <row r="295" spans="2:11" x14ac:dyDescent="0.25">
      <c r="B295" t="s">
        <v>2415</v>
      </c>
      <c r="C295" t="s">
        <v>2416</v>
      </c>
      <c r="D295" s="24" t="s">
        <v>2443</v>
      </c>
      <c r="E295" s="24" t="s">
        <v>1675</v>
      </c>
      <c r="F295" s="12">
        <v>42.6</v>
      </c>
      <c r="G295" s="12">
        <v>-88</v>
      </c>
      <c r="H295" s="12">
        <v>8.0555555555555554</v>
      </c>
      <c r="I295" s="12">
        <v>2.0099206349206349</v>
      </c>
      <c r="J295" s="12">
        <v>6.0456349206349209</v>
      </c>
      <c r="K295" s="22">
        <v>60</v>
      </c>
    </row>
    <row r="296" spans="2:11" x14ac:dyDescent="0.25">
      <c r="B296" t="s">
        <v>4366</v>
      </c>
      <c r="C296" t="s">
        <v>4367</v>
      </c>
      <c r="D296" s="24" t="s">
        <v>2443</v>
      </c>
      <c r="E296" s="24" t="s">
        <v>1800</v>
      </c>
      <c r="F296" s="12">
        <v>65.400000000000006</v>
      </c>
      <c r="G296" s="12">
        <v>-144.6</v>
      </c>
      <c r="H296" s="12">
        <v>15.277777777777779</v>
      </c>
      <c r="I296" s="12">
        <v>9.2757936507936503</v>
      </c>
      <c r="J296" s="12">
        <v>6.0019841269841274</v>
      </c>
      <c r="K296" s="22">
        <v>32</v>
      </c>
    </row>
    <row r="297" spans="2:11" x14ac:dyDescent="0.25">
      <c r="B297" t="s">
        <v>1877</v>
      </c>
      <c r="C297" t="s">
        <v>1878</v>
      </c>
      <c r="D297" s="24" t="s">
        <v>2443</v>
      </c>
      <c r="E297" s="24" t="s">
        <v>1580</v>
      </c>
      <c r="F297" s="12">
        <v>44.4</v>
      </c>
      <c r="G297" s="12">
        <v>-73.099999999999994</v>
      </c>
      <c r="H297" s="12">
        <v>12.579365079365079</v>
      </c>
      <c r="I297" s="12">
        <v>6.5785714285714292</v>
      </c>
      <c r="J297" s="12">
        <v>6.0007936507936508</v>
      </c>
      <c r="K297" s="22">
        <v>60</v>
      </c>
    </row>
    <row r="298" spans="2:11" x14ac:dyDescent="0.25">
      <c r="B298" t="s">
        <v>3972</v>
      </c>
      <c r="C298" t="s">
        <v>3973</v>
      </c>
      <c r="D298" s="24" t="s">
        <v>548</v>
      </c>
      <c r="E298" s="24" t="s">
        <v>510</v>
      </c>
      <c r="F298" s="12">
        <v>44.2</v>
      </c>
      <c r="G298" s="12">
        <v>-79.099999999999994</v>
      </c>
      <c r="H298" s="12">
        <v>12.698412698412699</v>
      </c>
      <c r="I298" s="12">
        <v>6.7039682539682541</v>
      </c>
      <c r="J298" s="12">
        <v>5.9944444444444445</v>
      </c>
      <c r="K298" s="22">
        <v>31</v>
      </c>
    </row>
    <row r="299" spans="2:11" x14ac:dyDescent="0.25">
      <c r="B299" t="s">
        <v>7557</v>
      </c>
      <c r="C299" t="s">
        <v>7558</v>
      </c>
      <c r="D299" s="24" t="s">
        <v>548</v>
      </c>
      <c r="E299" s="24" t="s">
        <v>510</v>
      </c>
      <c r="F299" s="12">
        <v>43.6</v>
      </c>
      <c r="G299" s="12">
        <v>-79.8</v>
      </c>
      <c r="H299" s="12">
        <v>8.7301587301587311</v>
      </c>
      <c r="I299" s="12">
        <v>2.7484126984126989</v>
      </c>
      <c r="J299" s="12">
        <v>5.9817460317460327</v>
      </c>
      <c r="K299" s="22">
        <v>58</v>
      </c>
    </row>
    <row r="300" spans="2:11" x14ac:dyDescent="0.25">
      <c r="B300" t="s">
        <v>513</v>
      </c>
      <c r="C300" t="s">
        <v>514</v>
      </c>
      <c r="D300" s="24" t="s">
        <v>548</v>
      </c>
      <c r="E300" s="24" t="s">
        <v>510</v>
      </c>
      <c r="F300" s="12">
        <v>43.7</v>
      </c>
      <c r="G300" s="12">
        <v>-80.3</v>
      </c>
      <c r="H300" s="12">
        <v>11.34920634920635</v>
      </c>
      <c r="I300" s="12">
        <v>5.3706349206349211</v>
      </c>
      <c r="J300" s="12">
        <v>5.9785714285714286</v>
      </c>
      <c r="K300" s="22">
        <v>59</v>
      </c>
    </row>
    <row r="301" spans="2:11" x14ac:dyDescent="0.25">
      <c r="B301" t="s">
        <v>1243</v>
      </c>
      <c r="C301" t="s">
        <v>1244</v>
      </c>
      <c r="D301" s="24" t="s">
        <v>2443</v>
      </c>
      <c r="E301" s="24" t="s">
        <v>1194</v>
      </c>
      <c r="F301" s="12">
        <v>41</v>
      </c>
      <c r="G301" s="12">
        <v>-98.9</v>
      </c>
      <c r="H301" s="12">
        <v>9.0476190476190474</v>
      </c>
      <c r="I301" s="12">
        <v>3.0718253968253966</v>
      </c>
      <c r="J301" s="12">
        <v>5.9757936507936513</v>
      </c>
      <c r="K301" s="22">
        <v>59</v>
      </c>
    </row>
    <row r="302" spans="2:11" x14ac:dyDescent="0.25">
      <c r="B302" t="s">
        <v>1224</v>
      </c>
      <c r="C302" t="s">
        <v>1225</v>
      </c>
      <c r="D302" s="24" t="s">
        <v>2443</v>
      </c>
      <c r="E302" s="24" t="s">
        <v>1194</v>
      </c>
      <c r="F302" s="12">
        <v>40.700000000000003</v>
      </c>
      <c r="G302" s="12">
        <v>-99</v>
      </c>
      <c r="H302" s="12">
        <v>9.0476190476190474</v>
      </c>
      <c r="I302" s="12">
        <v>3.0920634920634922</v>
      </c>
      <c r="J302" s="12">
        <v>5.9555555555555548</v>
      </c>
      <c r="K302" s="22">
        <v>59</v>
      </c>
    </row>
    <row r="303" spans="2:11" x14ac:dyDescent="0.25">
      <c r="B303" t="s">
        <v>551</v>
      </c>
      <c r="C303" t="s">
        <v>552</v>
      </c>
      <c r="D303" s="24" t="s">
        <v>2443</v>
      </c>
      <c r="E303" s="24" t="s">
        <v>548</v>
      </c>
      <c r="F303" s="12">
        <v>37.299999999999997</v>
      </c>
      <c r="G303" s="12">
        <v>-121.6</v>
      </c>
      <c r="H303" s="12">
        <v>6.5079365079365079</v>
      </c>
      <c r="I303" s="12">
        <v>0.56309523809523809</v>
      </c>
      <c r="J303" s="12">
        <v>5.9448412698412705</v>
      </c>
      <c r="K303" s="22">
        <v>53</v>
      </c>
    </row>
    <row r="304" spans="2:11" x14ac:dyDescent="0.25">
      <c r="B304" t="s">
        <v>695</v>
      </c>
      <c r="C304" t="s">
        <v>696</v>
      </c>
      <c r="D304" s="24" t="s">
        <v>2443</v>
      </c>
      <c r="E304" s="24" t="s">
        <v>648</v>
      </c>
      <c r="F304" s="12">
        <v>41.6</v>
      </c>
      <c r="G304" s="12">
        <v>-88.9</v>
      </c>
      <c r="H304" s="12">
        <v>7.8571428571428577</v>
      </c>
      <c r="I304" s="12">
        <v>1.9190476190476191</v>
      </c>
      <c r="J304" s="12">
        <v>5.9380952380952374</v>
      </c>
      <c r="K304" s="22">
        <v>58</v>
      </c>
    </row>
    <row r="305" spans="2:11" x14ac:dyDescent="0.25">
      <c r="B305" t="s">
        <v>8192</v>
      </c>
      <c r="C305" t="s">
        <v>8193</v>
      </c>
      <c r="D305" s="24" t="s">
        <v>2443</v>
      </c>
      <c r="E305" s="24" t="s">
        <v>1194</v>
      </c>
      <c r="F305" s="12">
        <v>41.2</v>
      </c>
      <c r="G305" s="12">
        <v>-97.3</v>
      </c>
      <c r="H305" s="12">
        <v>7.57936507936508</v>
      </c>
      <c r="I305" s="12">
        <v>1.6428571428571428</v>
      </c>
      <c r="J305" s="12">
        <v>5.9365079365079367</v>
      </c>
      <c r="K305" s="22">
        <v>25</v>
      </c>
    </row>
    <row r="306" spans="2:11" x14ac:dyDescent="0.25">
      <c r="B306" t="s">
        <v>1711</v>
      </c>
      <c r="C306" t="s">
        <v>7405</v>
      </c>
      <c r="D306" s="24" t="s">
        <v>2443</v>
      </c>
      <c r="E306" s="24" t="s">
        <v>749</v>
      </c>
      <c r="F306" s="12">
        <v>43.4</v>
      </c>
      <c r="G306" s="12">
        <v>-93.5</v>
      </c>
      <c r="H306" s="12">
        <v>9.087301587301587</v>
      </c>
      <c r="I306" s="12">
        <v>3.1615079365079368</v>
      </c>
      <c r="J306" s="12">
        <v>5.9257936507936506</v>
      </c>
      <c r="K306" s="22">
        <v>58</v>
      </c>
    </row>
    <row r="307" spans="2:11" x14ac:dyDescent="0.25">
      <c r="B307" t="s">
        <v>4140</v>
      </c>
      <c r="C307" t="s">
        <v>4141</v>
      </c>
      <c r="D307" s="24" t="s">
        <v>548</v>
      </c>
      <c r="E307" s="24" t="s">
        <v>510</v>
      </c>
      <c r="F307" s="12">
        <v>44.4</v>
      </c>
      <c r="G307" s="12">
        <v>-76.599999999999994</v>
      </c>
      <c r="H307" s="12">
        <v>11.111111111111111</v>
      </c>
      <c r="I307" s="12">
        <v>5.1869047619047626</v>
      </c>
      <c r="J307" s="12">
        <v>5.924206349206349</v>
      </c>
      <c r="K307" s="22">
        <v>52</v>
      </c>
    </row>
    <row r="308" spans="2:11" x14ac:dyDescent="0.25">
      <c r="B308" t="s">
        <v>1336</v>
      </c>
      <c r="C308" t="s">
        <v>1337</v>
      </c>
      <c r="D308" s="24" t="s">
        <v>2443</v>
      </c>
      <c r="E308" s="24" t="s">
        <v>1338</v>
      </c>
      <c r="F308" s="12">
        <v>46</v>
      </c>
      <c r="G308" s="12">
        <v>-99.3</v>
      </c>
      <c r="H308" s="12">
        <v>10.198412698412699</v>
      </c>
      <c r="I308" s="12">
        <v>4.2829365079365083</v>
      </c>
      <c r="J308" s="12">
        <v>5.9154761904761903</v>
      </c>
      <c r="K308" s="22">
        <v>59</v>
      </c>
    </row>
    <row r="309" spans="2:11" x14ac:dyDescent="0.25">
      <c r="B309" t="s">
        <v>7434</v>
      </c>
      <c r="C309" t="s">
        <v>7435</v>
      </c>
      <c r="D309" s="24" t="s">
        <v>2443</v>
      </c>
      <c r="E309" s="24" t="s">
        <v>1194</v>
      </c>
      <c r="F309" s="12">
        <v>42.2</v>
      </c>
      <c r="G309" s="12">
        <v>-96.7</v>
      </c>
      <c r="H309" s="12">
        <v>9.0476190476190474</v>
      </c>
      <c r="I309" s="12">
        <v>3.1424603174603174</v>
      </c>
      <c r="J309" s="12">
        <v>5.9051587301587301</v>
      </c>
      <c r="K309" s="22">
        <v>58</v>
      </c>
    </row>
    <row r="310" spans="2:11" x14ac:dyDescent="0.25">
      <c r="B310" t="s">
        <v>3783</v>
      </c>
      <c r="C310" t="s">
        <v>3784</v>
      </c>
      <c r="D310" s="24" t="s">
        <v>2443</v>
      </c>
      <c r="E310" s="24" t="s">
        <v>969</v>
      </c>
      <c r="F310" s="12">
        <v>43.8</v>
      </c>
      <c r="G310" s="12">
        <v>-82.6</v>
      </c>
      <c r="H310" s="12">
        <v>9.8412698412698418</v>
      </c>
      <c r="I310" s="12">
        <v>3.9452380952380954</v>
      </c>
      <c r="J310" s="12">
        <v>5.8960317460317455</v>
      </c>
      <c r="K310" s="22">
        <v>57</v>
      </c>
    </row>
    <row r="311" spans="2:11" x14ac:dyDescent="0.25">
      <c r="B311" t="s">
        <v>3309</v>
      </c>
      <c r="C311" t="s">
        <v>3310</v>
      </c>
      <c r="D311" s="24" t="s">
        <v>2443</v>
      </c>
      <c r="E311" s="24" t="s">
        <v>1022</v>
      </c>
      <c r="F311" s="12">
        <v>43.6</v>
      </c>
      <c r="G311" s="12">
        <v>-95.5</v>
      </c>
      <c r="H311" s="12">
        <v>11.428571428571429</v>
      </c>
      <c r="I311" s="12">
        <v>5.5408730158730162</v>
      </c>
      <c r="J311" s="12">
        <v>5.8876984126984127</v>
      </c>
      <c r="K311" s="22">
        <v>46</v>
      </c>
    </row>
    <row r="312" spans="2:11" x14ac:dyDescent="0.25">
      <c r="B312" t="s">
        <v>3437</v>
      </c>
      <c r="C312" t="s">
        <v>3438</v>
      </c>
      <c r="D312" s="24" t="s">
        <v>2443</v>
      </c>
      <c r="E312" s="24" t="s">
        <v>548</v>
      </c>
      <c r="F312" s="12">
        <v>37.9</v>
      </c>
      <c r="G312" s="12">
        <v>-119.1</v>
      </c>
      <c r="H312" s="12">
        <v>9.3650793650793656</v>
      </c>
      <c r="I312" s="12">
        <v>3.4880952380952386</v>
      </c>
      <c r="J312" s="12">
        <v>5.8769841269841265</v>
      </c>
      <c r="K312" s="22">
        <v>30</v>
      </c>
    </row>
    <row r="313" spans="2:11" x14ac:dyDescent="0.25">
      <c r="B313" t="s">
        <v>2232</v>
      </c>
      <c r="C313" t="s">
        <v>6563</v>
      </c>
      <c r="D313" s="24" t="s">
        <v>2443</v>
      </c>
      <c r="E313" s="24" t="s">
        <v>1194</v>
      </c>
      <c r="F313" s="12">
        <v>42.5</v>
      </c>
      <c r="G313" s="12">
        <v>-97.6</v>
      </c>
      <c r="H313" s="12">
        <v>11.269841269841271</v>
      </c>
      <c r="I313" s="12">
        <v>5.4075396825396833</v>
      </c>
      <c r="J313" s="12">
        <v>5.8623015873015873</v>
      </c>
      <c r="K313" s="22">
        <v>60</v>
      </c>
    </row>
    <row r="314" spans="2:11" x14ac:dyDescent="0.25">
      <c r="B314" t="s">
        <v>1477</v>
      </c>
      <c r="C314" t="s">
        <v>1478</v>
      </c>
      <c r="D314" s="24" t="s">
        <v>2443</v>
      </c>
      <c r="E314" s="24" t="s">
        <v>1457</v>
      </c>
      <c r="F314" s="12">
        <v>43.7</v>
      </c>
      <c r="G314" s="12">
        <v>-101.9</v>
      </c>
      <c r="H314" s="12">
        <v>9.325396825396826</v>
      </c>
      <c r="I314" s="12">
        <v>3.4666666666666668</v>
      </c>
      <c r="J314" s="12">
        <v>5.8587301587301583</v>
      </c>
      <c r="K314" s="22">
        <v>55</v>
      </c>
    </row>
    <row r="315" spans="2:11" x14ac:dyDescent="0.25">
      <c r="B315" t="s">
        <v>1899</v>
      </c>
      <c r="C315" t="s">
        <v>1900</v>
      </c>
      <c r="D315" s="24" t="s">
        <v>2443</v>
      </c>
      <c r="E315" s="24" t="s">
        <v>969</v>
      </c>
      <c r="F315" s="12">
        <v>42.9</v>
      </c>
      <c r="G315" s="12">
        <v>-83.7</v>
      </c>
      <c r="H315" s="12">
        <v>9.4841269841269842</v>
      </c>
      <c r="I315" s="12">
        <v>3.6281746031746036</v>
      </c>
      <c r="J315" s="12">
        <v>5.855952380952381</v>
      </c>
      <c r="K315" s="22">
        <v>60</v>
      </c>
    </row>
    <row r="316" spans="2:11" x14ac:dyDescent="0.25">
      <c r="B316" t="s">
        <v>385</v>
      </c>
      <c r="C316" t="s">
        <v>2871</v>
      </c>
      <c r="D316" s="24" t="s">
        <v>2443</v>
      </c>
      <c r="E316" s="24" t="s">
        <v>1545</v>
      </c>
      <c r="F316" s="12">
        <v>40</v>
      </c>
      <c r="G316" s="12">
        <v>-112.4</v>
      </c>
      <c r="H316" s="12">
        <v>11.071428571428571</v>
      </c>
      <c r="I316" s="12">
        <v>5.2452380952380953</v>
      </c>
      <c r="J316" s="12">
        <v>5.8261904761904759</v>
      </c>
      <c r="K316" s="22">
        <v>50</v>
      </c>
    </row>
    <row r="317" spans="2:11" x14ac:dyDescent="0.25">
      <c r="B317" t="s">
        <v>7235</v>
      </c>
      <c r="C317" t="s">
        <v>7236</v>
      </c>
      <c r="D317" s="24" t="s">
        <v>2443</v>
      </c>
      <c r="E317" s="24" t="s">
        <v>1338</v>
      </c>
      <c r="F317" s="12">
        <v>46.8</v>
      </c>
      <c r="G317" s="12">
        <v>-102.7</v>
      </c>
      <c r="H317" s="12">
        <v>9.4047619047619051</v>
      </c>
      <c r="I317" s="12">
        <v>3.5821428571428573</v>
      </c>
      <c r="J317" s="12">
        <v>5.8226190476190487</v>
      </c>
      <c r="K317" s="22">
        <v>49</v>
      </c>
    </row>
    <row r="318" spans="2:11" x14ac:dyDescent="0.25">
      <c r="B318" t="s">
        <v>7193</v>
      </c>
      <c r="C318" t="s">
        <v>7194</v>
      </c>
      <c r="D318" s="24" t="s">
        <v>2443</v>
      </c>
      <c r="E318" s="24" t="s">
        <v>1457</v>
      </c>
      <c r="F318" s="12">
        <v>44.4</v>
      </c>
      <c r="G318" s="12">
        <v>-98.6</v>
      </c>
      <c r="H318" s="12">
        <v>9.5634920634920633</v>
      </c>
      <c r="I318" s="12">
        <v>3.7666666666666671</v>
      </c>
      <c r="J318" s="12">
        <v>5.7968253968253967</v>
      </c>
      <c r="K318" s="22">
        <v>51</v>
      </c>
    </row>
    <row r="319" spans="2:11" x14ac:dyDescent="0.25">
      <c r="B319" t="s">
        <v>1170</v>
      </c>
      <c r="C319" t="s">
        <v>1171</v>
      </c>
      <c r="D319" s="24" t="s">
        <v>2443</v>
      </c>
      <c r="E319" s="24" t="s">
        <v>1134</v>
      </c>
      <c r="F319" s="12">
        <v>45.1</v>
      </c>
      <c r="G319" s="12">
        <v>-105.7</v>
      </c>
      <c r="H319" s="12">
        <v>9.2857142857142865</v>
      </c>
      <c r="I319" s="12">
        <v>3.4928571428571429</v>
      </c>
      <c r="J319" s="12">
        <v>5.7928571428571436</v>
      </c>
      <c r="K319" s="22">
        <v>53</v>
      </c>
    </row>
    <row r="320" spans="2:11" x14ac:dyDescent="0.25">
      <c r="B320" t="s">
        <v>7939</v>
      </c>
      <c r="C320" t="s">
        <v>7940</v>
      </c>
      <c r="D320" s="24" t="s">
        <v>2443</v>
      </c>
      <c r="E320" s="24" t="s">
        <v>867</v>
      </c>
      <c r="F320" s="12">
        <v>38.799999999999997</v>
      </c>
      <c r="G320" s="12">
        <v>-100.1</v>
      </c>
      <c r="H320" s="12">
        <v>8.0555555555555554</v>
      </c>
      <c r="I320" s="12">
        <v>2.2797619047619051</v>
      </c>
      <c r="J320" s="12">
        <v>5.7757936507936511</v>
      </c>
      <c r="K320" s="22">
        <v>58</v>
      </c>
    </row>
    <row r="321" spans="2:11" x14ac:dyDescent="0.25">
      <c r="B321" t="s">
        <v>3932</v>
      </c>
      <c r="C321" t="s">
        <v>3933</v>
      </c>
      <c r="D321" s="24" t="s">
        <v>548</v>
      </c>
      <c r="E321" s="24" t="s">
        <v>510</v>
      </c>
      <c r="F321" s="12">
        <v>43.7</v>
      </c>
      <c r="G321" s="12">
        <v>-79.400000000000006</v>
      </c>
      <c r="H321" s="12">
        <v>9.3650793650793656</v>
      </c>
      <c r="I321" s="12">
        <v>3.5944444444444446</v>
      </c>
      <c r="J321" s="12">
        <v>5.7706349206349214</v>
      </c>
      <c r="K321" s="22">
        <v>26</v>
      </c>
    </row>
    <row r="322" spans="2:11" x14ac:dyDescent="0.25">
      <c r="B322" t="s">
        <v>871</v>
      </c>
      <c r="C322" t="s">
        <v>1684</v>
      </c>
      <c r="D322" s="24" t="s">
        <v>2443</v>
      </c>
      <c r="E322" s="24" t="s">
        <v>1675</v>
      </c>
      <c r="F322" s="12">
        <v>42.5</v>
      </c>
      <c r="G322" s="12">
        <v>-89</v>
      </c>
      <c r="H322" s="12">
        <v>7.5396825396825395</v>
      </c>
      <c r="I322" s="12">
        <v>1.7714285714285716</v>
      </c>
      <c r="J322" s="12">
        <v>5.7682539682539691</v>
      </c>
      <c r="K322" s="22">
        <v>53</v>
      </c>
    </row>
    <row r="323" spans="2:11" x14ac:dyDescent="0.25">
      <c r="B323" t="s">
        <v>1448</v>
      </c>
      <c r="C323" t="s">
        <v>1449</v>
      </c>
      <c r="D323" s="24" t="s">
        <v>2443</v>
      </c>
      <c r="E323" s="24" t="s">
        <v>1421</v>
      </c>
      <c r="F323" s="12">
        <v>41.8</v>
      </c>
      <c r="G323" s="12">
        <v>-79.099999999999994</v>
      </c>
      <c r="H323" s="12">
        <v>12.5</v>
      </c>
      <c r="I323" s="12">
        <v>6.7642857142857151</v>
      </c>
      <c r="J323" s="12">
        <v>5.7357142857142858</v>
      </c>
      <c r="K323" s="22">
        <v>57</v>
      </c>
    </row>
    <row r="324" spans="2:11" x14ac:dyDescent="0.25">
      <c r="B324" t="s">
        <v>1178</v>
      </c>
      <c r="C324" t="s">
        <v>1179</v>
      </c>
      <c r="D324" s="24" t="s">
        <v>2443</v>
      </c>
      <c r="E324" s="24" t="s">
        <v>1134</v>
      </c>
      <c r="F324" s="12">
        <v>45.9</v>
      </c>
      <c r="G324" s="12">
        <v>-109.2</v>
      </c>
      <c r="H324" s="12">
        <v>13.650793650793652</v>
      </c>
      <c r="I324" s="12">
        <v>7.9265873015873014</v>
      </c>
      <c r="J324" s="12">
        <v>5.7242063492063497</v>
      </c>
      <c r="K324" s="22">
        <v>57</v>
      </c>
    </row>
    <row r="325" spans="2:11" x14ac:dyDescent="0.25">
      <c r="B325" t="s">
        <v>7998</v>
      </c>
      <c r="C325" t="s">
        <v>7999</v>
      </c>
      <c r="D325" s="24" t="s">
        <v>2443</v>
      </c>
      <c r="E325" s="24" t="s">
        <v>1194</v>
      </c>
      <c r="F325" s="12">
        <v>41.9</v>
      </c>
      <c r="G325" s="12">
        <v>-96.4</v>
      </c>
      <c r="H325" s="12">
        <v>7.9365079365079367</v>
      </c>
      <c r="I325" s="12">
        <v>2.2551587301587301</v>
      </c>
      <c r="J325" s="12">
        <v>5.681349206349207</v>
      </c>
      <c r="K325" s="22">
        <v>58</v>
      </c>
    </row>
    <row r="326" spans="2:11" x14ac:dyDescent="0.25">
      <c r="B326" t="s">
        <v>828</v>
      </c>
      <c r="C326" t="s">
        <v>829</v>
      </c>
      <c r="D326" s="24" t="s">
        <v>2443</v>
      </c>
      <c r="E326" s="24" t="s">
        <v>749</v>
      </c>
      <c r="F326" s="12">
        <v>43.1</v>
      </c>
      <c r="G326" s="12">
        <v>-93.1</v>
      </c>
      <c r="H326" s="12">
        <v>7.7777777777777777</v>
      </c>
      <c r="I326" s="12">
        <v>2.0980158730158731</v>
      </c>
      <c r="J326" s="12">
        <v>5.6797619047619046</v>
      </c>
      <c r="K326" s="22">
        <v>53</v>
      </c>
    </row>
    <row r="327" spans="2:11" x14ac:dyDescent="0.25">
      <c r="B327" t="s">
        <v>2034</v>
      </c>
      <c r="C327" t="s">
        <v>2035</v>
      </c>
      <c r="D327" s="24" t="s">
        <v>2443</v>
      </c>
      <c r="E327" s="24" t="s">
        <v>1194</v>
      </c>
      <c r="F327" s="12">
        <v>42.8</v>
      </c>
      <c r="G327" s="12">
        <v>-100.5</v>
      </c>
      <c r="H327" s="12">
        <v>10.515873015873016</v>
      </c>
      <c r="I327" s="12">
        <v>4.8424603174603176</v>
      </c>
      <c r="J327" s="12">
        <v>5.6734126984126982</v>
      </c>
      <c r="K327" s="22">
        <v>59</v>
      </c>
    </row>
    <row r="328" spans="2:11" x14ac:dyDescent="0.25">
      <c r="B328" t="s">
        <v>599</v>
      </c>
      <c r="C328" t="s">
        <v>600</v>
      </c>
      <c r="D328" s="24" t="s">
        <v>2443</v>
      </c>
      <c r="E328" s="24" t="s">
        <v>563</v>
      </c>
      <c r="F328" s="12">
        <v>38.9</v>
      </c>
      <c r="G328" s="12">
        <v>-105.4</v>
      </c>
      <c r="H328" s="12">
        <v>11.587301587301587</v>
      </c>
      <c r="I328" s="12">
        <v>5.9273809523809531</v>
      </c>
      <c r="J328" s="12">
        <v>5.6599206349206348</v>
      </c>
      <c r="K328" s="22">
        <v>57</v>
      </c>
    </row>
    <row r="329" spans="2:11" x14ac:dyDescent="0.25">
      <c r="B329" t="s">
        <v>3974</v>
      </c>
      <c r="C329" t="s">
        <v>3975</v>
      </c>
      <c r="D329" s="24" t="s">
        <v>548</v>
      </c>
      <c r="E329" s="24" t="s">
        <v>510</v>
      </c>
      <c r="F329" s="12">
        <v>44.4</v>
      </c>
      <c r="G329" s="12">
        <v>-76.900000000000006</v>
      </c>
      <c r="H329" s="12">
        <v>10.476190476190476</v>
      </c>
      <c r="I329" s="12">
        <v>4.8376984126984128</v>
      </c>
      <c r="J329" s="12">
        <v>5.6384920634920634</v>
      </c>
      <c r="K329" s="22">
        <v>34</v>
      </c>
    </row>
    <row r="330" spans="2:11" x14ac:dyDescent="0.25">
      <c r="B330" t="s">
        <v>998</v>
      </c>
      <c r="C330" t="s">
        <v>999</v>
      </c>
      <c r="D330" s="24" t="s">
        <v>2443</v>
      </c>
      <c r="E330" s="24" t="s">
        <v>969</v>
      </c>
      <c r="F330" s="12">
        <v>43</v>
      </c>
      <c r="G330" s="12">
        <v>-83.3</v>
      </c>
      <c r="H330" s="12">
        <v>7.9365079365079367</v>
      </c>
      <c r="I330" s="12">
        <v>2.3507936507936509</v>
      </c>
      <c r="J330" s="12">
        <v>5.5857142857142854</v>
      </c>
      <c r="K330" s="22">
        <v>54</v>
      </c>
    </row>
    <row r="331" spans="2:11" x14ac:dyDescent="0.25">
      <c r="B331" t="s">
        <v>2272</v>
      </c>
      <c r="C331" t="s">
        <v>2273</v>
      </c>
      <c r="D331" s="24" t="s">
        <v>2443</v>
      </c>
      <c r="E331" s="24" t="s">
        <v>969</v>
      </c>
      <c r="F331" s="12">
        <v>43.1</v>
      </c>
      <c r="G331" s="12">
        <v>-82.8</v>
      </c>
      <c r="H331" s="12">
        <v>8.4920634920634921</v>
      </c>
      <c r="I331" s="12">
        <v>2.9452380952380954</v>
      </c>
      <c r="J331" s="12">
        <v>5.5468253968253967</v>
      </c>
      <c r="K331" s="22">
        <v>58</v>
      </c>
    </row>
    <row r="332" spans="2:11" x14ac:dyDescent="0.25">
      <c r="B332" t="s">
        <v>1725</v>
      </c>
      <c r="C332" t="s">
        <v>1726</v>
      </c>
      <c r="D332" s="24" t="s">
        <v>2443</v>
      </c>
      <c r="E332" s="24" t="s">
        <v>1675</v>
      </c>
      <c r="F332" s="12">
        <v>44.1</v>
      </c>
      <c r="G332" s="12">
        <v>-90.3</v>
      </c>
      <c r="H332" s="12">
        <v>9.5238095238095237</v>
      </c>
      <c r="I332" s="12">
        <v>3.9912698412698413</v>
      </c>
      <c r="J332" s="12">
        <v>5.5325396825396833</v>
      </c>
      <c r="K332" s="22">
        <v>59</v>
      </c>
    </row>
    <row r="333" spans="2:11" x14ac:dyDescent="0.25">
      <c r="B333" t="s">
        <v>1988</v>
      </c>
      <c r="C333" t="s">
        <v>1989</v>
      </c>
      <c r="D333" s="24" t="s">
        <v>2443</v>
      </c>
      <c r="E333" s="24" t="s">
        <v>563</v>
      </c>
      <c r="F333" s="12">
        <v>39.700000000000003</v>
      </c>
      <c r="G333" s="12">
        <v>-104.8</v>
      </c>
      <c r="H333" s="12">
        <v>13.571428571428571</v>
      </c>
      <c r="I333" s="12">
        <v>8.0404761904761912</v>
      </c>
      <c r="J333" s="12">
        <v>5.5309523809523808</v>
      </c>
      <c r="K333" s="22">
        <v>60</v>
      </c>
    </row>
    <row r="334" spans="2:11" x14ac:dyDescent="0.25">
      <c r="B334" t="s">
        <v>1769</v>
      </c>
      <c r="C334" t="s">
        <v>1770</v>
      </c>
      <c r="D334" s="24" t="s">
        <v>2443</v>
      </c>
      <c r="E334" s="24" t="s">
        <v>1675</v>
      </c>
      <c r="F334" s="12">
        <v>42.8</v>
      </c>
      <c r="G334" s="12">
        <v>-88.7</v>
      </c>
      <c r="H334" s="12">
        <v>7.0634920634920633</v>
      </c>
      <c r="I334" s="12">
        <v>1.5369047619047618</v>
      </c>
      <c r="J334" s="12">
        <v>5.5265873015873019</v>
      </c>
      <c r="K334" s="22">
        <v>59</v>
      </c>
    </row>
    <row r="335" spans="2:11" x14ac:dyDescent="0.25">
      <c r="B335" t="s">
        <v>1345</v>
      </c>
      <c r="C335" t="s">
        <v>1346</v>
      </c>
      <c r="D335" s="24" t="s">
        <v>2443</v>
      </c>
      <c r="E335" s="24" t="s">
        <v>1338</v>
      </c>
      <c r="F335" s="12">
        <v>48.9</v>
      </c>
      <c r="G335" s="12">
        <v>-103.2</v>
      </c>
      <c r="H335" s="12">
        <v>11.111111111111111</v>
      </c>
      <c r="I335" s="12">
        <v>5.6063492063492069</v>
      </c>
      <c r="J335" s="12">
        <v>5.5047619047619047</v>
      </c>
      <c r="K335" s="22">
        <v>60</v>
      </c>
    </row>
    <row r="336" spans="2:11" x14ac:dyDescent="0.25">
      <c r="B336" t="s">
        <v>1697</v>
      </c>
      <c r="C336" t="s">
        <v>1698</v>
      </c>
      <c r="D336" s="24" t="s">
        <v>2443</v>
      </c>
      <c r="E336" s="24" t="s">
        <v>1675</v>
      </c>
      <c r="F336" s="12">
        <v>44.7</v>
      </c>
      <c r="G336" s="12">
        <v>-92.4</v>
      </c>
      <c r="H336" s="12">
        <v>10.396825396825397</v>
      </c>
      <c r="I336" s="12">
        <v>4.9031746031746035</v>
      </c>
      <c r="J336" s="12">
        <v>5.4936507936507937</v>
      </c>
      <c r="K336" s="22">
        <v>55</v>
      </c>
    </row>
    <row r="337" spans="2:11" x14ac:dyDescent="0.25">
      <c r="B337" t="s">
        <v>2268</v>
      </c>
      <c r="C337" t="s">
        <v>2269</v>
      </c>
      <c r="D337" s="24" t="s">
        <v>2443</v>
      </c>
      <c r="E337" s="24" t="s">
        <v>969</v>
      </c>
      <c r="F337" s="12">
        <v>42.5</v>
      </c>
      <c r="G337" s="12">
        <v>-83.6</v>
      </c>
      <c r="H337" s="12">
        <v>8.0555555555555554</v>
      </c>
      <c r="I337" s="12">
        <v>2.56984126984127</v>
      </c>
      <c r="J337" s="12">
        <v>5.4857142857142867</v>
      </c>
      <c r="K337" s="22">
        <v>59</v>
      </c>
    </row>
    <row r="338" spans="2:11" x14ac:dyDescent="0.25">
      <c r="B338" t="s">
        <v>6273</v>
      </c>
      <c r="C338" t="s">
        <v>6274</v>
      </c>
      <c r="D338" s="24" t="s">
        <v>2443</v>
      </c>
      <c r="E338" s="24" t="s">
        <v>1675</v>
      </c>
      <c r="F338" s="12">
        <v>45.3</v>
      </c>
      <c r="G338" s="12">
        <v>-89.1</v>
      </c>
      <c r="H338" s="12">
        <v>12.341269841269842</v>
      </c>
      <c r="I338" s="12">
        <v>6.8833333333333337</v>
      </c>
      <c r="J338" s="12">
        <v>5.4579365079365081</v>
      </c>
      <c r="K338" s="22">
        <v>57</v>
      </c>
    </row>
    <row r="339" spans="2:11" x14ac:dyDescent="0.25">
      <c r="B339" t="s">
        <v>1172</v>
      </c>
      <c r="C339" t="s">
        <v>1173</v>
      </c>
      <c r="D339" s="24" t="s">
        <v>2443</v>
      </c>
      <c r="E339" s="24" t="s">
        <v>1134</v>
      </c>
      <c r="F339" s="12">
        <v>45.2</v>
      </c>
      <c r="G339" s="12">
        <v>-109.7</v>
      </c>
      <c r="H339" s="12">
        <v>27.142857142857142</v>
      </c>
      <c r="I339" s="12">
        <v>21.685317460317464</v>
      </c>
      <c r="J339" s="12">
        <v>5.4575396825396814</v>
      </c>
      <c r="K339" s="22">
        <v>60</v>
      </c>
    </row>
    <row r="340" spans="2:11" x14ac:dyDescent="0.25">
      <c r="B340" t="s">
        <v>3039</v>
      </c>
      <c r="C340" t="s">
        <v>3040</v>
      </c>
      <c r="D340" s="24" t="s">
        <v>2443</v>
      </c>
      <c r="E340" s="24" t="s">
        <v>1134</v>
      </c>
      <c r="F340" s="12">
        <v>47.4</v>
      </c>
      <c r="G340" s="12">
        <v>-105.5</v>
      </c>
      <c r="H340" s="12">
        <v>8.0555555555555554</v>
      </c>
      <c r="I340" s="12">
        <v>2.6103174603174604</v>
      </c>
      <c r="J340" s="12">
        <v>5.4452380952380954</v>
      </c>
      <c r="K340" s="22">
        <v>51</v>
      </c>
    </row>
    <row r="341" spans="2:11" x14ac:dyDescent="0.25">
      <c r="B341" t="s">
        <v>2057</v>
      </c>
      <c r="C341" t="s">
        <v>2058</v>
      </c>
      <c r="D341" s="24" t="s">
        <v>2443</v>
      </c>
      <c r="E341" s="24" t="s">
        <v>1134</v>
      </c>
      <c r="F341" s="12">
        <v>46.6</v>
      </c>
      <c r="G341" s="12">
        <v>-111.9</v>
      </c>
      <c r="H341" s="12">
        <v>10.595238095238095</v>
      </c>
      <c r="I341" s="12">
        <v>5.1845238095238102</v>
      </c>
      <c r="J341" s="12">
        <v>5.4107142857142856</v>
      </c>
      <c r="K341" s="22">
        <v>51</v>
      </c>
    </row>
    <row r="342" spans="2:11" x14ac:dyDescent="0.25">
      <c r="B342" t="s">
        <v>1251</v>
      </c>
      <c r="C342" t="s">
        <v>1252</v>
      </c>
      <c r="D342" s="24" t="s">
        <v>2443</v>
      </c>
      <c r="E342" s="24" t="s">
        <v>1253</v>
      </c>
      <c r="F342" s="12">
        <v>37.6</v>
      </c>
      <c r="G342" s="12">
        <v>-114.5</v>
      </c>
      <c r="H342" s="12">
        <v>5.912698412698413</v>
      </c>
      <c r="I342" s="12">
        <v>0.6067460317460317</v>
      </c>
      <c r="J342" s="12">
        <v>5.3059523809523812</v>
      </c>
      <c r="K342" s="22">
        <v>52</v>
      </c>
    </row>
    <row r="343" spans="2:11" x14ac:dyDescent="0.25">
      <c r="B343" t="s">
        <v>1143</v>
      </c>
      <c r="C343" t="s">
        <v>1144</v>
      </c>
      <c r="D343" s="24" t="s">
        <v>2443</v>
      </c>
      <c r="E343" s="24" t="s">
        <v>1134</v>
      </c>
      <c r="F343" s="12">
        <v>45.8</v>
      </c>
      <c r="G343" s="12">
        <v>-106.6</v>
      </c>
      <c r="H343" s="12">
        <v>9.5634920634920633</v>
      </c>
      <c r="I343" s="12">
        <v>4.2710317460317464</v>
      </c>
      <c r="J343" s="12">
        <v>5.2924603174603178</v>
      </c>
      <c r="K343" s="22">
        <v>52</v>
      </c>
    </row>
    <row r="344" spans="2:11" x14ac:dyDescent="0.25">
      <c r="B344" t="s">
        <v>1216</v>
      </c>
      <c r="C344" t="s">
        <v>1217</v>
      </c>
      <c r="D344" s="24" t="s">
        <v>2443</v>
      </c>
      <c r="E344" s="24" t="s">
        <v>1194</v>
      </c>
      <c r="F344" s="12">
        <v>40.6</v>
      </c>
      <c r="G344" s="12">
        <v>-98.3</v>
      </c>
      <c r="H344" s="12">
        <v>7.6587301587301591</v>
      </c>
      <c r="I344" s="12">
        <v>2.388095238095238</v>
      </c>
      <c r="J344" s="12">
        <v>5.2706349206349206</v>
      </c>
      <c r="K344" s="22">
        <v>57</v>
      </c>
    </row>
    <row r="345" spans="2:11" x14ac:dyDescent="0.25">
      <c r="B345" t="s">
        <v>2147</v>
      </c>
      <c r="C345" t="s">
        <v>2148</v>
      </c>
      <c r="D345" s="24" t="s">
        <v>2443</v>
      </c>
      <c r="E345" s="24" t="s">
        <v>1134</v>
      </c>
      <c r="F345" s="12">
        <v>48.2</v>
      </c>
      <c r="G345" s="12">
        <v>-106.6</v>
      </c>
      <c r="H345" s="12">
        <v>9.4841269841269842</v>
      </c>
      <c r="I345" s="12">
        <v>4.2174603174603176</v>
      </c>
      <c r="J345" s="12">
        <v>5.2666666666666666</v>
      </c>
      <c r="K345" s="22">
        <v>60</v>
      </c>
    </row>
    <row r="346" spans="2:11" x14ac:dyDescent="0.25">
      <c r="B346" t="s">
        <v>7663</v>
      </c>
      <c r="C346" t="s">
        <v>7664</v>
      </c>
      <c r="D346" s="24" t="s">
        <v>2443</v>
      </c>
      <c r="E346" s="24" t="s">
        <v>1675</v>
      </c>
      <c r="F346" s="12">
        <v>44.9</v>
      </c>
      <c r="G346" s="12">
        <v>-91.8</v>
      </c>
      <c r="H346" s="12">
        <v>8.5714285714285712</v>
      </c>
      <c r="I346" s="12">
        <v>3.3063492063492061</v>
      </c>
      <c r="J346" s="12">
        <v>5.2650793650793659</v>
      </c>
      <c r="K346" s="22">
        <v>57</v>
      </c>
    </row>
    <row r="347" spans="2:11" x14ac:dyDescent="0.25">
      <c r="B347" t="s">
        <v>553</v>
      </c>
      <c r="C347" t="s">
        <v>554</v>
      </c>
      <c r="D347" s="24" t="s">
        <v>2443</v>
      </c>
      <c r="E347" s="24" t="s">
        <v>548</v>
      </c>
      <c r="F347" s="12">
        <v>39.200000000000003</v>
      </c>
      <c r="G347" s="12">
        <v>-121</v>
      </c>
      <c r="H347" s="12">
        <v>6.0317460317460316</v>
      </c>
      <c r="I347" s="12">
        <v>0.77103174603174607</v>
      </c>
      <c r="J347" s="12">
        <v>5.2607142857142852</v>
      </c>
      <c r="K347" s="22">
        <v>58</v>
      </c>
    </row>
    <row r="348" spans="2:11" x14ac:dyDescent="0.25">
      <c r="B348" t="s">
        <v>2339</v>
      </c>
      <c r="C348" t="s">
        <v>2340</v>
      </c>
      <c r="D348" s="24" t="s">
        <v>2443</v>
      </c>
      <c r="E348" s="24" t="s">
        <v>1338</v>
      </c>
      <c r="F348" s="12">
        <v>46.9</v>
      </c>
      <c r="G348" s="12">
        <v>-103.5</v>
      </c>
      <c r="H348" s="12">
        <v>9.2857142857142865</v>
      </c>
      <c r="I348" s="12">
        <v>4.0250000000000004</v>
      </c>
      <c r="J348" s="12">
        <v>5.2607142857142852</v>
      </c>
      <c r="K348" s="22">
        <v>58</v>
      </c>
    </row>
    <row r="349" spans="2:11" x14ac:dyDescent="0.25">
      <c r="B349" t="s">
        <v>7015</v>
      </c>
      <c r="C349" t="s">
        <v>7016</v>
      </c>
      <c r="D349" s="24" t="s">
        <v>2443</v>
      </c>
      <c r="E349" s="24" t="s">
        <v>1134</v>
      </c>
      <c r="F349" s="12">
        <v>46.9</v>
      </c>
      <c r="G349" s="12">
        <v>-104.1</v>
      </c>
      <c r="H349" s="12">
        <v>10.03968253968254</v>
      </c>
      <c r="I349" s="12">
        <v>4.7908730158730162</v>
      </c>
      <c r="J349" s="12">
        <v>5.2488095238095234</v>
      </c>
      <c r="K349" s="22">
        <v>59</v>
      </c>
    </row>
    <row r="350" spans="2:11" x14ac:dyDescent="0.25">
      <c r="B350" t="s">
        <v>1737</v>
      </c>
      <c r="C350" t="s">
        <v>1738</v>
      </c>
      <c r="D350" s="24" t="s">
        <v>2443</v>
      </c>
      <c r="E350" s="24" t="s">
        <v>1675</v>
      </c>
      <c r="F350" s="12">
        <v>43.1</v>
      </c>
      <c r="G350" s="12">
        <v>-88.5</v>
      </c>
      <c r="H350" s="12">
        <v>7.5396825396825395</v>
      </c>
      <c r="I350" s="12">
        <v>2.3075396825396823</v>
      </c>
      <c r="J350" s="12">
        <v>5.2321428571428568</v>
      </c>
      <c r="K350" s="22">
        <v>60</v>
      </c>
    </row>
    <row r="351" spans="2:11" x14ac:dyDescent="0.25">
      <c r="B351" t="s">
        <v>3121</v>
      </c>
      <c r="C351" t="s">
        <v>3122</v>
      </c>
      <c r="D351" s="24" t="s">
        <v>2443</v>
      </c>
      <c r="E351" s="24" t="s">
        <v>749</v>
      </c>
      <c r="F351" s="12">
        <v>43.1</v>
      </c>
      <c r="G351" s="12">
        <v>-95.6</v>
      </c>
      <c r="H351" s="12">
        <v>9.7619047619047628</v>
      </c>
      <c r="I351" s="12">
        <v>4.5456349206349209</v>
      </c>
      <c r="J351" s="12">
        <v>5.2162698412698409</v>
      </c>
      <c r="K351" s="22">
        <v>58</v>
      </c>
    </row>
    <row r="352" spans="2:11" x14ac:dyDescent="0.25">
      <c r="B352" t="s">
        <v>1139</v>
      </c>
      <c r="C352" t="s">
        <v>1140</v>
      </c>
      <c r="D352" s="24" t="s">
        <v>2443</v>
      </c>
      <c r="E352" s="24" t="s">
        <v>1134</v>
      </c>
      <c r="F352" s="12">
        <v>45.8</v>
      </c>
      <c r="G352" s="12">
        <v>-106.2</v>
      </c>
      <c r="H352" s="12">
        <v>10.396825396825397</v>
      </c>
      <c r="I352" s="12">
        <v>5.1924603174603172</v>
      </c>
      <c r="J352" s="12">
        <v>5.20436507936508</v>
      </c>
      <c r="K352" s="22">
        <v>60</v>
      </c>
    </row>
    <row r="353" spans="2:11" x14ac:dyDescent="0.25">
      <c r="B353" t="s">
        <v>875</v>
      </c>
      <c r="C353" t="s">
        <v>3080</v>
      </c>
      <c r="D353" s="24" t="s">
        <v>2443</v>
      </c>
      <c r="E353" s="24" t="s">
        <v>1194</v>
      </c>
      <c r="F353" s="12">
        <v>40.5</v>
      </c>
      <c r="G353" s="12">
        <v>-98</v>
      </c>
      <c r="H353" s="12">
        <v>7.5396825396825395</v>
      </c>
      <c r="I353" s="12">
        <v>2.357936507936508</v>
      </c>
      <c r="J353" s="12">
        <v>5.1817460317460311</v>
      </c>
      <c r="K353" s="22">
        <v>45</v>
      </c>
    </row>
    <row r="354" spans="2:11" x14ac:dyDescent="0.25">
      <c r="B354" t="s">
        <v>3880</v>
      </c>
      <c r="C354" t="s">
        <v>3881</v>
      </c>
      <c r="D354" s="24" t="s">
        <v>2443</v>
      </c>
      <c r="E354" s="24" t="s">
        <v>969</v>
      </c>
      <c r="F354" s="12">
        <v>42.5</v>
      </c>
      <c r="G354" s="12">
        <v>-84.6</v>
      </c>
      <c r="H354" s="12">
        <v>6.8650793650793656</v>
      </c>
      <c r="I354" s="12">
        <v>1.6873015873015875</v>
      </c>
      <c r="J354" s="12">
        <v>5.1777777777777771</v>
      </c>
      <c r="K354" s="22">
        <v>44</v>
      </c>
    </row>
    <row r="355" spans="2:11" x14ac:dyDescent="0.25">
      <c r="B355" t="s">
        <v>1784</v>
      </c>
      <c r="C355" t="s">
        <v>1785</v>
      </c>
      <c r="D355" s="24" t="s">
        <v>2443</v>
      </c>
      <c r="E355" s="24" t="s">
        <v>1775</v>
      </c>
      <c r="F355" s="12">
        <v>44.2</v>
      </c>
      <c r="G355" s="12">
        <v>-105.4</v>
      </c>
      <c r="H355" s="12">
        <v>12.579365079365079</v>
      </c>
      <c r="I355" s="12">
        <v>7.4023809523809518</v>
      </c>
      <c r="J355" s="12">
        <v>5.1769841269841272</v>
      </c>
      <c r="K355" s="22">
        <v>59</v>
      </c>
    </row>
    <row r="356" spans="2:11" x14ac:dyDescent="0.25">
      <c r="B356" t="s">
        <v>1676</v>
      </c>
      <c r="C356" t="s">
        <v>1677</v>
      </c>
      <c r="D356" s="24" t="s">
        <v>2443</v>
      </c>
      <c r="E356" s="24" t="s">
        <v>1675</v>
      </c>
      <c r="F356" s="12">
        <v>44.2</v>
      </c>
      <c r="G356" s="12">
        <v>-88.4</v>
      </c>
      <c r="H356" s="12">
        <v>8.2539682539682548</v>
      </c>
      <c r="I356" s="12">
        <v>3.0789682539682541</v>
      </c>
      <c r="J356" s="12">
        <v>5.1749999999999998</v>
      </c>
      <c r="K356" s="22">
        <v>59</v>
      </c>
    </row>
    <row r="357" spans="2:11" x14ac:dyDescent="0.25">
      <c r="B357" t="s">
        <v>798</v>
      </c>
      <c r="C357" t="s">
        <v>799</v>
      </c>
      <c r="D357" s="24" t="s">
        <v>2443</v>
      </c>
      <c r="E357" s="24" t="s">
        <v>749</v>
      </c>
      <c r="F357" s="12">
        <v>42.5</v>
      </c>
      <c r="G357" s="12">
        <v>-94.2</v>
      </c>
      <c r="H357" s="12">
        <v>8.4920634920634921</v>
      </c>
      <c r="I357" s="12">
        <v>3.3210317460317462</v>
      </c>
      <c r="J357" s="12">
        <v>5.1710317460317459</v>
      </c>
      <c r="K357" s="22">
        <v>59</v>
      </c>
    </row>
    <row r="358" spans="2:11" x14ac:dyDescent="0.25">
      <c r="B358" t="s">
        <v>1673</v>
      </c>
      <c r="C358" t="s">
        <v>1674</v>
      </c>
      <c r="D358" s="24" t="s">
        <v>2443</v>
      </c>
      <c r="E358" s="24" t="s">
        <v>1675</v>
      </c>
      <c r="F358" s="12">
        <v>44.3</v>
      </c>
      <c r="G358" s="12">
        <v>-91.9</v>
      </c>
      <c r="H358" s="12">
        <v>7.6587301587301591</v>
      </c>
      <c r="I358" s="12">
        <v>2.5</v>
      </c>
      <c r="J358" s="12">
        <v>5.1587301587301591</v>
      </c>
      <c r="K358" s="22">
        <v>57</v>
      </c>
    </row>
    <row r="359" spans="2:11" x14ac:dyDescent="0.25">
      <c r="B359" t="s">
        <v>836</v>
      </c>
      <c r="C359" t="s">
        <v>837</v>
      </c>
      <c r="D359" s="24" t="s">
        <v>2443</v>
      </c>
      <c r="E359" s="24" t="s">
        <v>749</v>
      </c>
      <c r="F359" s="12">
        <v>43.2</v>
      </c>
      <c r="G359" s="12">
        <v>-92.8</v>
      </c>
      <c r="H359" s="12">
        <v>7.8571428571428577</v>
      </c>
      <c r="I359" s="12">
        <v>2.7273809523809525</v>
      </c>
      <c r="J359" s="12">
        <v>5.1297619047619039</v>
      </c>
      <c r="K359" s="22">
        <v>59</v>
      </c>
    </row>
    <row r="360" spans="2:11" x14ac:dyDescent="0.25">
      <c r="B360" t="s">
        <v>853</v>
      </c>
      <c r="C360" t="s">
        <v>854</v>
      </c>
      <c r="D360" s="24" t="s">
        <v>2443</v>
      </c>
      <c r="E360" s="24" t="s">
        <v>749</v>
      </c>
      <c r="F360" s="12">
        <v>42.6</v>
      </c>
      <c r="G360" s="12">
        <v>-95.1</v>
      </c>
      <c r="H360" s="12">
        <v>8.2936507936507944</v>
      </c>
      <c r="I360" s="12">
        <v>3.16468253968254</v>
      </c>
      <c r="J360" s="12">
        <v>5.128968253968254</v>
      </c>
      <c r="K360" s="22">
        <v>59</v>
      </c>
    </row>
    <row r="361" spans="2:11" x14ac:dyDescent="0.25">
      <c r="B361" t="s">
        <v>1539</v>
      </c>
      <c r="C361" t="s">
        <v>3067</v>
      </c>
      <c r="D361" s="24" t="s">
        <v>2443</v>
      </c>
      <c r="E361" s="24" t="s">
        <v>1457</v>
      </c>
      <c r="F361" s="12">
        <v>45.4</v>
      </c>
      <c r="G361" s="12">
        <v>-99.3</v>
      </c>
      <c r="H361" s="12">
        <v>10.595238095238095</v>
      </c>
      <c r="I361" s="12">
        <v>5.5059523809523814</v>
      </c>
      <c r="J361" s="12">
        <v>5.0892857142857144</v>
      </c>
      <c r="K361" s="22">
        <v>44</v>
      </c>
    </row>
    <row r="362" spans="2:11" x14ac:dyDescent="0.25">
      <c r="B362" t="s">
        <v>373</v>
      </c>
      <c r="C362" t="s">
        <v>1230</v>
      </c>
      <c r="D362" s="24" t="s">
        <v>2443</v>
      </c>
      <c r="E362" s="24" t="s">
        <v>1194</v>
      </c>
      <c r="F362" s="12">
        <v>40.5</v>
      </c>
      <c r="G362" s="12">
        <v>-98.9</v>
      </c>
      <c r="H362" s="12">
        <v>7.5396825396825395</v>
      </c>
      <c r="I362" s="12">
        <v>2.4527777777777779</v>
      </c>
      <c r="J362" s="12">
        <v>5.086904761904762</v>
      </c>
      <c r="K362" s="22">
        <v>57</v>
      </c>
    </row>
    <row r="363" spans="2:11" x14ac:dyDescent="0.25">
      <c r="B363" t="s">
        <v>2307</v>
      </c>
      <c r="C363" t="s">
        <v>2308</v>
      </c>
      <c r="D363" s="24" t="s">
        <v>2443</v>
      </c>
      <c r="E363" s="24" t="s">
        <v>1194</v>
      </c>
      <c r="F363" s="12">
        <v>41.8</v>
      </c>
      <c r="G363" s="12">
        <v>-98.5</v>
      </c>
      <c r="H363" s="12">
        <v>9.087301587301587</v>
      </c>
      <c r="I363" s="12">
        <v>4.0222222222222221</v>
      </c>
      <c r="J363" s="12">
        <v>5.0650793650793648</v>
      </c>
      <c r="K363" s="22">
        <v>53</v>
      </c>
    </row>
    <row r="364" spans="2:11" x14ac:dyDescent="0.25">
      <c r="B364" t="s">
        <v>508</v>
      </c>
      <c r="C364" t="s">
        <v>509</v>
      </c>
      <c r="D364" s="24" t="s">
        <v>548</v>
      </c>
      <c r="E364" s="24" t="s">
        <v>510</v>
      </c>
      <c r="F364" s="12">
        <v>45</v>
      </c>
      <c r="G364" s="12">
        <v>-74.7</v>
      </c>
      <c r="H364" s="12">
        <v>10.793650793650794</v>
      </c>
      <c r="I364" s="12">
        <v>5.7349206349206359</v>
      </c>
      <c r="J364" s="12">
        <v>5.0587301587301585</v>
      </c>
      <c r="K364" s="22">
        <v>60</v>
      </c>
    </row>
    <row r="365" spans="2:11" x14ac:dyDescent="0.25">
      <c r="B365" t="s">
        <v>1953</v>
      </c>
      <c r="C365" t="s">
        <v>1954</v>
      </c>
      <c r="D365" s="24" t="s">
        <v>2443</v>
      </c>
      <c r="E365" s="24" t="s">
        <v>1022</v>
      </c>
      <c r="F365" s="12">
        <v>45.5</v>
      </c>
      <c r="G365" s="12">
        <v>-94</v>
      </c>
      <c r="H365" s="12">
        <v>11.944444444444445</v>
      </c>
      <c r="I365" s="12">
        <v>6.894047619047619</v>
      </c>
      <c r="J365" s="12">
        <v>5.0503968253968257</v>
      </c>
      <c r="K365" s="22">
        <v>60</v>
      </c>
    </row>
    <row r="366" spans="2:11" x14ac:dyDescent="0.25">
      <c r="B366" t="s">
        <v>1707</v>
      </c>
      <c r="C366" t="s">
        <v>1708</v>
      </c>
      <c r="D366" s="24" t="s">
        <v>2443</v>
      </c>
      <c r="E366" s="24" t="s">
        <v>1675</v>
      </c>
      <c r="F366" s="12">
        <v>43.3</v>
      </c>
      <c r="G366" s="12">
        <v>-88.4</v>
      </c>
      <c r="H366" s="12">
        <v>7.0238095238095237</v>
      </c>
      <c r="I366" s="12">
        <v>1.9801587301587302</v>
      </c>
      <c r="J366" s="12">
        <v>5.0436507936507935</v>
      </c>
      <c r="K366" s="22">
        <v>59</v>
      </c>
    </row>
    <row r="367" spans="2:11" x14ac:dyDescent="0.25">
      <c r="B367" t="s">
        <v>1787</v>
      </c>
      <c r="C367" t="s">
        <v>1788</v>
      </c>
      <c r="D367" s="24" t="s">
        <v>2443</v>
      </c>
      <c r="E367" s="24" t="s">
        <v>1775</v>
      </c>
      <c r="F367" s="12">
        <v>43.7</v>
      </c>
      <c r="G367" s="12">
        <v>-106.6</v>
      </c>
      <c r="H367" s="12">
        <v>10.03968253968254</v>
      </c>
      <c r="I367" s="12">
        <v>5.0087301587301587</v>
      </c>
      <c r="J367" s="12">
        <v>5.0309523809523808</v>
      </c>
      <c r="K367" s="22">
        <v>58</v>
      </c>
    </row>
    <row r="368" spans="2:11" x14ac:dyDescent="0.25">
      <c r="B368" t="s">
        <v>8655</v>
      </c>
      <c r="C368" t="s">
        <v>8656</v>
      </c>
      <c r="D368" s="24" t="s">
        <v>2443</v>
      </c>
      <c r="E368" s="24" t="s">
        <v>1675</v>
      </c>
      <c r="F368" s="12">
        <v>44.1</v>
      </c>
      <c r="G368" s="12">
        <v>-87.5</v>
      </c>
      <c r="H368" s="12">
        <v>6.746031746031746</v>
      </c>
      <c r="I368" s="12">
        <v>1.7234126984126985</v>
      </c>
      <c r="J368" s="12">
        <v>5.0226190476190471</v>
      </c>
      <c r="K368" s="22">
        <v>53</v>
      </c>
    </row>
    <row r="369" spans="2:11" x14ac:dyDescent="0.25">
      <c r="B369" t="s">
        <v>9197</v>
      </c>
      <c r="C369" t="s">
        <v>9198</v>
      </c>
      <c r="D369" s="24" t="s">
        <v>2443</v>
      </c>
      <c r="E369" s="24" t="s">
        <v>1363</v>
      </c>
      <c r="F369" s="12">
        <v>39.299999999999997</v>
      </c>
      <c r="G369" s="12">
        <v>-84.2</v>
      </c>
      <c r="H369" s="12">
        <v>6.0317460317460316</v>
      </c>
      <c r="I369" s="12">
        <v>1.0099206349206349</v>
      </c>
      <c r="J369" s="12">
        <v>5.0218253968253972</v>
      </c>
      <c r="K369" s="22">
        <v>53</v>
      </c>
    </row>
    <row r="370" spans="2:11" x14ac:dyDescent="0.25">
      <c r="B370" t="s">
        <v>7947</v>
      </c>
      <c r="C370" t="s">
        <v>7948</v>
      </c>
      <c r="D370" s="24" t="s">
        <v>2443</v>
      </c>
      <c r="E370" s="24" t="s">
        <v>1134</v>
      </c>
      <c r="F370" s="12">
        <v>48.9</v>
      </c>
      <c r="G370" s="12">
        <v>-106.3</v>
      </c>
      <c r="H370" s="12">
        <v>8.0555555555555554</v>
      </c>
      <c r="I370" s="12">
        <v>3.0563492063492061</v>
      </c>
      <c r="J370" s="12">
        <v>4.9992063492063492</v>
      </c>
      <c r="K370" s="22">
        <v>45</v>
      </c>
    </row>
    <row r="371" spans="2:11" x14ac:dyDescent="0.25">
      <c r="B371" t="s">
        <v>2285</v>
      </c>
      <c r="C371" t="s">
        <v>2286</v>
      </c>
      <c r="D371" s="24" t="s">
        <v>2443</v>
      </c>
      <c r="E371" s="24" t="s">
        <v>1022</v>
      </c>
      <c r="F371" s="12">
        <v>44</v>
      </c>
      <c r="G371" s="12">
        <v>-91.6</v>
      </c>
      <c r="H371" s="12">
        <v>7.1428571428571432</v>
      </c>
      <c r="I371" s="12">
        <v>2.1456349206349206</v>
      </c>
      <c r="J371" s="12">
        <v>4.9972222222222227</v>
      </c>
      <c r="K371" s="22">
        <v>57</v>
      </c>
    </row>
    <row r="372" spans="2:11" x14ac:dyDescent="0.25">
      <c r="B372" t="s">
        <v>516</v>
      </c>
      <c r="C372" t="s">
        <v>517</v>
      </c>
      <c r="D372" s="24" t="s">
        <v>548</v>
      </c>
      <c r="E372" s="24" t="s">
        <v>510</v>
      </c>
      <c r="F372" s="12">
        <v>44.1</v>
      </c>
      <c r="G372" s="12">
        <v>-77.5</v>
      </c>
      <c r="H372" s="12">
        <v>9.1269841269841265</v>
      </c>
      <c r="I372" s="12">
        <v>4.1539682539682543</v>
      </c>
      <c r="J372" s="12">
        <v>4.9730158730158731</v>
      </c>
      <c r="K372" s="22">
        <v>60</v>
      </c>
    </row>
    <row r="373" spans="2:11" x14ac:dyDescent="0.25">
      <c r="B373" t="s">
        <v>2722</v>
      </c>
      <c r="C373" t="s">
        <v>2723</v>
      </c>
      <c r="D373" s="24" t="s">
        <v>2443</v>
      </c>
      <c r="E373" s="24" t="s">
        <v>563</v>
      </c>
      <c r="F373" s="12">
        <v>39.6</v>
      </c>
      <c r="G373" s="12">
        <v>-102.6</v>
      </c>
      <c r="H373" s="12">
        <v>9.087301587301587</v>
      </c>
      <c r="I373" s="12">
        <v>4.1408730158730158</v>
      </c>
      <c r="J373" s="12">
        <v>4.9464285714285721</v>
      </c>
      <c r="K373" s="22">
        <v>37</v>
      </c>
    </row>
    <row r="374" spans="2:11" x14ac:dyDescent="0.25">
      <c r="B374" t="s">
        <v>3256</v>
      </c>
      <c r="C374" t="s">
        <v>3257</v>
      </c>
      <c r="D374" s="24" t="s">
        <v>2443</v>
      </c>
      <c r="E374" s="24" t="s">
        <v>1675</v>
      </c>
      <c r="F374" s="12">
        <v>46.4</v>
      </c>
      <c r="G374" s="12">
        <v>-90.1</v>
      </c>
      <c r="H374" s="12">
        <v>29.166666666666668</v>
      </c>
      <c r="I374" s="12">
        <v>24.243650793650797</v>
      </c>
      <c r="J374" s="12">
        <v>4.9230158730158706</v>
      </c>
      <c r="K374" s="22">
        <v>33</v>
      </c>
    </row>
    <row r="375" spans="2:11" x14ac:dyDescent="0.25">
      <c r="B375" t="s">
        <v>3254</v>
      </c>
      <c r="C375" t="s">
        <v>3255</v>
      </c>
      <c r="D375" s="24" t="s">
        <v>2443</v>
      </c>
      <c r="E375" s="24" t="s">
        <v>1338</v>
      </c>
      <c r="F375" s="12">
        <v>46.1</v>
      </c>
      <c r="G375" s="12">
        <v>-98.4</v>
      </c>
      <c r="H375" s="12">
        <v>10.119047619047619</v>
      </c>
      <c r="I375" s="12">
        <v>5.2047619047619049</v>
      </c>
      <c r="J375" s="12">
        <v>4.9142857142857146</v>
      </c>
      <c r="K375" s="22">
        <v>58</v>
      </c>
    </row>
    <row r="376" spans="2:11" x14ac:dyDescent="0.25">
      <c r="B376" t="s">
        <v>1992</v>
      </c>
      <c r="C376" t="s">
        <v>1993</v>
      </c>
      <c r="D376" s="24" t="s">
        <v>2443</v>
      </c>
      <c r="E376" s="24" t="s">
        <v>867</v>
      </c>
      <c r="F376" s="12">
        <v>39.299999999999997</v>
      </c>
      <c r="G376" s="12">
        <v>-101.7</v>
      </c>
      <c r="H376" s="12">
        <v>9.325396825396826</v>
      </c>
      <c r="I376" s="12">
        <v>4.4269841269841272</v>
      </c>
      <c r="J376" s="12">
        <v>4.8984126984126988</v>
      </c>
      <c r="K376" s="22">
        <v>59</v>
      </c>
    </row>
    <row r="377" spans="2:11" x14ac:dyDescent="0.25">
      <c r="B377" t="s">
        <v>1214</v>
      </c>
      <c r="C377" t="s">
        <v>1215</v>
      </c>
      <c r="D377" s="24" t="s">
        <v>2443</v>
      </c>
      <c r="E377" s="24" t="s">
        <v>1194</v>
      </c>
      <c r="F377" s="12">
        <v>41.6</v>
      </c>
      <c r="G377" s="12">
        <v>-103.9</v>
      </c>
      <c r="H377" s="12">
        <v>10.753968253968255</v>
      </c>
      <c r="I377" s="12">
        <v>5.8603174603174608</v>
      </c>
      <c r="J377" s="12">
        <v>4.8936507936507931</v>
      </c>
      <c r="K377" s="22">
        <v>60</v>
      </c>
    </row>
    <row r="378" spans="2:11" x14ac:dyDescent="0.25">
      <c r="B378" t="s">
        <v>3551</v>
      </c>
      <c r="C378" t="s">
        <v>3552</v>
      </c>
      <c r="D378" s="24" t="s">
        <v>2443</v>
      </c>
      <c r="E378" s="24" t="s">
        <v>648</v>
      </c>
      <c r="F378" s="12">
        <v>42.3</v>
      </c>
      <c r="G378" s="12">
        <v>-90.2</v>
      </c>
      <c r="H378" s="12">
        <v>6.666666666666667</v>
      </c>
      <c r="I378" s="12">
        <v>1.7845238095238096</v>
      </c>
      <c r="J378" s="12">
        <v>4.8821428571428571</v>
      </c>
      <c r="K378" s="22">
        <v>33</v>
      </c>
    </row>
    <row r="379" spans="2:11" x14ac:dyDescent="0.25">
      <c r="B379" t="s">
        <v>8086</v>
      </c>
      <c r="C379" t="s">
        <v>8087</v>
      </c>
      <c r="D379" s="24" t="s">
        <v>2443</v>
      </c>
      <c r="E379" s="24" t="s">
        <v>1457</v>
      </c>
      <c r="F379" s="12">
        <v>43.7</v>
      </c>
      <c r="G379" s="12">
        <v>-97.1</v>
      </c>
      <c r="H379" s="12">
        <v>7.7380952380952381</v>
      </c>
      <c r="I379" s="12">
        <v>2.8666666666666667</v>
      </c>
      <c r="J379" s="12">
        <v>4.8714285714285719</v>
      </c>
      <c r="K379" s="22">
        <v>38</v>
      </c>
    </row>
    <row r="380" spans="2:11" x14ac:dyDescent="0.25">
      <c r="B380" t="s">
        <v>1968</v>
      </c>
      <c r="C380" t="s">
        <v>1969</v>
      </c>
      <c r="D380" s="24" t="s">
        <v>2443</v>
      </c>
      <c r="E380" s="24" t="s">
        <v>749</v>
      </c>
      <c r="F380" s="12">
        <v>42.3</v>
      </c>
      <c r="G380" s="12">
        <v>-96.3</v>
      </c>
      <c r="H380" s="12">
        <v>8.0952380952380949</v>
      </c>
      <c r="I380" s="12">
        <v>3.2301587301587307</v>
      </c>
      <c r="J380" s="12">
        <v>4.8650793650793647</v>
      </c>
      <c r="K380" s="22">
        <v>60</v>
      </c>
    </row>
    <row r="381" spans="2:11" x14ac:dyDescent="0.25">
      <c r="B381" t="s">
        <v>2680</v>
      </c>
      <c r="C381" t="s">
        <v>2681</v>
      </c>
      <c r="D381" s="24" t="s">
        <v>2443</v>
      </c>
      <c r="E381" s="24" t="s">
        <v>1775</v>
      </c>
      <c r="F381" s="12">
        <v>41.5</v>
      </c>
      <c r="G381" s="12">
        <v>-109.4</v>
      </c>
      <c r="H381" s="12">
        <v>9.0079365079365079</v>
      </c>
      <c r="I381" s="12">
        <v>4.1440476190476199</v>
      </c>
      <c r="J381" s="12">
        <v>4.8638888888888889</v>
      </c>
      <c r="K381" s="22">
        <v>49</v>
      </c>
    </row>
    <row r="382" spans="2:11" x14ac:dyDescent="0.25">
      <c r="B382" t="s">
        <v>1701</v>
      </c>
      <c r="C382" t="s">
        <v>1702</v>
      </c>
      <c r="D382" s="24" t="s">
        <v>2443</v>
      </c>
      <c r="E382" s="24" t="s">
        <v>1675</v>
      </c>
      <c r="F382" s="12">
        <v>42.9</v>
      </c>
      <c r="G382" s="12">
        <v>-88.8</v>
      </c>
      <c r="H382" s="12">
        <v>6.9047619047619051</v>
      </c>
      <c r="I382" s="12">
        <v>2.0448412698412701</v>
      </c>
      <c r="J382" s="12">
        <v>4.859920634920635</v>
      </c>
      <c r="K382" s="22">
        <v>59</v>
      </c>
    </row>
    <row r="383" spans="2:11" x14ac:dyDescent="0.25">
      <c r="B383" t="s">
        <v>1222</v>
      </c>
      <c r="C383" t="s">
        <v>1223</v>
      </c>
      <c r="D383" s="24" t="s">
        <v>2443</v>
      </c>
      <c r="E383" s="24" t="s">
        <v>1194</v>
      </c>
      <c r="F383" s="12">
        <v>40.5</v>
      </c>
      <c r="G383" s="12">
        <v>-101.6</v>
      </c>
      <c r="H383" s="12">
        <v>9.087301587301587</v>
      </c>
      <c r="I383" s="12">
        <v>4.2329365079365084</v>
      </c>
      <c r="J383" s="12">
        <v>4.8543650793650794</v>
      </c>
      <c r="K383" s="22">
        <v>60</v>
      </c>
    </row>
    <row r="384" spans="2:11" x14ac:dyDescent="0.25">
      <c r="B384" t="s">
        <v>2002</v>
      </c>
      <c r="C384" t="s">
        <v>2003</v>
      </c>
      <c r="D384" s="24" t="s">
        <v>2443</v>
      </c>
      <c r="E384" s="24" t="s">
        <v>1253</v>
      </c>
      <c r="F384" s="12">
        <v>39.200000000000003</v>
      </c>
      <c r="G384" s="12">
        <v>-114.8</v>
      </c>
      <c r="H384" s="12">
        <v>10.793650793650794</v>
      </c>
      <c r="I384" s="12">
        <v>5.9396825396825399</v>
      </c>
      <c r="J384" s="12">
        <v>4.8539682539682536</v>
      </c>
      <c r="K384" s="22">
        <v>57</v>
      </c>
    </row>
    <row r="385" spans="2:11" x14ac:dyDescent="0.25">
      <c r="B385" t="s">
        <v>3593</v>
      </c>
      <c r="C385" t="s">
        <v>3594</v>
      </c>
      <c r="D385" s="24" t="s">
        <v>2443</v>
      </c>
      <c r="E385" s="24" t="s">
        <v>1675</v>
      </c>
      <c r="F385" s="12">
        <v>44.4</v>
      </c>
      <c r="G385" s="12">
        <v>-87.5</v>
      </c>
      <c r="H385" s="12">
        <v>6.746031746031746</v>
      </c>
      <c r="I385" s="12">
        <v>1.9003968253968255</v>
      </c>
      <c r="J385" s="12">
        <v>4.8456349206349207</v>
      </c>
      <c r="K385" s="22">
        <v>57</v>
      </c>
    </row>
    <row r="386" spans="2:11" x14ac:dyDescent="0.25">
      <c r="B386" t="s">
        <v>8805</v>
      </c>
      <c r="C386" t="s">
        <v>8806</v>
      </c>
      <c r="D386" s="24" t="s">
        <v>2443</v>
      </c>
      <c r="E386" s="24" t="s">
        <v>648</v>
      </c>
      <c r="F386" s="12">
        <v>41.7</v>
      </c>
      <c r="G386" s="12">
        <v>-89.6</v>
      </c>
      <c r="H386" s="12">
        <v>6.5476190476190474</v>
      </c>
      <c r="I386" s="12">
        <v>1.7063492063492065</v>
      </c>
      <c r="J386" s="12">
        <v>4.8412698412698418</v>
      </c>
      <c r="K386" s="22">
        <v>28</v>
      </c>
    </row>
    <row r="387" spans="2:11" x14ac:dyDescent="0.25">
      <c r="B387" t="s">
        <v>2954</v>
      </c>
      <c r="C387" t="s">
        <v>2955</v>
      </c>
      <c r="D387" s="24" t="s">
        <v>2443</v>
      </c>
      <c r="E387" s="24" t="s">
        <v>1457</v>
      </c>
      <c r="F387" s="12">
        <v>44.8</v>
      </c>
      <c r="G387" s="12">
        <v>-102.6</v>
      </c>
      <c r="H387" s="12">
        <v>9.087301587301587</v>
      </c>
      <c r="I387" s="12">
        <v>4.2480158730158726</v>
      </c>
      <c r="J387" s="12">
        <v>4.8392857142857144</v>
      </c>
      <c r="K387" s="22">
        <v>43</v>
      </c>
    </row>
    <row r="388" spans="2:11" x14ac:dyDescent="0.25">
      <c r="B388" t="s">
        <v>8411</v>
      </c>
      <c r="C388" t="s">
        <v>8412</v>
      </c>
      <c r="D388" s="24" t="s">
        <v>2443</v>
      </c>
      <c r="E388" s="24" t="s">
        <v>1396</v>
      </c>
      <c r="F388" s="12">
        <v>45.3</v>
      </c>
      <c r="G388" s="12">
        <v>-117.7</v>
      </c>
      <c r="H388" s="12">
        <v>7.1031746031746037</v>
      </c>
      <c r="I388" s="12">
        <v>2.2904761904761903</v>
      </c>
      <c r="J388" s="12">
        <v>4.8126984126984125</v>
      </c>
      <c r="K388" s="22">
        <v>29</v>
      </c>
    </row>
    <row r="389" spans="2:11" x14ac:dyDescent="0.25">
      <c r="B389" t="s">
        <v>902</v>
      </c>
      <c r="C389" t="s">
        <v>903</v>
      </c>
      <c r="D389" s="24" t="s">
        <v>2443</v>
      </c>
      <c r="E389" s="24" t="s">
        <v>867</v>
      </c>
      <c r="F389" s="12">
        <v>39</v>
      </c>
      <c r="G389" s="12">
        <v>-98.1</v>
      </c>
      <c r="H389" s="12">
        <v>6.0714285714285712</v>
      </c>
      <c r="I389" s="12">
        <v>1.2769841269841271</v>
      </c>
      <c r="J389" s="12">
        <v>4.7944444444444443</v>
      </c>
      <c r="K389" s="22">
        <v>57</v>
      </c>
    </row>
    <row r="390" spans="2:11" x14ac:dyDescent="0.25">
      <c r="B390" t="s">
        <v>2491</v>
      </c>
      <c r="C390" t="s">
        <v>2492</v>
      </c>
      <c r="D390" s="24" t="s">
        <v>2443</v>
      </c>
      <c r="E390" s="24" t="s">
        <v>1545</v>
      </c>
      <c r="F390" s="12">
        <v>38.200000000000003</v>
      </c>
      <c r="G390" s="12">
        <v>-110.1</v>
      </c>
      <c r="H390" s="12">
        <v>9.3650793650793656</v>
      </c>
      <c r="I390" s="12">
        <v>4.5781746031746033</v>
      </c>
      <c r="J390" s="12">
        <v>4.7869047619047622</v>
      </c>
      <c r="K390" s="22">
        <v>38</v>
      </c>
    </row>
    <row r="391" spans="2:11" x14ac:dyDescent="0.25">
      <c r="B391" t="s">
        <v>978</v>
      </c>
      <c r="C391" t="s">
        <v>979</v>
      </c>
      <c r="D391" s="24" t="s">
        <v>2443</v>
      </c>
      <c r="E391" s="24" t="s">
        <v>969</v>
      </c>
      <c r="F391" s="12">
        <v>41.9</v>
      </c>
      <c r="G391" s="12">
        <v>-84.9</v>
      </c>
      <c r="H391" s="12">
        <v>9.0476190476190474</v>
      </c>
      <c r="I391" s="12">
        <v>4.2753968253968253</v>
      </c>
      <c r="J391" s="12">
        <v>4.7722222222222221</v>
      </c>
      <c r="K391" s="22">
        <v>58</v>
      </c>
    </row>
    <row r="392" spans="2:11" x14ac:dyDescent="0.25">
      <c r="B392" t="s">
        <v>1933</v>
      </c>
      <c r="C392" t="s">
        <v>1934</v>
      </c>
      <c r="D392" s="24" t="s">
        <v>2443</v>
      </c>
      <c r="E392" s="24" t="s">
        <v>1675</v>
      </c>
      <c r="F392" s="12">
        <v>44.4</v>
      </c>
      <c r="G392" s="12">
        <v>-88.1</v>
      </c>
      <c r="H392" s="12">
        <v>8.6507936507936503</v>
      </c>
      <c r="I392" s="12">
        <v>3.8841269841269841</v>
      </c>
      <c r="J392" s="12">
        <v>4.7666666666666666</v>
      </c>
      <c r="K392" s="22">
        <v>60</v>
      </c>
    </row>
    <row r="393" spans="2:11" x14ac:dyDescent="0.25">
      <c r="B393" t="s">
        <v>2551</v>
      </c>
      <c r="C393" t="s">
        <v>4237</v>
      </c>
      <c r="D393" s="24" t="s">
        <v>2443</v>
      </c>
      <c r="E393" s="24" t="s">
        <v>1301</v>
      </c>
      <c r="F393" s="12">
        <v>42.9</v>
      </c>
      <c r="G393" s="12">
        <v>-76.5</v>
      </c>
      <c r="H393" s="12">
        <v>13.095238095238095</v>
      </c>
      <c r="I393" s="12">
        <v>8.3496031746031747</v>
      </c>
      <c r="J393" s="12">
        <v>4.7456349206349211</v>
      </c>
      <c r="K393" s="22">
        <v>39</v>
      </c>
    </row>
    <row r="394" spans="2:11" x14ac:dyDescent="0.25">
      <c r="B394" t="s">
        <v>1041</v>
      </c>
      <c r="C394" t="s">
        <v>1042</v>
      </c>
      <c r="D394" s="24" t="s">
        <v>2443</v>
      </c>
      <c r="E394" s="24" t="s">
        <v>1022</v>
      </c>
      <c r="F394" s="12">
        <v>44.2</v>
      </c>
      <c r="G394" s="12">
        <v>-95.3</v>
      </c>
      <c r="H394" s="12">
        <v>9.8015873015873023</v>
      </c>
      <c r="I394" s="12">
        <v>5.0654761904761907</v>
      </c>
      <c r="J394" s="12">
        <v>4.7361111111111107</v>
      </c>
      <c r="K394" s="22">
        <v>57</v>
      </c>
    </row>
    <row r="395" spans="2:11" x14ac:dyDescent="0.25">
      <c r="B395" t="s">
        <v>2852</v>
      </c>
      <c r="C395" t="s">
        <v>2853</v>
      </c>
      <c r="D395" s="24" t="s">
        <v>2443</v>
      </c>
      <c r="E395" s="24" t="s">
        <v>563</v>
      </c>
      <c r="F395" s="12">
        <v>40.6</v>
      </c>
      <c r="G395" s="12">
        <v>-104.3</v>
      </c>
      <c r="H395" s="12">
        <v>6.5476190476190474</v>
      </c>
      <c r="I395" s="12">
        <v>1.8222222222222224</v>
      </c>
      <c r="J395" s="12">
        <v>4.7253968253968255</v>
      </c>
      <c r="K395" s="22">
        <v>50</v>
      </c>
    </row>
    <row r="396" spans="2:11" x14ac:dyDescent="0.25">
      <c r="B396" t="s">
        <v>845</v>
      </c>
      <c r="C396" t="s">
        <v>846</v>
      </c>
      <c r="D396" s="24" t="s">
        <v>2443</v>
      </c>
      <c r="E396" s="24" t="s">
        <v>749</v>
      </c>
      <c r="F396" s="12">
        <v>42.4</v>
      </c>
      <c r="G396" s="12">
        <v>-94.9</v>
      </c>
      <c r="H396" s="12">
        <v>7.0634920634920633</v>
      </c>
      <c r="I396" s="12">
        <v>2.3472222222222223</v>
      </c>
      <c r="J396" s="12">
        <v>4.7162698412698409</v>
      </c>
      <c r="K396" s="22">
        <v>59</v>
      </c>
    </row>
    <row r="397" spans="2:11" x14ac:dyDescent="0.25">
      <c r="B397" t="s">
        <v>2026</v>
      </c>
      <c r="C397" t="s">
        <v>2027</v>
      </c>
      <c r="D397" s="24" t="s">
        <v>2443</v>
      </c>
      <c r="E397" s="24" t="s">
        <v>1194</v>
      </c>
      <c r="F397" s="12">
        <v>41.1</v>
      </c>
      <c r="G397" s="12">
        <v>-100.6</v>
      </c>
      <c r="H397" s="12">
        <v>8.2539682539682548</v>
      </c>
      <c r="I397" s="12">
        <v>3.5404761904761903</v>
      </c>
      <c r="J397" s="12">
        <v>4.7134920634920636</v>
      </c>
      <c r="K397" s="22">
        <v>60</v>
      </c>
    </row>
    <row r="398" spans="2:11" x14ac:dyDescent="0.25">
      <c r="B398" t="s">
        <v>1911</v>
      </c>
      <c r="C398" t="s">
        <v>1912</v>
      </c>
      <c r="D398" s="24" t="s">
        <v>2443</v>
      </c>
      <c r="E398" s="24" t="s">
        <v>1675</v>
      </c>
      <c r="F398" s="12">
        <v>42.9</v>
      </c>
      <c r="G398" s="12">
        <v>-87.9</v>
      </c>
      <c r="H398" s="12">
        <v>7.4206349206349209</v>
      </c>
      <c r="I398" s="12">
        <v>2.7095238095238097</v>
      </c>
      <c r="J398" s="12">
        <v>4.7111111111111112</v>
      </c>
      <c r="K398" s="22">
        <v>60</v>
      </c>
    </row>
    <row r="399" spans="2:11" x14ac:dyDescent="0.25">
      <c r="B399" t="s">
        <v>2024</v>
      </c>
      <c r="C399" t="s">
        <v>2025</v>
      </c>
      <c r="D399" s="24" t="s">
        <v>2443</v>
      </c>
      <c r="E399" s="24" t="s">
        <v>1775</v>
      </c>
      <c r="F399" s="12">
        <v>42.8</v>
      </c>
      <c r="G399" s="12">
        <v>-108.7</v>
      </c>
      <c r="H399" s="12">
        <v>17.023809523809526</v>
      </c>
      <c r="I399" s="12">
        <v>12.329761904761904</v>
      </c>
      <c r="J399" s="12">
        <v>4.6940476190476197</v>
      </c>
      <c r="K399" s="22">
        <v>58</v>
      </c>
    </row>
    <row r="400" spans="2:11" x14ac:dyDescent="0.25">
      <c r="B400" t="s">
        <v>1201</v>
      </c>
      <c r="C400" t="s">
        <v>1202</v>
      </c>
      <c r="D400" s="24" t="s">
        <v>2443</v>
      </c>
      <c r="E400" s="24" t="s">
        <v>1194</v>
      </c>
      <c r="F400" s="12">
        <v>42.9</v>
      </c>
      <c r="G400" s="12">
        <v>-98.8</v>
      </c>
      <c r="H400" s="12">
        <v>9.5634920634920633</v>
      </c>
      <c r="I400" s="12">
        <v>4.8837301587301587</v>
      </c>
      <c r="J400" s="12">
        <v>4.6797619047619055</v>
      </c>
      <c r="K400" s="22">
        <v>58</v>
      </c>
    </row>
    <row r="401" spans="2:11" x14ac:dyDescent="0.25">
      <c r="B401" t="s">
        <v>2242</v>
      </c>
      <c r="C401" t="s">
        <v>2243</v>
      </c>
      <c r="D401" s="24" t="s">
        <v>2443</v>
      </c>
      <c r="E401" s="24" t="s">
        <v>749</v>
      </c>
      <c r="F401" s="12">
        <v>43.4</v>
      </c>
      <c r="G401" s="12">
        <v>-94.3</v>
      </c>
      <c r="H401" s="12">
        <v>8.412698412698413</v>
      </c>
      <c r="I401" s="12">
        <v>3.7341269841269842</v>
      </c>
      <c r="J401" s="12">
        <v>4.6785714285714288</v>
      </c>
      <c r="K401" s="22">
        <v>58</v>
      </c>
    </row>
    <row r="402" spans="2:11" x14ac:dyDescent="0.25">
      <c r="B402" t="s">
        <v>1093</v>
      </c>
      <c r="C402" t="s">
        <v>8819</v>
      </c>
      <c r="D402" s="24" t="s">
        <v>2443</v>
      </c>
      <c r="E402" s="24" t="s">
        <v>1675</v>
      </c>
      <c r="F402" s="12">
        <v>42.5</v>
      </c>
      <c r="G402" s="12">
        <v>-88.8</v>
      </c>
      <c r="H402" s="12">
        <v>6.5476190476190474</v>
      </c>
      <c r="I402" s="12">
        <v>1.8698412698412699</v>
      </c>
      <c r="J402" s="12">
        <v>4.677777777777778</v>
      </c>
      <c r="K402" s="22">
        <v>49</v>
      </c>
    </row>
    <row r="403" spans="2:11" x14ac:dyDescent="0.25">
      <c r="B403" t="s">
        <v>2987</v>
      </c>
      <c r="C403" t="s">
        <v>2988</v>
      </c>
      <c r="D403" s="24" t="s">
        <v>2443</v>
      </c>
      <c r="E403" s="24" t="s">
        <v>1194</v>
      </c>
      <c r="F403" s="12">
        <v>41.4</v>
      </c>
      <c r="G403" s="12">
        <v>-100.5</v>
      </c>
      <c r="H403" s="12">
        <v>9.087301587301587</v>
      </c>
      <c r="I403" s="12">
        <v>4.4123015873015872</v>
      </c>
      <c r="J403" s="12">
        <v>4.6749999999999998</v>
      </c>
      <c r="K403" s="22">
        <v>31</v>
      </c>
    </row>
    <row r="404" spans="2:11" x14ac:dyDescent="0.25">
      <c r="B404" t="s">
        <v>1137</v>
      </c>
      <c r="C404" t="s">
        <v>1138</v>
      </c>
      <c r="D404" s="24" t="s">
        <v>2443</v>
      </c>
      <c r="E404" s="24" t="s">
        <v>1134</v>
      </c>
      <c r="F404" s="12">
        <v>45.6</v>
      </c>
      <c r="G404" s="12">
        <v>-111.4</v>
      </c>
      <c r="H404" s="12">
        <v>17.61904761904762</v>
      </c>
      <c r="I404" s="12">
        <v>12.963492063492064</v>
      </c>
      <c r="J404" s="12">
        <v>4.655555555555555</v>
      </c>
      <c r="K404" s="22">
        <v>60</v>
      </c>
    </row>
    <row r="405" spans="2:11" x14ac:dyDescent="0.25">
      <c r="B405" t="s">
        <v>1499</v>
      </c>
      <c r="C405" t="s">
        <v>1500</v>
      </c>
      <c r="D405" s="24" t="s">
        <v>2443</v>
      </c>
      <c r="E405" s="24" t="s">
        <v>1457</v>
      </c>
      <c r="F405" s="12">
        <v>45.5</v>
      </c>
      <c r="G405" s="12">
        <v>-100</v>
      </c>
      <c r="H405" s="12">
        <v>8.9682539682539684</v>
      </c>
      <c r="I405" s="12">
        <v>4.3563492063492069</v>
      </c>
      <c r="J405" s="12">
        <v>4.6119047619047624</v>
      </c>
      <c r="K405" s="22">
        <v>59</v>
      </c>
    </row>
    <row r="406" spans="2:11" x14ac:dyDescent="0.25">
      <c r="B406" t="s">
        <v>3277</v>
      </c>
      <c r="C406" t="s">
        <v>3278</v>
      </c>
      <c r="D406" s="24" t="s">
        <v>2443</v>
      </c>
      <c r="E406" s="24" t="s">
        <v>1545</v>
      </c>
      <c r="F406" s="12">
        <v>39.200000000000003</v>
      </c>
      <c r="G406" s="12">
        <v>-112.1</v>
      </c>
      <c r="H406" s="12">
        <v>8.5714285714285712</v>
      </c>
      <c r="I406" s="12">
        <v>3.9603174603174605</v>
      </c>
      <c r="J406" s="12">
        <v>4.6111111111111116</v>
      </c>
      <c r="K406" s="22">
        <v>51</v>
      </c>
    </row>
    <row r="407" spans="2:11" x14ac:dyDescent="0.25">
      <c r="B407" t="s">
        <v>3190</v>
      </c>
      <c r="C407" t="s">
        <v>3191</v>
      </c>
      <c r="D407" s="24" t="s">
        <v>2443</v>
      </c>
      <c r="E407" s="24" t="s">
        <v>1134</v>
      </c>
      <c r="F407" s="12">
        <v>48.7</v>
      </c>
      <c r="G407" s="12">
        <v>-104.5</v>
      </c>
      <c r="H407" s="12">
        <v>8.0952380952380949</v>
      </c>
      <c r="I407" s="12">
        <v>3.4896825396825397</v>
      </c>
      <c r="J407" s="12">
        <v>4.6055555555555561</v>
      </c>
      <c r="K407" s="22">
        <v>48</v>
      </c>
    </row>
    <row r="408" spans="2:11" x14ac:dyDescent="0.25">
      <c r="B408" t="s">
        <v>1695</v>
      </c>
      <c r="C408" t="s">
        <v>1696</v>
      </c>
      <c r="D408" s="24" t="s">
        <v>2443</v>
      </c>
      <c r="E408" s="24" t="s">
        <v>1675</v>
      </c>
      <c r="F408" s="12">
        <v>45.5</v>
      </c>
      <c r="G408" s="12">
        <v>-92</v>
      </c>
      <c r="H408" s="12">
        <v>10.952380952380953</v>
      </c>
      <c r="I408" s="12">
        <v>6.3492063492063497</v>
      </c>
      <c r="J408" s="12">
        <v>4.6031746031746037</v>
      </c>
      <c r="K408" s="22">
        <v>60</v>
      </c>
    </row>
    <row r="409" spans="2:11" x14ac:dyDescent="0.25">
      <c r="B409" t="s">
        <v>2022</v>
      </c>
      <c r="C409" t="s">
        <v>2023</v>
      </c>
      <c r="D409" s="24" t="s">
        <v>2443</v>
      </c>
      <c r="E409" s="24" t="s">
        <v>1194</v>
      </c>
      <c r="F409" s="12">
        <v>40.5</v>
      </c>
      <c r="G409" s="12">
        <v>-101</v>
      </c>
      <c r="H409" s="12">
        <v>8.0555555555555554</v>
      </c>
      <c r="I409" s="12">
        <v>3.4623015873015874</v>
      </c>
      <c r="J409" s="12">
        <v>4.5932539682539684</v>
      </c>
      <c r="K409" s="22">
        <v>57</v>
      </c>
    </row>
    <row r="410" spans="2:11" x14ac:dyDescent="0.25">
      <c r="B410" t="s">
        <v>1190</v>
      </c>
      <c r="C410" t="s">
        <v>1191</v>
      </c>
      <c r="D410" s="24" t="s">
        <v>2443</v>
      </c>
      <c r="E410" s="24" t="s">
        <v>1134</v>
      </c>
      <c r="F410" s="12">
        <v>46.3</v>
      </c>
      <c r="G410" s="12">
        <v>-111.5</v>
      </c>
      <c r="H410" s="12">
        <v>8.0158730158730158</v>
      </c>
      <c r="I410" s="12">
        <v>3.4238095238095241</v>
      </c>
      <c r="J410" s="12">
        <v>4.5920634920634917</v>
      </c>
      <c r="K410" s="22">
        <v>57</v>
      </c>
    </row>
    <row r="411" spans="2:11" x14ac:dyDescent="0.25">
      <c r="B411" t="s">
        <v>1729</v>
      </c>
      <c r="C411" t="s">
        <v>1730</v>
      </c>
      <c r="D411" s="24" t="s">
        <v>2443</v>
      </c>
      <c r="E411" s="24" t="s">
        <v>1675</v>
      </c>
      <c r="F411" s="12">
        <v>45.1</v>
      </c>
      <c r="G411" s="12">
        <v>-89.6</v>
      </c>
      <c r="H411" s="12">
        <v>9.6825396825396837</v>
      </c>
      <c r="I411" s="12">
        <v>5.0932539682539684</v>
      </c>
      <c r="J411" s="12">
        <v>4.5892857142857144</v>
      </c>
      <c r="K411" s="22">
        <v>55</v>
      </c>
    </row>
    <row r="412" spans="2:11" x14ac:dyDescent="0.25">
      <c r="B412" t="s">
        <v>2409</v>
      </c>
      <c r="C412" t="s">
        <v>2410</v>
      </c>
      <c r="D412" s="24" t="s">
        <v>2443</v>
      </c>
      <c r="E412" s="24" t="s">
        <v>1675</v>
      </c>
      <c r="F412" s="12">
        <v>44.1</v>
      </c>
      <c r="G412" s="12">
        <v>-88</v>
      </c>
      <c r="H412" s="12">
        <v>7.5</v>
      </c>
      <c r="I412" s="12">
        <v>2.9269841269841272</v>
      </c>
      <c r="J412" s="12">
        <v>4.5730158730158728</v>
      </c>
      <c r="K412" s="22">
        <v>59</v>
      </c>
    </row>
    <row r="413" spans="2:11" x14ac:dyDescent="0.25">
      <c r="B413" t="s">
        <v>721</v>
      </c>
      <c r="C413" t="s">
        <v>722</v>
      </c>
      <c r="D413" s="24" t="s">
        <v>2443</v>
      </c>
      <c r="E413" s="24" t="s">
        <v>709</v>
      </c>
      <c r="F413" s="12">
        <v>40.4</v>
      </c>
      <c r="G413" s="12">
        <v>-85.2</v>
      </c>
      <c r="H413" s="12">
        <v>6.3492063492063497</v>
      </c>
      <c r="I413" s="12">
        <v>1.7793650793650795</v>
      </c>
      <c r="J413" s="12">
        <v>4.5698412698412696</v>
      </c>
      <c r="K413" s="22">
        <v>57</v>
      </c>
    </row>
    <row r="414" spans="2:11" x14ac:dyDescent="0.25">
      <c r="B414" t="s">
        <v>784</v>
      </c>
      <c r="C414" t="s">
        <v>785</v>
      </c>
      <c r="D414" s="24" t="s">
        <v>2443</v>
      </c>
      <c r="E414" s="24" t="s">
        <v>749</v>
      </c>
      <c r="F414" s="12">
        <v>43.3</v>
      </c>
      <c r="G414" s="12">
        <v>-91.7</v>
      </c>
      <c r="H414" s="12">
        <v>7.57936507936508</v>
      </c>
      <c r="I414" s="12">
        <v>3.0186507936507936</v>
      </c>
      <c r="J414" s="12">
        <v>4.5607142857142859</v>
      </c>
      <c r="K414" s="22">
        <v>60</v>
      </c>
    </row>
    <row r="415" spans="2:11" x14ac:dyDescent="0.25">
      <c r="B415" t="s">
        <v>3007</v>
      </c>
      <c r="C415" t="s">
        <v>3008</v>
      </c>
      <c r="D415" s="24" t="s">
        <v>2443</v>
      </c>
      <c r="E415" s="24" t="s">
        <v>1457</v>
      </c>
      <c r="F415" s="12">
        <v>45.5</v>
      </c>
      <c r="G415" s="12">
        <v>-103.9</v>
      </c>
      <c r="H415" s="12">
        <v>10.079365079365079</v>
      </c>
      <c r="I415" s="12">
        <v>5.5202380952380956</v>
      </c>
      <c r="J415" s="12">
        <v>4.5591269841269835</v>
      </c>
      <c r="K415" s="22">
        <v>57</v>
      </c>
    </row>
    <row r="416" spans="2:11" x14ac:dyDescent="0.25">
      <c r="B416" t="s">
        <v>2997</v>
      </c>
      <c r="C416" t="s">
        <v>2998</v>
      </c>
      <c r="D416" s="24" t="s">
        <v>2443</v>
      </c>
      <c r="E416" s="24" t="s">
        <v>1457</v>
      </c>
      <c r="F416" s="12">
        <v>43</v>
      </c>
      <c r="G416" s="12">
        <v>-96.9</v>
      </c>
      <c r="H416" s="12">
        <v>8.5714285714285712</v>
      </c>
      <c r="I416" s="12">
        <v>4.0194444444444448</v>
      </c>
      <c r="J416" s="12">
        <v>4.5519841269841272</v>
      </c>
      <c r="K416" s="22">
        <v>58</v>
      </c>
    </row>
    <row r="417" spans="2:11" x14ac:dyDescent="0.25">
      <c r="B417" t="s">
        <v>574</v>
      </c>
      <c r="C417" t="s">
        <v>575</v>
      </c>
      <c r="D417" s="24" t="s">
        <v>2443</v>
      </c>
      <c r="E417" s="24" t="s">
        <v>563</v>
      </c>
      <c r="F417" s="12">
        <v>39.200000000000003</v>
      </c>
      <c r="G417" s="12">
        <v>-105.2</v>
      </c>
      <c r="H417" s="12">
        <v>12.063492063492063</v>
      </c>
      <c r="I417" s="12">
        <v>7.5174603174603174</v>
      </c>
      <c r="J417" s="12">
        <v>4.5460317460317459</v>
      </c>
      <c r="K417" s="22">
        <v>59</v>
      </c>
    </row>
    <row r="418" spans="2:11" x14ac:dyDescent="0.25">
      <c r="B418" t="s">
        <v>2766</v>
      </c>
      <c r="C418" t="s">
        <v>2767</v>
      </c>
      <c r="D418" s="24" t="s">
        <v>2443</v>
      </c>
      <c r="E418" s="24" t="s">
        <v>1194</v>
      </c>
      <c r="F418" s="12">
        <v>42</v>
      </c>
      <c r="G418" s="12">
        <v>-101</v>
      </c>
      <c r="H418" s="12">
        <v>10.793650793650794</v>
      </c>
      <c r="I418" s="12">
        <v>6.2714285714285714</v>
      </c>
      <c r="J418" s="12">
        <v>4.522222222222223</v>
      </c>
      <c r="K418" s="22">
        <v>45</v>
      </c>
    </row>
    <row r="419" spans="2:11" x14ac:dyDescent="0.25">
      <c r="B419" t="s">
        <v>2655</v>
      </c>
      <c r="C419" t="s">
        <v>2656</v>
      </c>
      <c r="D419" s="24" t="s">
        <v>2443</v>
      </c>
      <c r="E419" s="24" t="s">
        <v>563</v>
      </c>
      <c r="F419" s="12">
        <v>40.9</v>
      </c>
      <c r="G419" s="12">
        <v>-102.2</v>
      </c>
      <c r="H419" s="12">
        <v>7.57936507936508</v>
      </c>
      <c r="I419" s="12">
        <v>3.0765873015873018</v>
      </c>
      <c r="J419" s="12">
        <v>4.5027777777777782</v>
      </c>
      <c r="K419" s="22">
        <v>53</v>
      </c>
    </row>
    <row r="420" spans="2:11" x14ac:dyDescent="0.25">
      <c r="B420" t="s">
        <v>2886</v>
      </c>
      <c r="C420" t="s">
        <v>2887</v>
      </c>
      <c r="D420" s="24" t="s">
        <v>2443</v>
      </c>
      <c r="E420" s="24" t="s">
        <v>1194</v>
      </c>
      <c r="F420" s="12">
        <v>41.8</v>
      </c>
      <c r="G420" s="12">
        <v>-98.8</v>
      </c>
      <c r="H420" s="12">
        <v>8.0555555555555554</v>
      </c>
      <c r="I420" s="12">
        <v>3.558730158730159</v>
      </c>
      <c r="J420" s="12">
        <v>4.4968253968253968</v>
      </c>
      <c r="K420" s="22">
        <v>53</v>
      </c>
    </row>
    <row r="421" spans="2:11" x14ac:dyDescent="0.25">
      <c r="B421" t="s">
        <v>4244</v>
      </c>
      <c r="C421" t="s">
        <v>4245</v>
      </c>
      <c r="D421" s="24" t="s">
        <v>2443</v>
      </c>
      <c r="E421" s="24" t="s">
        <v>937</v>
      </c>
      <c r="F421" s="12">
        <v>44.6</v>
      </c>
      <c r="G421" s="12">
        <v>-70</v>
      </c>
      <c r="H421" s="12">
        <v>9.1666666666666661</v>
      </c>
      <c r="I421" s="12">
        <v>4.6853174603174601</v>
      </c>
      <c r="J421" s="12">
        <v>4.4813492063492069</v>
      </c>
      <c r="K421" s="22">
        <v>27</v>
      </c>
    </row>
    <row r="422" spans="2:11" x14ac:dyDescent="0.25">
      <c r="B422" t="s">
        <v>8807</v>
      </c>
      <c r="C422" t="s">
        <v>8808</v>
      </c>
      <c r="D422" s="24" t="s">
        <v>2443</v>
      </c>
      <c r="E422" s="24" t="s">
        <v>867</v>
      </c>
      <c r="F422" s="12">
        <v>39.1</v>
      </c>
      <c r="G422" s="12">
        <v>-99</v>
      </c>
      <c r="H422" s="12">
        <v>6.5476190476190474</v>
      </c>
      <c r="I422" s="12">
        <v>2.0702380952380954</v>
      </c>
      <c r="J422" s="12">
        <v>4.477380952380952</v>
      </c>
      <c r="K422" s="22">
        <v>59</v>
      </c>
    </row>
    <row r="423" spans="2:11" x14ac:dyDescent="0.25">
      <c r="B423" t="s">
        <v>1907</v>
      </c>
      <c r="C423" t="s">
        <v>1908</v>
      </c>
      <c r="D423" s="24" t="s">
        <v>2443</v>
      </c>
      <c r="E423" s="24" t="s">
        <v>1675</v>
      </c>
      <c r="F423" s="12">
        <v>43.1</v>
      </c>
      <c r="G423" s="12">
        <v>-89.3</v>
      </c>
      <c r="H423" s="12">
        <v>7.6984126984126986</v>
      </c>
      <c r="I423" s="12">
        <v>3.2400793650793656</v>
      </c>
      <c r="J423" s="12">
        <v>4.458333333333333</v>
      </c>
      <c r="K423" s="22">
        <v>60</v>
      </c>
    </row>
    <row r="424" spans="2:11" x14ac:dyDescent="0.25">
      <c r="B424" t="s">
        <v>9189</v>
      </c>
      <c r="C424" t="s">
        <v>9190</v>
      </c>
      <c r="D424" s="24" t="s">
        <v>2443</v>
      </c>
      <c r="E424" s="24" t="s">
        <v>1022</v>
      </c>
      <c r="F424" s="12">
        <v>44.4</v>
      </c>
      <c r="G424" s="12">
        <v>-92.2</v>
      </c>
      <c r="H424" s="12">
        <v>6.0317460317460316</v>
      </c>
      <c r="I424" s="12">
        <v>1.590873015873016</v>
      </c>
      <c r="J424" s="12">
        <v>4.4408730158730156</v>
      </c>
      <c r="K424" s="22">
        <v>44</v>
      </c>
    </row>
    <row r="425" spans="2:11" x14ac:dyDescent="0.25">
      <c r="B425" t="s">
        <v>1025</v>
      </c>
      <c r="C425" t="s">
        <v>1026</v>
      </c>
      <c r="D425" s="24" t="s">
        <v>2443</v>
      </c>
      <c r="E425" s="24" t="s">
        <v>1022</v>
      </c>
      <c r="F425" s="12">
        <v>43.6</v>
      </c>
      <c r="G425" s="12">
        <v>-92.9</v>
      </c>
      <c r="H425" s="12">
        <v>7.9365079365079367</v>
      </c>
      <c r="I425" s="12">
        <v>3.496031746031746</v>
      </c>
      <c r="J425" s="12">
        <v>4.4404761904761907</v>
      </c>
      <c r="K425" s="22">
        <v>59</v>
      </c>
    </row>
    <row r="426" spans="2:11" x14ac:dyDescent="0.25">
      <c r="B426" t="s">
        <v>3053</v>
      </c>
      <c r="C426" t="s">
        <v>3054</v>
      </c>
      <c r="D426" s="24" t="s">
        <v>2443</v>
      </c>
      <c r="E426" s="24" t="s">
        <v>1277</v>
      </c>
      <c r="F426" s="12">
        <v>36.200000000000003</v>
      </c>
      <c r="G426" s="12">
        <v>-103.7</v>
      </c>
      <c r="H426" s="12">
        <v>7.0634920634920633</v>
      </c>
      <c r="I426" s="12">
        <v>2.6329365079365079</v>
      </c>
      <c r="J426" s="12">
        <v>4.4305555555555562</v>
      </c>
      <c r="K426" s="22">
        <v>60</v>
      </c>
    </row>
    <row r="427" spans="2:11" x14ac:dyDescent="0.25">
      <c r="B427" t="s">
        <v>7767</v>
      </c>
      <c r="C427" t="s">
        <v>7768</v>
      </c>
      <c r="D427" s="24" t="s">
        <v>2443</v>
      </c>
      <c r="E427" s="24" t="s">
        <v>1022</v>
      </c>
      <c r="F427" s="12">
        <v>44.5</v>
      </c>
      <c r="G427" s="12">
        <v>-92.5</v>
      </c>
      <c r="H427" s="12">
        <v>8.2936507936507944</v>
      </c>
      <c r="I427" s="12">
        <v>3.873015873015873</v>
      </c>
      <c r="J427" s="12">
        <v>4.4206349206349209</v>
      </c>
      <c r="K427" s="22">
        <v>55</v>
      </c>
    </row>
    <row r="428" spans="2:11" x14ac:dyDescent="0.25">
      <c r="B428" t="s">
        <v>570</v>
      </c>
      <c r="C428" t="s">
        <v>571</v>
      </c>
      <c r="D428" s="24" t="s">
        <v>2443</v>
      </c>
      <c r="E428" s="24" t="s">
        <v>563</v>
      </c>
      <c r="F428" s="12">
        <v>38.799999999999997</v>
      </c>
      <c r="G428" s="12">
        <v>-106.1</v>
      </c>
      <c r="H428" s="12">
        <v>9.4841269841269842</v>
      </c>
      <c r="I428" s="12">
        <v>5.0650793650793648</v>
      </c>
      <c r="J428" s="12">
        <v>4.4190476190476193</v>
      </c>
      <c r="K428" s="22">
        <v>55</v>
      </c>
    </row>
    <row r="429" spans="2:11" x14ac:dyDescent="0.25">
      <c r="B429" t="s">
        <v>3076</v>
      </c>
      <c r="C429" t="s">
        <v>3077</v>
      </c>
      <c r="D429" s="24" t="s">
        <v>548</v>
      </c>
      <c r="E429" s="24" t="s">
        <v>497</v>
      </c>
      <c r="F429" s="12">
        <v>51.1</v>
      </c>
      <c r="G429" s="12">
        <v>-107.2</v>
      </c>
      <c r="H429" s="12">
        <v>10.555555555555555</v>
      </c>
      <c r="I429" s="12">
        <v>6.1551587301587309</v>
      </c>
      <c r="J429" s="12">
        <v>4.4003968253968253</v>
      </c>
      <c r="K429" s="22">
        <v>46</v>
      </c>
    </row>
    <row r="430" spans="2:11" x14ac:dyDescent="0.25">
      <c r="B430" t="s">
        <v>1146</v>
      </c>
      <c r="C430" t="s">
        <v>1207</v>
      </c>
      <c r="D430" s="24" t="s">
        <v>2443</v>
      </c>
      <c r="E430" s="24" t="s">
        <v>1194</v>
      </c>
      <c r="F430" s="12">
        <v>40.200000000000003</v>
      </c>
      <c r="G430" s="12">
        <v>-100.8</v>
      </c>
      <c r="H430" s="12">
        <v>8.0555555555555554</v>
      </c>
      <c r="I430" s="12">
        <v>3.6650793650793654</v>
      </c>
      <c r="J430" s="12">
        <v>4.3904761904761909</v>
      </c>
      <c r="K430" s="22">
        <v>58</v>
      </c>
    </row>
    <row r="431" spans="2:11" x14ac:dyDescent="0.25">
      <c r="B431" t="s">
        <v>2728</v>
      </c>
      <c r="C431" t="s">
        <v>2729</v>
      </c>
      <c r="D431" s="24" t="s">
        <v>2443</v>
      </c>
      <c r="E431" s="24" t="s">
        <v>1277</v>
      </c>
      <c r="F431" s="12">
        <v>35.9</v>
      </c>
      <c r="G431" s="12">
        <v>-106.7</v>
      </c>
      <c r="H431" s="12">
        <v>16.111111111111111</v>
      </c>
      <c r="I431" s="12">
        <v>11.723015873015873</v>
      </c>
      <c r="J431" s="12">
        <v>4.3880952380952376</v>
      </c>
      <c r="K431" s="22">
        <v>59</v>
      </c>
    </row>
    <row r="432" spans="2:11" x14ac:dyDescent="0.25">
      <c r="B432" t="s">
        <v>2633</v>
      </c>
      <c r="C432" t="s">
        <v>8270</v>
      </c>
      <c r="D432" s="24" t="s">
        <v>2443</v>
      </c>
      <c r="E432" s="24" t="s">
        <v>1194</v>
      </c>
      <c r="F432" s="12">
        <v>42.1</v>
      </c>
      <c r="G432" s="12">
        <v>-97.5</v>
      </c>
      <c r="H432" s="12">
        <v>7.3809523809523814</v>
      </c>
      <c r="I432" s="12">
        <v>2.9952380952380957</v>
      </c>
      <c r="J432" s="12">
        <v>4.3857142857142861</v>
      </c>
      <c r="K432" s="22">
        <v>25</v>
      </c>
    </row>
    <row r="433" spans="2:11" x14ac:dyDescent="0.25">
      <c r="B433" t="s">
        <v>4076</v>
      </c>
      <c r="C433" t="s">
        <v>4077</v>
      </c>
      <c r="D433" s="24" t="s">
        <v>2443</v>
      </c>
      <c r="E433" s="24" t="s">
        <v>1253</v>
      </c>
      <c r="F433" s="12">
        <v>39.1</v>
      </c>
      <c r="G433" s="12">
        <v>-119.7</v>
      </c>
      <c r="H433" s="12">
        <v>5.5158730158730158</v>
      </c>
      <c r="I433" s="12">
        <v>1.140079365079365</v>
      </c>
      <c r="J433" s="12">
        <v>4.3757936507936508</v>
      </c>
      <c r="K433" s="22">
        <v>55</v>
      </c>
    </row>
    <row r="434" spans="2:11" x14ac:dyDescent="0.25">
      <c r="B434" t="s">
        <v>2053</v>
      </c>
      <c r="C434" t="s">
        <v>2054</v>
      </c>
      <c r="D434" s="24" t="s">
        <v>2443</v>
      </c>
      <c r="E434" s="24" t="s">
        <v>1134</v>
      </c>
      <c r="F434" s="12">
        <v>45.7</v>
      </c>
      <c r="G434" s="12">
        <v>-111.1</v>
      </c>
      <c r="H434" s="12">
        <v>9.8015873015873023</v>
      </c>
      <c r="I434" s="12">
        <v>5.431746031746032</v>
      </c>
      <c r="J434" s="12">
        <v>4.3698412698412703</v>
      </c>
      <c r="K434" s="22">
        <v>40</v>
      </c>
    </row>
    <row r="435" spans="2:11" x14ac:dyDescent="0.25">
      <c r="B435" t="s">
        <v>3900</v>
      </c>
      <c r="C435" t="s">
        <v>3901</v>
      </c>
      <c r="D435" s="24" t="s">
        <v>2443</v>
      </c>
      <c r="E435" s="24" t="s">
        <v>969</v>
      </c>
      <c r="F435" s="12">
        <v>43.6</v>
      </c>
      <c r="G435" s="12">
        <v>-84.2</v>
      </c>
      <c r="H435" s="12">
        <v>6.0714285714285712</v>
      </c>
      <c r="I435" s="12">
        <v>1.7031746031746033</v>
      </c>
      <c r="J435" s="12">
        <v>4.3682539682539687</v>
      </c>
      <c r="K435" s="22">
        <v>39</v>
      </c>
    </row>
    <row r="436" spans="2:11" x14ac:dyDescent="0.25">
      <c r="B436" t="s">
        <v>4104</v>
      </c>
      <c r="C436" t="s">
        <v>4105</v>
      </c>
      <c r="D436" s="24" t="s">
        <v>548</v>
      </c>
      <c r="E436" s="24" t="s">
        <v>510</v>
      </c>
      <c r="F436" s="12">
        <v>44.6</v>
      </c>
      <c r="G436" s="12">
        <v>-75.599999999999994</v>
      </c>
      <c r="H436" s="12">
        <v>9.5238095238095237</v>
      </c>
      <c r="I436" s="12">
        <v>5.1853174603174601</v>
      </c>
      <c r="J436" s="12">
        <v>4.3384920634920645</v>
      </c>
      <c r="K436" s="22">
        <v>55</v>
      </c>
    </row>
    <row r="437" spans="2:11" x14ac:dyDescent="0.25">
      <c r="B437" t="s">
        <v>7685</v>
      </c>
      <c r="C437" t="s">
        <v>7686</v>
      </c>
      <c r="D437" s="24" t="s">
        <v>2443</v>
      </c>
      <c r="E437" s="24" t="s">
        <v>1194</v>
      </c>
      <c r="F437" s="12">
        <v>42.1</v>
      </c>
      <c r="G437" s="12">
        <v>-98</v>
      </c>
      <c r="H437" s="12">
        <v>8.5317460317460316</v>
      </c>
      <c r="I437" s="12">
        <v>4.1976190476190478</v>
      </c>
      <c r="J437" s="12">
        <v>4.3341269841269838</v>
      </c>
      <c r="K437" s="22">
        <v>59</v>
      </c>
    </row>
    <row r="438" spans="2:11" x14ac:dyDescent="0.25">
      <c r="B438" t="s">
        <v>2614</v>
      </c>
      <c r="C438" t="s">
        <v>2615</v>
      </c>
      <c r="D438" s="24" t="s">
        <v>2443</v>
      </c>
      <c r="E438" s="24" t="s">
        <v>563</v>
      </c>
      <c r="F438" s="12">
        <v>40.1</v>
      </c>
      <c r="G438" s="12">
        <v>-103.1</v>
      </c>
      <c r="H438" s="12">
        <v>9.6031746031746028</v>
      </c>
      <c r="I438" s="12">
        <v>5.2809523809523817</v>
      </c>
      <c r="J438" s="12">
        <v>4.322222222222222</v>
      </c>
      <c r="K438" s="22">
        <v>39</v>
      </c>
    </row>
    <row r="439" spans="2:11" x14ac:dyDescent="0.25">
      <c r="B439" t="s">
        <v>2820</v>
      </c>
      <c r="C439" t="s">
        <v>2821</v>
      </c>
      <c r="D439" s="24" t="s">
        <v>2443</v>
      </c>
      <c r="E439" s="24" t="s">
        <v>1545</v>
      </c>
      <c r="F439" s="12">
        <v>37.6</v>
      </c>
      <c r="G439" s="12">
        <v>-109.9</v>
      </c>
      <c r="H439" s="12">
        <v>8.0952380952380949</v>
      </c>
      <c r="I439" s="12">
        <v>3.7952380952380955</v>
      </c>
      <c r="J439" s="12">
        <v>4.3</v>
      </c>
      <c r="K439" s="22">
        <v>55</v>
      </c>
    </row>
    <row r="440" spans="2:11" x14ac:dyDescent="0.25">
      <c r="B440" t="s">
        <v>2598</v>
      </c>
      <c r="C440" t="s">
        <v>3597</v>
      </c>
      <c r="D440" s="24" t="s">
        <v>2443</v>
      </c>
      <c r="E440" s="24" t="s">
        <v>1675</v>
      </c>
      <c r="F440" s="12">
        <v>42.6</v>
      </c>
      <c r="G440" s="12">
        <v>-89</v>
      </c>
      <c r="H440" s="12">
        <v>6.1904761904761907</v>
      </c>
      <c r="I440" s="12">
        <v>1.8972222222222224</v>
      </c>
      <c r="J440" s="12">
        <v>4.2932539682539685</v>
      </c>
      <c r="K440" s="22">
        <v>32</v>
      </c>
    </row>
    <row r="441" spans="2:11" x14ac:dyDescent="0.25">
      <c r="B441" t="s">
        <v>1556</v>
      </c>
      <c r="C441" t="s">
        <v>1557</v>
      </c>
      <c r="D441" s="24" t="s">
        <v>2443</v>
      </c>
      <c r="E441" s="24" t="s">
        <v>1545</v>
      </c>
      <c r="F441" s="12">
        <v>37</v>
      </c>
      <c r="G441" s="12">
        <v>-112.5</v>
      </c>
      <c r="H441" s="12">
        <v>6.0317460317460316</v>
      </c>
      <c r="I441" s="12">
        <v>1.7634920634920634</v>
      </c>
      <c r="J441" s="12">
        <v>4.2682539682539682</v>
      </c>
      <c r="K441" s="22">
        <v>59</v>
      </c>
    </row>
    <row r="442" spans="2:11" x14ac:dyDescent="0.25">
      <c r="B442" t="s">
        <v>3631</v>
      </c>
      <c r="C442" t="s">
        <v>3632</v>
      </c>
      <c r="D442" s="24" t="s">
        <v>2443</v>
      </c>
      <c r="E442" s="24" t="s">
        <v>648</v>
      </c>
      <c r="F442" s="12">
        <v>41.8</v>
      </c>
      <c r="G442" s="12">
        <v>-89.5</v>
      </c>
      <c r="H442" s="12">
        <v>6.0317460317460316</v>
      </c>
      <c r="I442" s="12">
        <v>1.8043650793650794</v>
      </c>
      <c r="J442" s="12">
        <v>4.2273809523809529</v>
      </c>
      <c r="K442" s="22">
        <v>55</v>
      </c>
    </row>
    <row r="443" spans="2:11" x14ac:dyDescent="0.25">
      <c r="B443" t="s">
        <v>2940</v>
      </c>
      <c r="C443" t="s">
        <v>2941</v>
      </c>
      <c r="D443" s="24" t="s">
        <v>2443</v>
      </c>
      <c r="E443" s="24" t="s">
        <v>563</v>
      </c>
      <c r="F443" s="12">
        <v>39.700000000000003</v>
      </c>
      <c r="G443" s="12">
        <v>-102.2</v>
      </c>
      <c r="H443" s="12">
        <v>7.1428571428571432</v>
      </c>
      <c r="I443" s="12">
        <v>2.9563492063492065</v>
      </c>
      <c r="J443" s="12">
        <v>4.1865079365079367</v>
      </c>
      <c r="K443" s="22">
        <v>50</v>
      </c>
    </row>
    <row r="444" spans="2:11" x14ac:dyDescent="0.25">
      <c r="B444" t="s">
        <v>1220</v>
      </c>
      <c r="C444" t="s">
        <v>1221</v>
      </c>
      <c r="D444" s="24" t="s">
        <v>2443</v>
      </c>
      <c r="E444" s="24" t="s">
        <v>1194</v>
      </c>
      <c r="F444" s="12">
        <v>40.4</v>
      </c>
      <c r="G444" s="12">
        <v>-99.3</v>
      </c>
      <c r="H444" s="12">
        <v>7.0634920634920633</v>
      </c>
      <c r="I444" s="12">
        <v>2.8841269841269845</v>
      </c>
      <c r="J444" s="12">
        <v>4.1793650793650796</v>
      </c>
      <c r="K444" s="22">
        <v>60</v>
      </c>
    </row>
    <row r="445" spans="2:11" x14ac:dyDescent="0.25">
      <c r="B445" t="s">
        <v>2921</v>
      </c>
      <c r="C445" t="s">
        <v>2922</v>
      </c>
      <c r="D445" s="24" t="s">
        <v>2443</v>
      </c>
      <c r="E445" s="24" t="s">
        <v>563</v>
      </c>
      <c r="F445" s="12">
        <v>40.9</v>
      </c>
      <c r="G445" s="12">
        <v>-103.8</v>
      </c>
      <c r="H445" s="12">
        <v>10.674603174603176</v>
      </c>
      <c r="I445" s="12">
        <v>6.4972222222222218</v>
      </c>
      <c r="J445" s="12">
        <v>4.1773809523809531</v>
      </c>
      <c r="K445" s="22">
        <v>33</v>
      </c>
    </row>
    <row r="446" spans="2:11" x14ac:dyDescent="0.25">
      <c r="B446" t="s">
        <v>1520</v>
      </c>
      <c r="C446" t="s">
        <v>2384</v>
      </c>
      <c r="D446" s="24" t="s">
        <v>2443</v>
      </c>
      <c r="E446" s="24" t="s">
        <v>1545</v>
      </c>
      <c r="F446" s="12">
        <v>40.4</v>
      </c>
      <c r="G446" s="12">
        <v>-111.7</v>
      </c>
      <c r="H446" s="12">
        <v>10.119047619047619</v>
      </c>
      <c r="I446" s="12">
        <v>5.9579365079365072</v>
      </c>
      <c r="J446" s="12">
        <v>4.1611111111111114</v>
      </c>
      <c r="K446" s="22">
        <v>49</v>
      </c>
    </row>
    <row r="447" spans="2:11" x14ac:dyDescent="0.25">
      <c r="B447" t="s">
        <v>3653</v>
      </c>
      <c r="C447" t="s">
        <v>3654</v>
      </c>
      <c r="D447" s="24" t="s">
        <v>2443</v>
      </c>
      <c r="E447" s="24" t="s">
        <v>648</v>
      </c>
      <c r="F447" s="12">
        <v>40.5</v>
      </c>
      <c r="G447" s="12">
        <v>-88.9</v>
      </c>
      <c r="H447" s="12">
        <v>5.0396825396825395</v>
      </c>
      <c r="I447" s="12">
        <v>0.88888888888888884</v>
      </c>
      <c r="J447" s="12">
        <v>4.1507936507936503</v>
      </c>
      <c r="K447" s="22">
        <v>43</v>
      </c>
    </row>
    <row r="448" spans="2:11" x14ac:dyDescent="0.25">
      <c r="B448" t="s">
        <v>685</v>
      </c>
      <c r="C448" t="s">
        <v>686</v>
      </c>
      <c r="D448" s="24" t="s">
        <v>2443</v>
      </c>
      <c r="E448" s="24" t="s">
        <v>648</v>
      </c>
      <c r="F448" s="12">
        <v>41.3</v>
      </c>
      <c r="G448" s="12">
        <v>-88.9</v>
      </c>
      <c r="H448" s="12">
        <v>5.0396825396825395</v>
      </c>
      <c r="I448" s="12">
        <v>0.89642857142857146</v>
      </c>
      <c r="J448" s="12">
        <v>4.1432539682539682</v>
      </c>
      <c r="K448" s="22">
        <v>59</v>
      </c>
    </row>
    <row r="449" spans="2:11" x14ac:dyDescent="0.25">
      <c r="B449" t="s">
        <v>4037</v>
      </c>
      <c r="C449" t="s">
        <v>4038</v>
      </c>
      <c r="D449" s="24" t="s">
        <v>2443</v>
      </c>
      <c r="E449" s="24" t="s">
        <v>969</v>
      </c>
      <c r="F449" s="12">
        <v>41.9</v>
      </c>
      <c r="G449" s="12">
        <v>-84</v>
      </c>
      <c r="H449" s="12">
        <v>6.0317460317460316</v>
      </c>
      <c r="I449" s="12">
        <v>1.8956349206349208</v>
      </c>
      <c r="J449" s="12">
        <v>4.1361111111111111</v>
      </c>
      <c r="K449" s="22">
        <v>57</v>
      </c>
    </row>
    <row r="450" spans="2:11" x14ac:dyDescent="0.25">
      <c r="B450" t="s">
        <v>1923</v>
      </c>
      <c r="C450" t="s">
        <v>1924</v>
      </c>
      <c r="D450" s="24" t="s">
        <v>2443</v>
      </c>
      <c r="E450" s="24" t="s">
        <v>1363</v>
      </c>
      <c r="F450" s="12">
        <v>41.2</v>
      </c>
      <c r="G450" s="12">
        <v>-80.599999999999994</v>
      </c>
      <c r="H450" s="12">
        <v>8.8888888888888893</v>
      </c>
      <c r="I450" s="12">
        <v>4.7587301587301587</v>
      </c>
      <c r="J450" s="12">
        <v>4.1301587301587306</v>
      </c>
      <c r="K450" s="22">
        <v>59</v>
      </c>
    </row>
    <row r="451" spans="2:11" x14ac:dyDescent="0.25">
      <c r="B451" t="s">
        <v>1249</v>
      </c>
      <c r="C451" t="s">
        <v>1250</v>
      </c>
      <c r="D451" s="24" t="s">
        <v>2443</v>
      </c>
      <c r="E451" s="24" t="s">
        <v>1194</v>
      </c>
      <c r="F451" s="12">
        <v>41.8</v>
      </c>
      <c r="G451" s="12">
        <v>-96.7</v>
      </c>
      <c r="H451" s="12">
        <v>7.0238095238095237</v>
      </c>
      <c r="I451" s="12">
        <v>2.8996031746031745</v>
      </c>
      <c r="J451" s="12">
        <v>4.1242063492063492</v>
      </c>
      <c r="K451" s="22">
        <v>56</v>
      </c>
    </row>
    <row r="452" spans="2:11" x14ac:dyDescent="0.25">
      <c r="B452" t="s">
        <v>889</v>
      </c>
      <c r="C452" t="s">
        <v>890</v>
      </c>
      <c r="D452" s="24" t="s">
        <v>2443</v>
      </c>
      <c r="E452" s="24" t="s">
        <v>867</v>
      </c>
      <c r="F452" s="12">
        <v>38.799999999999997</v>
      </c>
      <c r="G452" s="12">
        <v>-99.3</v>
      </c>
      <c r="H452" s="12">
        <v>5.6349206349206353</v>
      </c>
      <c r="I452" s="12">
        <v>1.5190476190476192</v>
      </c>
      <c r="J452" s="12">
        <v>4.1158730158730163</v>
      </c>
      <c r="K452" s="22">
        <v>60</v>
      </c>
    </row>
    <row r="453" spans="2:11" x14ac:dyDescent="0.25">
      <c r="B453" t="s">
        <v>1132</v>
      </c>
      <c r="C453" t="s">
        <v>1133</v>
      </c>
      <c r="D453" s="24" t="s">
        <v>2443</v>
      </c>
      <c r="E453" s="24" t="s">
        <v>1134</v>
      </c>
      <c r="F453" s="12">
        <v>45</v>
      </c>
      <c r="G453" s="12">
        <v>-105.4</v>
      </c>
      <c r="H453" s="12">
        <v>8.5317460317460316</v>
      </c>
      <c r="I453" s="12">
        <v>4.4210317460317459</v>
      </c>
      <c r="J453" s="12">
        <v>4.1107142857142858</v>
      </c>
      <c r="K453" s="22">
        <v>54</v>
      </c>
    </row>
    <row r="454" spans="2:11" x14ac:dyDescent="0.25">
      <c r="B454" t="s">
        <v>3952</v>
      </c>
      <c r="C454" t="s">
        <v>3953</v>
      </c>
      <c r="D454" s="24" t="s">
        <v>548</v>
      </c>
      <c r="E454" s="24" t="s">
        <v>510</v>
      </c>
      <c r="F454" s="12">
        <v>43.9</v>
      </c>
      <c r="G454" s="12">
        <v>-78.099999999999994</v>
      </c>
      <c r="H454" s="12">
        <v>5.9523809523809526</v>
      </c>
      <c r="I454" s="12">
        <v>1.8436507936507938</v>
      </c>
      <c r="J454" s="12">
        <v>4.1087301587301583</v>
      </c>
      <c r="K454" s="22">
        <v>46</v>
      </c>
    </row>
    <row r="455" spans="2:11" x14ac:dyDescent="0.25">
      <c r="B455" t="s">
        <v>2411</v>
      </c>
      <c r="C455" t="s">
        <v>2412</v>
      </c>
      <c r="D455" s="24" t="s">
        <v>2443</v>
      </c>
      <c r="E455" s="24" t="s">
        <v>1675</v>
      </c>
      <c r="F455" s="12">
        <v>45.1</v>
      </c>
      <c r="G455" s="12">
        <v>-90.3</v>
      </c>
      <c r="H455" s="12">
        <v>8.4523809523809526</v>
      </c>
      <c r="I455" s="12">
        <v>4.3623015873015873</v>
      </c>
      <c r="J455" s="12">
        <v>4.0900793650793652</v>
      </c>
      <c r="K455" s="22">
        <v>55</v>
      </c>
    </row>
    <row r="456" spans="2:11" x14ac:dyDescent="0.25">
      <c r="B456" t="s">
        <v>2220</v>
      </c>
      <c r="C456" t="s">
        <v>2221</v>
      </c>
      <c r="D456" s="24" t="s">
        <v>2443</v>
      </c>
      <c r="E456" s="24" t="s">
        <v>648</v>
      </c>
      <c r="F456" s="12">
        <v>42.2</v>
      </c>
      <c r="G456" s="12">
        <v>-89.6</v>
      </c>
      <c r="H456" s="12">
        <v>6.3492063492063497</v>
      </c>
      <c r="I456" s="12">
        <v>2.2678571428571428</v>
      </c>
      <c r="J456" s="12">
        <v>4.0813492063492065</v>
      </c>
      <c r="K456" s="22">
        <v>60</v>
      </c>
    </row>
    <row r="457" spans="2:11" x14ac:dyDescent="0.25">
      <c r="B457" t="s">
        <v>2764</v>
      </c>
      <c r="C457" t="s">
        <v>2765</v>
      </c>
      <c r="D457" s="24" t="s">
        <v>2443</v>
      </c>
      <c r="E457" s="24" t="s">
        <v>867</v>
      </c>
      <c r="F457" s="12">
        <v>39.299999999999997</v>
      </c>
      <c r="G457" s="12">
        <v>-99.8</v>
      </c>
      <c r="H457" s="12">
        <v>6.0317460317460316</v>
      </c>
      <c r="I457" s="12">
        <v>1.9515873015873015</v>
      </c>
      <c r="J457" s="12">
        <v>4.0801587301587299</v>
      </c>
      <c r="K457" s="22">
        <v>40</v>
      </c>
    </row>
    <row r="458" spans="2:11" x14ac:dyDescent="0.25">
      <c r="B458" t="s">
        <v>2639</v>
      </c>
      <c r="C458" t="s">
        <v>2640</v>
      </c>
      <c r="D458" s="24" t="s">
        <v>2443</v>
      </c>
      <c r="E458" s="24" t="s">
        <v>1545</v>
      </c>
      <c r="F458" s="12">
        <v>39.799999999999997</v>
      </c>
      <c r="G458" s="12">
        <v>-113.7</v>
      </c>
      <c r="H458" s="12">
        <v>5.1984126984126986</v>
      </c>
      <c r="I458" s="12">
        <v>1.14484126984127</v>
      </c>
      <c r="J458" s="12">
        <v>4.0535714285714288</v>
      </c>
      <c r="K458" s="22">
        <v>55</v>
      </c>
    </row>
    <row r="459" spans="2:11" x14ac:dyDescent="0.25">
      <c r="B459" t="s">
        <v>511</v>
      </c>
      <c r="C459" t="s">
        <v>512</v>
      </c>
      <c r="D459" s="24" t="s">
        <v>548</v>
      </c>
      <c r="E459" s="24" t="s">
        <v>510</v>
      </c>
      <c r="F459" s="12">
        <v>42.5</v>
      </c>
      <c r="G459" s="12">
        <v>-81.599999999999994</v>
      </c>
      <c r="H459" s="12">
        <v>5.9523809523809526</v>
      </c>
      <c r="I459" s="12">
        <v>1.9015873015873017</v>
      </c>
      <c r="J459" s="12">
        <v>4.0507936507936506</v>
      </c>
      <c r="K459" s="22">
        <v>59</v>
      </c>
    </row>
    <row r="460" spans="2:11" x14ac:dyDescent="0.25">
      <c r="B460" t="s">
        <v>782</v>
      </c>
      <c r="C460" t="s">
        <v>783</v>
      </c>
      <c r="D460" s="24" t="s">
        <v>2443</v>
      </c>
      <c r="E460" s="24" t="s">
        <v>749</v>
      </c>
      <c r="F460" s="12">
        <v>43.3</v>
      </c>
      <c r="G460" s="12">
        <v>-92</v>
      </c>
      <c r="H460" s="12">
        <v>7.5</v>
      </c>
      <c r="I460" s="12">
        <v>3.4563492063492061</v>
      </c>
      <c r="J460" s="12">
        <v>4.0436507936507944</v>
      </c>
      <c r="K460" s="22">
        <v>60</v>
      </c>
    </row>
    <row r="461" spans="2:11" x14ac:dyDescent="0.25">
      <c r="B461" t="s">
        <v>4176</v>
      </c>
      <c r="C461" t="s">
        <v>4177</v>
      </c>
      <c r="D461" s="24" t="s">
        <v>548</v>
      </c>
      <c r="E461" s="24" t="s">
        <v>510</v>
      </c>
      <c r="F461" s="12">
        <v>44.6</v>
      </c>
      <c r="G461" s="12">
        <v>-79.5</v>
      </c>
      <c r="H461" s="12">
        <v>17.777777777777779</v>
      </c>
      <c r="I461" s="12">
        <v>13.737698412698412</v>
      </c>
      <c r="J461" s="12">
        <v>4.0400793650793654</v>
      </c>
      <c r="K461" s="22">
        <v>47</v>
      </c>
    </row>
    <row r="462" spans="2:11" x14ac:dyDescent="0.25">
      <c r="B462" t="s">
        <v>3986</v>
      </c>
      <c r="C462" t="s">
        <v>3987</v>
      </c>
      <c r="D462" s="24" t="s">
        <v>2443</v>
      </c>
      <c r="E462" s="24" t="s">
        <v>1363</v>
      </c>
      <c r="F462" s="12">
        <v>40.1</v>
      </c>
      <c r="G462" s="12">
        <v>-84.6</v>
      </c>
      <c r="H462" s="12">
        <v>5.0396825396825395</v>
      </c>
      <c r="I462" s="12">
        <v>1.0043650793650793</v>
      </c>
      <c r="J462" s="12">
        <v>4.0353174603174606</v>
      </c>
      <c r="K462" s="22">
        <v>54</v>
      </c>
    </row>
    <row r="463" spans="2:11" x14ac:dyDescent="0.25">
      <c r="B463" t="s">
        <v>609</v>
      </c>
      <c r="C463" t="s">
        <v>610</v>
      </c>
      <c r="D463" s="24" t="s">
        <v>2443</v>
      </c>
      <c r="E463" s="24" t="s">
        <v>563</v>
      </c>
      <c r="F463" s="12">
        <v>39.1</v>
      </c>
      <c r="G463" s="12">
        <v>-108.3</v>
      </c>
      <c r="H463" s="12">
        <v>5.3174603174603172</v>
      </c>
      <c r="I463" s="12">
        <v>1.2920634920634921</v>
      </c>
      <c r="J463" s="12">
        <v>4.0253968253968253</v>
      </c>
      <c r="K463" s="22">
        <v>55</v>
      </c>
    </row>
    <row r="464" spans="2:11" x14ac:dyDescent="0.25">
      <c r="B464" t="s">
        <v>3078</v>
      </c>
      <c r="C464" t="s">
        <v>3079</v>
      </c>
      <c r="D464" s="24" t="s">
        <v>2443</v>
      </c>
      <c r="E464" s="24" t="s">
        <v>563</v>
      </c>
      <c r="F464" s="12">
        <v>37.9</v>
      </c>
      <c r="G464" s="12">
        <v>-103.5</v>
      </c>
      <c r="H464" s="12">
        <v>6.8650793650793656</v>
      </c>
      <c r="I464" s="12">
        <v>2.8396825396825398</v>
      </c>
      <c r="J464" s="12">
        <v>4.0253968253968253</v>
      </c>
      <c r="K464" s="22">
        <v>25</v>
      </c>
    </row>
    <row r="465" spans="2:11" x14ac:dyDescent="0.25">
      <c r="B465" t="s">
        <v>7411</v>
      </c>
      <c r="C465" t="s">
        <v>7412</v>
      </c>
      <c r="D465" s="24" t="s">
        <v>2443</v>
      </c>
      <c r="E465" s="24" t="s">
        <v>1338</v>
      </c>
      <c r="F465" s="12">
        <v>46.8</v>
      </c>
      <c r="G465" s="12">
        <v>-99.9</v>
      </c>
      <c r="H465" s="12">
        <v>9.087301587301587</v>
      </c>
      <c r="I465" s="12">
        <v>5.0623015873015875</v>
      </c>
      <c r="J465" s="12">
        <v>4.0250000000000004</v>
      </c>
      <c r="K465" s="22">
        <v>51</v>
      </c>
    </row>
    <row r="466" spans="2:11" x14ac:dyDescent="0.25">
      <c r="B466" t="s">
        <v>2933</v>
      </c>
      <c r="C466" t="s">
        <v>2934</v>
      </c>
      <c r="D466" s="24" t="s">
        <v>2443</v>
      </c>
      <c r="E466" s="24" t="s">
        <v>563</v>
      </c>
      <c r="F466" s="12">
        <v>37.9</v>
      </c>
      <c r="G466" s="12">
        <v>-105.6</v>
      </c>
      <c r="H466" s="12">
        <v>11.587301587301587</v>
      </c>
      <c r="I466" s="12">
        <v>7.5658730158730156</v>
      </c>
      <c r="J466" s="12">
        <v>4.0214285714285714</v>
      </c>
      <c r="K466" s="22">
        <v>38</v>
      </c>
    </row>
    <row r="467" spans="2:11" x14ac:dyDescent="0.25">
      <c r="B467" t="s">
        <v>4035</v>
      </c>
      <c r="C467" t="s">
        <v>4036</v>
      </c>
      <c r="D467" s="24" t="s">
        <v>548</v>
      </c>
      <c r="E467" s="24" t="s">
        <v>510</v>
      </c>
      <c r="F467" s="12">
        <v>42.1</v>
      </c>
      <c r="G467" s="12">
        <v>-83.1</v>
      </c>
      <c r="H467" s="12">
        <v>5.1587301587301591</v>
      </c>
      <c r="I467" s="12">
        <v>1.1496031746031745</v>
      </c>
      <c r="J467" s="12">
        <v>4.0091269841269845</v>
      </c>
      <c r="K467" s="22">
        <v>32</v>
      </c>
    </row>
    <row r="468" spans="2:11" x14ac:dyDescent="0.25">
      <c r="B468" t="s">
        <v>7470</v>
      </c>
      <c r="C468" t="s">
        <v>7471</v>
      </c>
      <c r="D468" s="24" t="s">
        <v>2443</v>
      </c>
      <c r="E468" s="24" t="s">
        <v>1675</v>
      </c>
      <c r="F468" s="12">
        <v>45.9</v>
      </c>
      <c r="G468" s="12">
        <v>-90.4</v>
      </c>
      <c r="H468" s="12">
        <v>8.9682539682539684</v>
      </c>
      <c r="I468" s="12">
        <v>4.9753968253968255</v>
      </c>
      <c r="J468" s="12">
        <v>3.9928571428571433</v>
      </c>
      <c r="K468" s="22">
        <v>45</v>
      </c>
    </row>
    <row r="469" spans="2:11" x14ac:dyDescent="0.25">
      <c r="B469" t="s">
        <v>9199</v>
      </c>
      <c r="C469" t="s">
        <v>9200</v>
      </c>
      <c r="D469" s="24" t="s">
        <v>2443</v>
      </c>
      <c r="E469" s="24" t="s">
        <v>1363</v>
      </c>
      <c r="F469" s="12">
        <v>41.2</v>
      </c>
      <c r="G469" s="12">
        <v>-82.2</v>
      </c>
      <c r="H469" s="12">
        <v>6.0317460317460316</v>
      </c>
      <c r="I469" s="12">
        <v>2.0436507936507935</v>
      </c>
      <c r="J469" s="12">
        <v>3.9880952380952381</v>
      </c>
      <c r="K469" s="22">
        <v>58</v>
      </c>
    </row>
    <row r="470" spans="2:11" x14ac:dyDescent="0.25">
      <c r="B470" t="s">
        <v>1339</v>
      </c>
      <c r="C470" t="s">
        <v>1340</v>
      </c>
      <c r="D470" s="24" t="s">
        <v>2443</v>
      </c>
      <c r="E470" s="24" t="s">
        <v>1338</v>
      </c>
      <c r="F470" s="12">
        <v>48.8</v>
      </c>
      <c r="G470" s="12">
        <v>-100.4</v>
      </c>
      <c r="H470" s="12">
        <v>10.476190476190476</v>
      </c>
      <c r="I470" s="12">
        <v>6.4884920634920631</v>
      </c>
      <c r="J470" s="12">
        <v>3.9876984126984132</v>
      </c>
      <c r="K470" s="22">
        <v>59</v>
      </c>
    </row>
    <row r="471" spans="2:11" x14ac:dyDescent="0.25">
      <c r="B471" t="s">
        <v>2036</v>
      </c>
      <c r="C471" t="s">
        <v>2037</v>
      </c>
      <c r="D471" s="24" t="s">
        <v>2443</v>
      </c>
      <c r="E471" s="24" t="s">
        <v>1134</v>
      </c>
      <c r="F471" s="12">
        <v>45.8</v>
      </c>
      <c r="G471" s="12">
        <v>-108.5</v>
      </c>
      <c r="H471" s="12">
        <v>11.031746031746032</v>
      </c>
      <c r="I471" s="12">
        <v>7.0444444444444452</v>
      </c>
      <c r="J471" s="12">
        <v>3.9873015873015869</v>
      </c>
      <c r="K471" s="22">
        <v>60</v>
      </c>
    </row>
    <row r="472" spans="2:11" x14ac:dyDescent="0.25">
      <c r="B472" t="s">
        <v>1723</v>
      </c>
      <c r="C472" t="s">
        <v>1724</v>
      </c>
      <c r="D472" s="24" t="s">
        <v>2443</v>
      </c>
      <c r="E472" s="24" t="s">
        <v>1675</v>
      </c>
      <c r="F472" s="12">
        <v>44.6</v>
      </c>
      <c r="G472" s="12">
        <v>-90.1</v>
      </c>
      <c r="H472" s="12">
        <v>8.9682539682539684</v>
      </c>
      <c r="I472" s="12">
        <v>4.9813492063492069</v>
      </c>
      <c r="J472" s="12">
        <v>3.986904761904762</v>
      </c>
      <c r="K472" s="22">
        <v>60</v>
      </c>
    </row>
    <row r="473" spans="2:11" x14ac:dyDescent="0.25">
      <c r="B473" t="s">
        <v>9922</v>
      </c>
      <c r="C473" t="s">
        <v>9923</v>
      </c>
      <c r="D473" s="24" t="s">
        <v>2443</v>
      </c>
      <c r="E473" s="24" t="s">
        <v>1545</v>
      </c>
      <c r="F473" s="12">
        <v>41.8</v>
      </c>
      <c r="G473" s="12">
        <v>-113.4</v>
      </c>
      <c r="H473" s="12">
        <v>5.0396825396825395</v>
      </c>
      <c r="I473" s="12">
        <v>1.0603174603174603</v>
      </c>
      <c r="J473" s="12">
        <v>3.9793650793650794</v>
      </c>
      <c r="K473" s="22">
        <v>29</v>
      </c>
    </row>
    <row r="474" spans="2:11" x14ac:dyDescent="0.25">
      <c r="B474" t="s">
        <v>632</v>
      </c>
      <c r="C474" t="s">
        <v>633</v>
      </c>
      <c r="D474" s="24" t="s">
        <v>2443</v>
      </c>
      <c r="E474" s="24" t="s">
        <v>629</v>
      </c>
      <c r="F474" s="12">
        <v>42.1</v>
      </c>
      <c r="G474" s="12">
        <v>-111.3</v>
      </c>
      <c r="H474" s="12">
        <v>9.087301587301587</v>
      </c>
      <c r="I474" s="12">
        <v>5.1337301587301587</v>
      </c>
      <c r="J474" s="12">
        <v>3.9535714285714283</v>
      </c>
      <c r="K474" s="22">
        <v>59</v>
      </c>
    </row>
    <row r="475" spans="2:11" x14ac:dyDescent="0.25">
      <c r="B475" t="s">
        <v>3349</v>
      </c>
      <c r="C475" t="s">
        <v>3350</v>
      </c>
      <c r="D475" s="24" t="s">
        <v>2443</v>
      </c>
      <c r="E475" s="24" t="s">
        <v>1338</v>
      </c>
      <c r="F475" s="12">
        <v>47.9</v>
      </c>
      <c r="G475" s="12">
        <v>-97</v>
      </c>
      <c r="H475" s="12">
        <v>8.8888888888888893</v>
      </c>
      <c r="I475" s="12">
        <v>4.9456349206349204</v>
      </c>
      <c r="J475" s="12">
        <v>3.9432539682539685</v>
      </c>
      <c r="K475" s="22">
        <v>59</v>
      </c>
    </row>
    <row r="476" spans="2:11" x14ac:dyDescent="0.25">
      <c r="B476" t="s">
        <v>915</v>
      </c>
      <c r="C476" t="s">
        <v>916</v>
      </c>
      <c r="D476" s="24" t="s">
        <v>2443</v>
      </c>
      <c r="E476" s="24" t="s">
        <v>867</v>
      </c>
      <c r="F476" s="12">
        <v>39.200000000000003</v>
      </c>
      <c r="G476" s="12">
        <v>-99.3</v>
      </c>
      <c r="H476" s="12">
        <v>5.753968253968254</v>
      </c>
      <c r="I476" s="12">
        <v>1.8142857142857143</v>
      </c>
      <c r="J476" s="12">
        <v>3.9396825396825399</v>
      </c>
      <c r="K476" s="22">
        <v>57</v>
      </c>
    </row>
    <row r="477" spans="2:11" x14ac:dyDescent="0.25">
      <c r="B477" t="s">
        <v>8601</v>
      </c>
      <c r="C477" t="s">
        <v>8602</v>
      </c>
      <c r="D477" s="24" t="s">
        <v>2443</v>
      </c>
      <c r="E477" s="24" t="s">
        <v>969</v>
      </c>
      <c r="F477" s="12">
        <v>42.7</v>
      </c>
      <c r="G477" s="12">
        <v>-84.7</v>
      </c>
      <c r="H477" s="12">
        <v>6.8650793650793656</v>
      </c>
      <c r="I477" s="12">
        <v>2.9253968253968252</v>
      </c>
      <c r="J477" s="12">
        <v>3.9396825396825399</v>
      </c>
      <c r="K477" s="22">
        <v>53</v>
      </c>
    </row>
    <row r="478" spans="2:11" x14ac:dyDescent="0.25">
      <c r="B478" t="s">
        <v>3097</v>
      </c>
      <c r="C478" t="s">
        <v>3098</v>
      </c>
      <c r="D478" s="24" t="s">
        <v>2443</v>
      </c>
      <c r="E478" s="24" t="s">
        <v>548</v>
      </c>
      <c r="F478" s="12">
        <v>39.5</v>
      </c>
      <c r="G478" s="12">
        <v>-120.3</v>
      </c>
      <c r="H478" s="12">
        <v>8.0555555555555554</v>
      </c>
      <c r="I478" s="12">
        <v>4.1349206349206353</v>
      </c>
      <c r="J478" s="12">
        <v>3.9206349206349205</v>
      </c>
      <c r="K478" s="22">
        <v>56</v>
      </c>
    </row>
    <row r="479" spans="2:11" x14ac:dyDescent="0.25">
      <c r="B479" t="s">
        <v>1195</v>
      </c>
      <c r="C479" t="s">
        <v>1196</v>
      </c>
      <c r="D479" s="24" t="s">
        <v>2443</v>
      </c>
      <c r="E479" s="24" t="s">
        <v>1194</v>
      </c>
      <c r="F479" s="12">
        <v>41.5</v>
      </c>
      <c r="G479" s="12">
        <v>-101.6</v>
      </c>
      <c r="H479" s="12">
        <v>8.2539682539682548</v>
      </c>
      <c r="I479" s="12">
        <v>4.3503968253968255</v>
      </c>
      <c r="J479" s="12">
        <v>3.9035714285714289</v>
      </c>
      <c r="K479" s="22">
        <v>60</v>
      </c>
    </row>
    <row r="480" spans="2:11" x14ac:dyDescent="0.25">
      <c r="B480" t="s">
        <v>2385</v>
      </c>
      <c r="C480" t="s">
        <v>2386</v>
      </c>
      <c r="D480" s="24" t="s">
        <v>2443</v>
      </c>
      <c r="E480" s="24" t="s">
        <v>1545</v>
      </c>
      <c r="F480" s="12">
        <v>40.799999999999997</v>
      </c>
      <c r="G480" s="12">
        <v>-111.8</v>
      </c>
      <c r="H480" s="12">
        <v>17.301587301587301</v>
      </c>
      <c r="I480" s="12">
        <v>13.409126984126985</v>
      </c>
      <c r="J480" s="12">
        <v>3.8924603174603165</v>
      </c>
      <c r="K480" s="22">
        <v>54</v>
      </c>
    </row>
    <row r="481" spans="2:11" x14ac:dyDescent="0.25">
      <c r="B481" t="s">
        <v>7233</v>
      </c>
      <c r="C481" t="s">
        <v>7234</v>
      </c>
      <c r="D481" s="24" t="s">
        <v>2443</v>
      </c>
      <c r="E481" s="24" t="s">
        <v>1301</v>
      </c>
      <c r="F481" s="12">
        <v>43.6</v>
      </c>
      <c r="G481" s="12">
        <v>-73.8</v>
      </c>
      <c r="H481" s="12">
        <v>9.4047619047619051</v>
      </c>
      <c r="I481" s="12">
        <v>5.5222222222222221</v>
      </c>
      <c r="J481" s="12">
        <v>3.882539682539683</v>
      </c>
      <c r="K481" s="22">
        <v>55</v>
      </c>
    </row>
    <row r="482" spans="2:11" x14ac:dyDescent="0.25">
      <c r="B482" t="s">
        <v>8599</v>
      </c>
      <c r="C482" t="s">
        <v>8600</v>
      </c>
      <c r="D482" s="24" t="s">
        <v>2443</v>
      </c>
      <c r="E482" s="24" t="s">
        <v>969</v>
      </c>
      <c r="F482" s="12">
        <v>43.3</v>
      </c>
      <c r="G482" s="12">
        <v>-84.6</v>
      </c>
      <c r="H482" s="12">
        <v>6.8650793650793656</v>
      </c>
      <c r="I482" s="12">
        <v>3.0063492063492068</v>
      </c>
      <c r="J482" s="12">
        <v>3.8587301587301588</v>
      </c>
      <c r="K482" s="22">
        <v>58</v>
      </c>
    </row>
    <row r="483" spans="2:11" x14ac:dyDescent="0.25">
      <c r="B483" t="s">
        <v>1901</v>
      </c>
      <c r="C483" t="s">
        <v>1902</v>
      </c>
      <c r="D483" s="24" t="s">
        <v>2443</v>
      </c>
      <c r="E483" s="24" t="s">
        <v>709</v>
      </c>
      <c r="F483" s="12">
        <v>40.9</v>
      </c>
      <c r="G483" s="12">
        <v>-85.2</v>
      </c>
      <c r="H483" s="12">
        <v>6.4682539682539684</v>
      </c>
      <c r="I483" s="12">
        <v>2.6119047619047615</v>
      </c>
      <c r="J483" s="12">
        <v>3.8563492063492069</v>
      </c>
      <c r="K483" s="22">
        <v>60</v>
      </c>
    </row>
    <row r="484" spans="2:11" x14ac:dyDescent="0.25">
      <c r="B484" t="s">
        <v>1062</v>
      </c>
      <c r="C484" t="s">
        <v>1063</v>
      </c>
      <c r="D484" s="24" t="s">
        <v>2443</v>
      </c>
      <c r="E484" s="24" t="s">
        <v>1022</v>
      </c>
      <c r="F484" s="12">
        <v>44</v>
      </c>
      <c r="G484" s="12">
        <v>-96.3</v>
      </c>
      <c r="H484" s="12">
        <v>8.5317460317460316</v>
      </c>
      <c r="I484" s="12">
        <v>4.7039682539682541</v>
      </c>
      <c r="J484" s="12">
        <v>3.8277777777777775</v>
      </c>
      <c r="K484" s="22">
        <v>52</v>
      </c>
    </row>
    <row r="485" spans="2:11" x14ac:dyDescent="0.25">
      <c r="B485" t="s">
        <v>3576</v>
      </c>
      <c r="C485" t="s">
        <v>3577</v>
      </c>
      <c r="D485" s="24" t="s">
        <v>2443</v>
      </c>
      <c r="E485" s="24" t="s">
        <v>648</v>
      </c>
      <c r="F485" s="12">
        <v>41.9</v>
      </c>
      <c r="G485" s="12">
        <v>-88.7</v>
      </c>
      <c r="H485" s="12">
        <v>5.753968253968254</v>
      </c>
      <c r="I485" s="12">
        <v>1.9519841269841269</v>
      </c>
      <c r="J485" s="12">
        <v>3.8019841269841272</v>
      </c>
      <c r="K485" s="22">
        <v>53</v>
      </c>
    </row>
    <row r="486" spans="2:11" x14ac:dyDescent="0.25">
      <c r="B486" t="s">
        <v>3394</v>
      </c>
      <c r="C486" t="s">
        <v>3395</v>
      </c>
      <c r="D486" s="24" t="s">
        <v>2443</v>
      </c>
      <c r="E486" s="24" t="s">
        <v>1675</v>
      </c>
      <c r="F486" s="12">
        <v>45.4</v>
      </c>
      <c r="G486" s="12">
        <v>-91.1</v>
      </c>
      <c r="H486" s="12">
        <v>9.087301587301587</v>
      </c>
      <c r="I486" s="12">
        <v>5.2896825396825404</v>
      </c>
      <c r="J486" s="12">
        <v>3.7976190476190474</v>
      </c>
      <c r="K486" s="22">
        <v>37</v>
      </c>
    </row>
    <row r="487" spans="2:11" x14ac:dyDescent="0.25">
      <c r="B487" t="s">
        <v>578</v>
      </c>
      <c r="C487" t="s">
        <v>579</v>
      </c>
      <c r="D487" s="24" t="s">
        <v>2443</v>
      </c>
      <c r="E487" s="24" t="s">
        <v>563</v>
      </c>
      <c r="F487" s="12">
        <v>37.299999999999997</v>
      </c>
      <c r="G487" s="12">
        <v>-108.5</v>
      </c>
      <c r="H487" s="12">
        <v>6.0714285714285712</v>
      </c>
      <c r="I487" s="12">
        <v>2.2805555555555554</v>
      </c>
      <c r="J487" s="12">
        <v>3.7908730158730162</v>
      </c>
      <c r="K487" s="22">
        <v>53</v>
      </c>
    </row>
    <row r="488" spans="2:11" x14ac:dyDescent="0.25">
      <c r="B488" t="s">
        <v>7824</v>
      </c>
      <c r="C488" t="s">
        <v>7825</v>
      </c>
      <c r="D488" s="24" t="s">
        <v>2443</v>
      </c>
      <c r="E488" s="24" t="s">
        <v>532</v>
      </c>
      <c r="F488" s="12">
        <v>35.1</v>
      </c>
      <c r="G488" s="12">
        <v>-111.5</v>
      </c>
      <c r="H488" s="12">
        <v>8.174603174603174</v>
      </c>
      <c r="I488" s="12">
        <v>4.3853174603174603</v>
      </c>
      <c r="J488" s="12">
        <v>3.7892857142857141</v>
      </c>
      <c r="K488" s="22">
        <v>59</v>
      </c>
    </row>
    <row r="489" spans="2:11" x14ac:dyDescent="0.25">
      <c r="B489" t="s">
        <v>1731</v>
      </c>
      <c r="C489" t="s">
        <v>1732</v>
      </c>
      <c r="D489" s="24" t="s">
        <v>2443</v>
      </c>
      <c r="E489" s="24" t="s">
        <v>1675</v>
      </c>
      <c r="F489" s="12">
        <v>45.8</v>
      </c>
      <c r="G489" s="12">
        <v>-89.7</v>
      </c>
      <c r="H489" s="12">
        <v>16.111111111111111</v>
      </c>
      <c r="I489" s="12">
        <v>12.343253968253968</v>
      </c>
      <c r="J489" s="12">
        <v>3.7678571428571423</v>
      </c>
      <c r="K489" s="22">
        <v>60</v>
      </c>
    </row>
    <row r="490" spans="2:11" x14ac:dyDescent="0.25">
      <c r="B490" t="s">
        <v>9739</v>
      </c>
      <c r="C490" t="s">
        <v>9740</v>
      </c>
      <c r="D490" s="24" t="s">
        <v>2443</v>
      </c>
      <c r="E490" s="24" t="s">
        <v>1675</v>
      </c>
      <c r="F490" s="12">
        <v>44.2</v>
      </c>
      <c r="G490" s="12">
        <v>-90.8</v>
      </c>
      <c r="H490" s="12">
        <v>5.1587301587301591</v>
      </c>
      <c r="I490" s="12">
        <v>1.4031746031746033</v>
      </c>
      <c r="J490" s="12">
        <v>3.7555555555555555</v>
      </c>
      <c r="K490" s="22">
        <v>25</v>
      </c>
    </row>
    <row r="491" spans="2:11" x14ac:dyDescent="0.25">
      <c r="B491" t="s">
        <v>7605</v>
      </c>
      <c r="C491" t="s">
        <v>7606</v>
      </c>
      <c r="D491" s="24" t="s">
        <v>2443</v>
      </c>
      <c r="E491" s="24" t="s">
        <v>1194</v>
      </c>
      <c r="F491" s="12">
        <v>41.6</v>
      </c>
      <c r="G491" s="12">
        <v>-98.9</v>
      </c>
      <c r="H491" s="12">
        <v>8.6507936507936503</v>
      </c>
      <c r="I491" s="12">
        <v>4.9087301587301591</v>
      </c>
      <c r="J491" s="12">
        <v>3.7420634920634921</v>
      </c>
      <c r="K491" s="22">
        <v>43</v>
      </c>
    </row>
    <row r="492" spans="2:11" x14ac:dyDescent="0.25">
      <c r="B492" t="s">
        <v>2315</v>
      </c>
      <c r="C492" t="s">
        <v>2316</v>
      </c>
      <c r="D492" s="24" t="s">
        <v>2443</v>
      </c>
      <c r="E492" s="24" t="s">
        <v>1194</v>
      </c>
      <c r="F492" s="12">
        <v>40.1</v>
      </c>
      <c r="G492" s="12">
        <v>-101</v>
      </c>
      <c r="H492" s="12">
        <v>6.8650793650793656</v>
      </c>
      <c r="I492" s="12">
        <v>3.1253968253968258</v>
      </c>
      <c r="J492" s="12">
        <v>3.7396825396825397</v>
      </c>
      <c r="K492" s="22">
        <v>58</v>
      </c>
    </row>
    <row r="493" spans="2:11" x14ac:dyDescent="0.25">
      <c r="B493" t="s">
        <v>8154</v>
      </c>
      <c r="C493" t="s">
        <v>8155</v>
      </c>
      <c r="D493" s="24" t="s">
        <v>2443</v>
      </c>
      <c r="E493" s="24" t="s">
        <v>563</v>
      </c>
      <c r="F493" s="12">
        <v>40.200000000000003</v>
      </c>
      <c r="G493" s="12">
        <v>-102.8</v>
      </c>
      <c r="H493" s="12">
        <v>7.6190476190476195</v>
      </c>
      <c r="I493" s="12">
        <v>3.8837301587301591</v>
      </c>
      <c r="J493" s="12">
        <v>3.7353174603174604</v>
      </c>
      <c r="K493" s="22">
        <v>30</v>
      </c>
    </row>
    <row r="494" spans="2:11" x14ac:dyDescent="0.25">
      <c r="B494" t="s">
        <v>10027</v>
      </c>
      <c r="C494" t="s">
        <v>10028</v>
      </c>
      <c r="D494" s="24" t="s">
        <v>2443</v>
      </c>
      <c r="E494" s="24" t="s">
        <v>648</v>
      </c>
      <c r="F494" s="12">
        <v>39.9</v>
      </c>
      <c r="G494" s="12">
        <v>-87.8</v>
      </c>
      <c r="H494" s="12">
        <v>4.8412698412698418</v>
      </c>
      <c r="I494" s="12">
        <v>1.1067460317460318</v>
      </c>
      <c r="J494" s="12">
        <v>3.7345238095238096</v>
      </c>
      <c r="K494" s="22">
        <v>57</v>
      </c>
    </row>
    <row r="495" spans="2:11" x14ac:dyDescent="0.25">
      <c r="B495" t="s">
        <v>1931</v>
      </c>
      <c r="C495" t="s">
        <v>1932</v>
      </c>
      <c r="D495" s="24" t="s">
        <v>2443</v>
      </c>
      <c r="E495" s="24" t="s">
        <v>1675</v>
      </c>
      <c r="F495" s="12">
        <v>44.9</v>
      </c>
      <c r="G495" s="12">
        <v>-89.6</v>
      </c>
      <c r="H495" s="12">
        <v>9.6428571428571423</v>
      </c>
      <c r="I495" s="12">
        <v>5.9214285714285717</v>
      </c>
      <c r="J495" s="12">
        <v>3.7214285714285715</v>
      </c>
      <c r="K495" s="22">
        <v>59</v>
      </c>
    </row>
    <row r="496" spans="2:11" x14ac:dyDescent="0.25">
      <c r="B496" t="s">
        <v>699</v>
      </c>
      <c r="C496" t="s">
        <v>700</v>
      </c>
      <c r="D496" s="24" t="s">
        <v>2443</v>
      </c>
      <c r="E496" s="24" t="s">
        <v>648</v>
      </c>
      <c r="F496" s="12">
        <v>42.3</v>
      </c>
      <c r="G496" s="12">
        <v>-89.9</v>
      </c>
      <c r="H496" s="12">
        <v>5.6746031746031749</v>
      </c>
      <c r="I496" s="12">
        <v>1.9714285714285715</v>
      </c>
      <c r="J496" s="12">
        <v>3.7031746031746029</v>
      </c>
      <c r="K496" s="22">
        <v>57</v>
      </c>
    </row>
    <row r="497" spans="2:11" x14ac:dyDescent="0.25">
      <c r="B497" t="s">
        <v>607</v>
      </c>
      <c r="C497" t="s">
        <v>608</v>
      </c>
      <c r="D497" s="24" t="s">
        <v>2443</v>
      </c>
      <c r="E497" s="24" t="s">
        <v>563</v>
      </c>
      <c r="F497" s="12">
        <v>37.1</v>
      </c>
      <c r="G497" s="12">
        <v>-108.4</v>
      </c>
      <c r="H497" s="12">
        <v>11.071428571428571</v>
      </c>
      <c r="I497" s="12">
        <v>7.3968253968253972</v>
      </c>
      <c r="J497" s="12">
        <v>3.6746031746031744</v>
      </c>
      <c r="K497" s="22">
        <v>60</v>
      </c>
    </row>
    <row r="498" spans="2:11" x14ac:dyDescent="0.25">
      <c r="B498" t="s">
        <v>1755</v>
      </c>
      <c r="C498" t="s">
        <v>1756</v>
      </c>
      <c r="D498" s="24" t="s">
        <v>2443</v>
      </c>
      <c r="E498" s="24" t="s">
        <v>1675</v>
      </c>
      <c r="F498" s="12">
        <v>44.8</v>
      </c>
      <c r="G498" s="12">
        <v>-87.3</v>
      </c>
      <c r="H498" s="12">
        <v>6.1111111111111116</v>
      </c>
      <c r="I498" s="12">
        <v>2.4416666666666669</v>
      </c>
      <c r="J498" s="12">
        <v>3.6694444444444443</v>
      </c>
      <c r="K498" s="22">
        <v>60</v>
      </c>
    </row>
    <row r="499" spans="2:11" x14ac:dyDescent="0.25">
      <c r="B499" t="s">
        <v>4102</v>
      </c>
      <c r="C499" t="s">
        <v>4103</v>
      </c>
      <c r="D499" s="24" t="s">
        <v>548</v>
      </c>
      <c r="E499" s="24" t="s">
        <v>510</v>
      </c>
      <c r="F499" s="12">
        <v>43.3</v>
      </c>
      <c r="G499" s="12">
        <v>-80.400000000000006</v>
      </c>
      <c r="H499" s="12">
        <v>7.9365079365079367</v>
      </c>
      <c r="I499" s="12">
        <v>4.2742063492063487</v>
      </c>
      <c r="J499" s="12">
        <v>3.6623015873015876</v>
      </c>
      <c r="K499" s="22">
        <v>48</v>
      </c>
    </row>
    <row r="500" spans="2:11" x14ac:dyDescent="0.25">
      <c r="B500" t="s">
        <v>1372</v>
      </c>
      <c r="C500" t="s">
        <v>1373</v>
      </c>
      <c r="D500" s="24" t="s">
        <v>2443</v>
      </c>
      <c r="E500" s="24" t="s">
        <v>1363</v>
      </c>
      <c r="F500" s="12">
        <v>40.700000000000003</v>
      </c>
      <c r="G500" s="12">
        <v>-84.1</v>
      </c>
      <c r="H500" s="12">
        <v>4.3253968253968251</v>
      </c>
      <c r="I500" s="12">
        <v>0.66825396825396832</v>
      </c>
      <c r="J500" s="12">
        <v>3.657142857142857</v>
      </c>
      <c r="K500" s="22">
        <v>55</v>
      </c>
    </row>
    <row r="501" spans="2:11" x14ac:dyDescent="0.25">
      <c r="B501" t="s">
        <v>1241</v>
      </c>
      <c r="C501" t="s">
        <v>1242</v>
      </c>
      <c r="D501" s="24" t="s">
        <v>2443</v>
      </c>
      <c r="E501" s="24" t="s">
        <v>1194</v>
      </c>
      <c r="F501" s="12">
        <v>41.1</v>
      </c>
      <c r="G501" s="12">
        <v>-97.5</v>
      </c>
      <c r="H501" s="12">
        <v>6.666666666666667</v>
      </c>
      <c r="I501" s="12">
        <v>3.0198412698412698</v>
      </c>
      <c r="J501" s="12">
        <v>3.6468253968253972</v>
      </c>
      <c r="K501" s="22">
        <v>58</v>
      </c>
    </row>
    <row r="502" spans="2:11" x14ac:dyDescent="0.25">
      <c r="B502" t="s">
        <v>2979</v>
      </c>
      <c r="C502" t="s">
        <v>2980</v>
      </c>
      <c r="D502" s="24" t="s">
        <v>2443</v>
      </c>
      <c r="E502" s="24" t="s">
        <v>1775</v>
      </c>
      <c r="F502" s="12">
        <v>42.1</v>
      </c>
      <c r="G502" s="12">
        <v>-109.4</v>
      </c>
      <c r="H502" s="12">
        <v>6.8650793650793656</v>
      </c>
      <c r="I502" s="12">
        <v>3.2250000000000001</v>
      </c>
      <c r="J502" s="12">
        <v>3.6400793650793655</v>
      </c>
      <c r="K502" s="22">
        <v>44</v>
      </c>
    </row>
    <row r="503" spans="2:11" x14ac:dyDescent="0.25">
      <c r="B503" t="s">
        <v>2191</v>
      </c>
      <c r="C503" t="s">
        <v>2368</v>
      </c>
      <c r="D503" s="24" t="s">
        <v>2443</v>
      </c>
      <c r="E503" s="24" t="s">
        <v>1457</v>
      </c>
      <c r="F503" s="12">
        <v>45.7</v>
      </c>
      <c r="G503" s="12">
        <v>-99.6</v>
      </c>
      <c r="H503" s="12">
        <v>9.6825396825396837</v>
      </c>
      <c r="I503" s="12">
        <v>6.0623015873015875</v>
      </c>
      <c r="J503" s="12">
        <v>3.6202380952380948</v>
      </c>
      <c r="K503" s="22">
        <v>57</v>
      </c>
    </row>
    <row r="504" spans="2:11" x14ac:dyDescent="0.25">
      <c r="B504" t="s">
        <v>1318</v>
      </c>
      <c r="C504" t="s">
        <v>1319</v>
      </c>
      <c r="D504" s="24" t="s">
        <v>2443</v>
      </c>
      <c r="E504" s="24" t="s">
        <v>1301</v>
      </c>
      <c r="F504" s="12">
        <v>43.7</v>
      </c>
      <c r="G504" s="12">
        <v>-74.2</v>
      </c>
      <c r="H504" s="12">
        <v>9.9206349206349209</v>
      </c>
      <c r="I504" s="12">
        <v>6.3083333333333336</v>
      </c>
      <c r="J504" s="12">
        <v>3.6123015873015873</v>
      </c>
      <c r="K504" s="22">
        <v>37</v>
      </c>
    </row>
    <row r="505" spans="2:11" x14ac:dyDescent="0.25">
      <c r="B505" t="s">
        <v>822</v>
      </c>
      <c r="C505" t="s">
        <v>823</v>
      </c>
      <c r="D505" s="24" t="s">
        <v>2443</v>
      </c>
      <c r="E505" s="24" t="s">
        <v>749</v>
      </c>
      <c r="F505" s="12">
        <v>42.1</v>
      </c>
      <c r="G505" s="12">
        <v>-95.7</v>
      </c>
      <c r="H505" s="12">
        <v>6.0714285714285712</v>
      </c>
      <c r="I505" s="12">
        <v>2.4634920634920636</v>
      </c>
      <c r="J505" s="12">
        <v>3.607936507936508</v>
      </c>
      <c r="K505" s="22">
        <v>60</v>
      </c>
    </row>
    <row r="506" spans="2:11" x14ac:dyDescent="0.25">
      <c r="B506" t="s">
        <v>2450</v>
      </c>
      <c r="C506" t="s">
        <v>2451</v>
      </c>
      <c r="D506" s="24" t="s">
        <v>2443</v>
      </c>
      <c r="E506" s="24" t="s">
        <v>1775</v>
      </c>
      <c r="F506" s="12">
        <v>41.9</v>
      </c>
      <c r="G506" s="12">
        <v>-110</v>
      </c>
      <c r="H506" s="12">
        <v>6.0317460317460316</v>
      </c>
      <c r="I506" s="12">
        <v>2.4305555555555558</v>
      </c>
      <c r="J506" s="12">
        <v>3.6011904761904763</v>
      </c>
      <c r="K506" s="22">
        <v>40</v>
      </c>
    </row>
    <row r="507" spans="2:11" x14ac:dyDescent="0.25">
      <c r="B507" t="s">
        <v>2882</v>
      </c>
      <c r="C507" t="s">
        <v>2883</v>
      </c>
      <c r="D507" s="24" t="s">
        <v>548</v>
      </c>
      <c r="E507" s="24" t="s">
        <v>494</v>
      </c>
      <c r="F507" s="12">
        <v>49.8</v>
      </c>
      <c r="G507" s="12">
        <v>-112.1</v>
      </c>
      <c r="H507" s="12">
        <v>9.9206349206349209</v>
      </c>
      <c r="I507" s="12">
        <v>6.3341269841269847</v>
      </c>
      <c r="J507" s="12">
        <v>3.5865079365079366</v>
      </c>
      <c r="K507" s="22">
        <v>60</v>
      </c>
    </row>
    <row r="508" spans="2:11" x14ac:dyDescent="0.25">
      <c r="B508" t="s">
        <v>3163</v>
      </c>
      <c r="C508" t="s">
        <v>3164</v>
      </c>
      <c r="D508" s="24" t="s">
        <v>2443</v>
      </c>
      <c r="E508" s="24" t="s">
        <v>1675</v>
      </c>
      <c r="F508" s="12">
        <v>42.9</v>
      </c>
      <c r="G508" s="12">
        <v>-88.5</v>
      </c>
      <c r="H508" s="12">
        <v>6.746031746031746</v>
      </c>
      <c r="I508" s="12">
        <v>3.1698412698412697</v>
      </c>
      <c r="J508" s="12">
        <v>3.5761904761904764</v>
      </c>
      <c r="K508" s="22">
        <v>25</v>
      </c>
    </row>
    <row r="509" spans="2:11" x14ac:dyDescent="0.25">
      <c r="B509" t="s">
        <v>2281</v>
      </c>
      <c r="C509" t="s">
        <v>2282</v>
      </c>
      <c r="D509" s="24" t="s">
        <v>2443</v>
      </c>
      <c r="E509" s="24" t="s">
        <v>1022</v>
      </c>
      <c r="F509" s="12">
        <v>44.6</v>
      </c>
      <c r="G509" s="12">
        <v>-92.6</v>
      </c>
      <c r="H509" s="12">
        <v>6.5873015873015879</v>
      </c>
      <c r="I509" s="12">
        <v>3.0138888888888893</v>
      </c>
      <c r="J509" s="12">
        <v>3.5734126984126986</v>
      </c>
      <c r="K509" s="22">
        <v>57</v>
      </c>
    </row>
    <row r="510" spans="2:11" x14ac:dyDescent="0.25">
      <c r="B510" t="s">
        <v>1778</v>
      </c>
      <c r="C510" t="s">
        <v>1866</v>
      </c>
      <c r="D510" s="24" t="s">
        <v>2443</v>
      </c>
      <c r="E510" s="24" t="s">
        <v>1301</v>
      </c>
      <c r="F510" s="12">
        <v>42.9</v>
      </c>
      <c r="G510" s="12">
        <v>-78.7</v>
      </c>
      <c r="H510" s="12">
        <v>12.738095238095239</v>
      </c>
      <c r="I510" s="12">
        <v>9.1757936507936506</v>
      </c>
      <c r="J510" s="12">
        <v>3.562301587301588</v>
      </c>
      <c r="K510" s="22">
        <v>60</v>
      </c>
    </row>
    <row r="511" spans="2:11" x14ac:dyDescent="0.25">
      <c r="B511" t="s">
        <v>776</v>
      </c>
      <c r="C511" t="s">
        <v>777</v>
      </c>
      <c r="D511" s="24" t="s">
        <v>2443</v>
      </c>
      <c r="E511" s="24" t="s">
        <v>749</v>
      </c>
      <c r="F511" s="12">
        <v>42.7</v>
      </c>
      <c r="G511" s="12">
        <v>-95.5</v>
      </c>
      <c r="H511" s="12">
        <v>7.0634920634920633</v>
      </c>
      <c r="I511" s="12">
        <v>3.503571428571429</v>
      </c>
      <c r="J511" s="12">
        <v>3.5599206349206347</v>
      </c>
      <c r="K511" s="22">
        <v>52</v>
      </c>
    </row>
    <row r="512" spans="2:11" x14ac:dyDescent="0.25">
      <c r="B512" t="s">
        <v>2772</v>
      </c>
      <c r="C512" t="s">
        <v>2773</v>
      </c>
      <c r="D512" s="24" t="s">
        <v>2443</v>
      </c>
      <c r="E512" s="24" t="s">
        <v>629</v>
      </c>
      <c r="F512" s="12">
        <v>42.3</v>
      </c>
      <c r="G512" s="12">
        <v>-111.3</v>
      </c>
      <c r="H512" s="12">
        <v>13.134920634920634</v>
      </c>
      <c r="I512" s="12">
        <v>9.5777777777777793</v>
      </c>
      <c r="J512" s="12">
        <v>3.5571428571428565</v>
      </c>
      <c r="K512" s="22">
        <v>28</v>
      </c>
    </row>
    <row r="513" spans="2:11" x14ac:dyDescent="0.25">
      <c r="B513" t="s">
        <v>8507</v>
      </c>
      <c r="C513" t="s">
        <v>8508</v>
      </c>
      <c r="D513" s="24" t="s">
        <v>2443</v>
      </c>
      <c r="E513" s="24" t="s">
        <v>1194</v>
      </c>
      <c r="F513" s="12">
        <v>40.6</v>
      </c>
      <c r="G513" s="12">
        <v>-100</v>
      </c>
      <c r="H513" s="12">
        <v>7.0634920634920633</v>
      </c>
      <c r="I513" s="12">
        <v>3.5158730158730158</v>
      </c>
      <c r="J513" s="12">
        <v>3.5476190476190479</v>
      </c>
      <c r="K513" s="22">
        <v>60</v>
      </c>
    </row>
    <row r="514" spans="2:11" x14ac:dyDescent="0.25">
      <c r="B514" t="s">
        <v>657</v>
      </c>
      <c r="C514" t="s">
        <v>658</v>
      </c>
      <c r="D514" s="24" t="s">
        <v>2443</v>
      </c>
      <c r="E514" s="24" t="s">
        <v>648</v>
      </c>
      <c r="F514" s="12">
        <v>39.799999999999997</v>
      </c>
      <c r="G514" s="12">
        <v>-88.9</v>
      </c>
      <c r="H514" s="12">
        <v>4.5238095238095237</v>
      </c>
      <c r="I514" s="12">
        <v>0.97698412698412707</v>
      </c>
      <c r="J514" s="12">
        <v>3.5468253968253967</v>
      </c>
      <c r="K514" s="22">
        <v>53</v>
      </c>
    </row>
    <row r="515" spans="2:11" x14ac:dyDescent="0.25">
      <c r="B515" t="s">
        <v>1008</v>
      </c>
      <c r="C515" t="s">
        <v>1009</v>
      </c>
      <c r="D515" s="24" t="s">
        <v>2443</v>
      </c>
      <c r="E515" s="24" t="s">
        <v>969</v>
      </c>
      <c r="F515" s="12">
        <v>43</v>
      </c>
      <c r="G515" s="12">
        <v>-84.1</v>
      </c>
      <c r="H515" s="12">
        <v>6.0317460317460316</v>
      </c>
      <c r="I515" s="12">
        <v>2.5087301587301587</v>
      </c>
      <c r="J515" s="12">
        <v>3.5230158730158734</v>
      </c>
      <c r="K515" s="22">
        <v>55</v>
      </c>
    </row>
    <row r="516" spans="2:11" x14ac:dyDescent="0.25">
      <c r="B516" t="s">
        <v>2391</v>
      </c>
      <c r="C516" t="s">
        <v>2392</v>
      </c>
      <c r="D516" s="24" t="s">
        <v>2443</v>
      </c>
      <c r="E516" s="24" t="s">
        <v>1545</v>
      </c>
      <c r="F516" s="12">
        <v>38.5</v>
      </c>
      <c r="G516" s="12">
        <v>-109.5</v>
      </c>
      <c r="H516" s="12">
        <v>4.0476190476190474</v>
      </c>
      <c r="I516" s="12">
        <v>0.53730158730158728</v>
      </c>
      <c r="J516" s="12">
        <v>3.5103174603174607</v>
      </c>
      <c r="K516" s="22">
        <v>54</v>
      </c>
    </row>
    <row r="517" spans="2:11" x14ac:dyDescent="0.25">
      <c r="B517" t="s">
        <v>3230</v>
      </c>
      <c r="C517" t="s">
        <v>3231</v>
      </c>
      <c r="D517" s="24" t="s">
        <v>2443</v>
      </c>
      <c r="E517" s="24" t="s">
        <v>1022</v>
      </c>
      <c r="F517" s="12">
        <v>45</v>
      </c>
      <c r="G517" s="12">
        <v>-93.3</v>
      </c>
      <c r="H517" s="12">
        <v>10.436507936507937</v>
      </c>
      <c r="I517" s="12">
        <v>6.9293650793650796</v>
      </c>
      <c r="J517" s="12">
        <v>3.5071428571428571</v>
      </c>
      <c r="K517" s="22">
        <v>29</v>
      </c>
    </row>
    <row r="518" spans="2:11" x14ac:dyDescent="0.25">
      <c r="B518" t="s">
        <v>2277</v>
      </c>
      <c r="C518" t="s">
        <v>2278</v>
      </c>
      <c r="D518" s="24" t="s">
        <v>2443</v>
      </c>
      <c r="E518" s="24" t="s">
        <v>1022</v>
      </c>
      <c r="F518" s="12">
        <v>44.7</v>
      </c>
      <c r="G518" s="12">
        <v>-92.8</v>
      </c>
      <c r="H518" s="12">
        <v>7.3809523809523814</v>
      </c>
      <c r="I518" s="12">
        <v>3.8781746031746036</v>
      </c>
      <c r="J518" s="12">
        <v>3.5027777777777778</v>
      </c>
      <c r="K518" s="22">
        <v>56</v>
      </c>
    </row>
    <row r="519" spans="2:11" x14ac:dyDescent="0.25">
      <c r="B519" t="s">
        <v>3095</v>
      </c>
      <c r="C519" t="s">
        <v>3096</v>
      </c>
      <c r="D519" s="24" t="s">
        <v>2443</v>
      </c>
      <c r="E519" s="24" t="s">
        <v>1545</v>
      </c>
      <c r="F519" s="12">
        <v>38.4</v>
      </c>
      <c r="G519" s="12">
        <v>-112.2</v>
      </c>
      <c r="H519" s="12">
        <v>5.1587301587301591</v>
      </c>
      <c r="I519" s="12">
        <v>1.6682539682539683</v>
      </c>
      <c r="J519" s="12">
        <v>3.490476190476191</v>
      </c>
      <c r="K519" s="22">
        <v>45</v>
      </c>
    </row>
    <row r="520" spans="2:11" x14ac:dyDescent="0.25">
      <c r="B520" t="s">
        <v>2344</v>
      </c>
      <c r="C520" t="s">
        <v>2345</v>
      </c>
      <c r="D520" s="24" t="s">
        <v>2443</v>
      </c>
      <c r="E520" s="24" t="s">
        <v>1363</v>
      </c>
      <c r="F520" s="12">
        <v>40.4</v>
      </c>
      <c r="G520" s="12">
        <v>-83.8</v>
      </c>
      <c r="H520" s="12">
        <v>4.0476190476190474</v>
      </c>
      <c r="I520" s="12">
        <v>0.59047619047619049</v>
      </c>
      <c r="J520" s="12">
        <v>3.4571428571428573</v>
      </c>
      <c r="K520" s="22">
        <v>56</v>
      </c>
    </row>
    <row r="521" spans="2:11" x14ac:dyDescent="0.25">
      <c r="B521" t="s">
        <v>2649</v>
      </c>
      <c r="C521" t="s">
        <v>2650</v>
      </c>
      <c r="D521" s="24" t="s">
        <v>2443</v>
      </c>
      <c r="E521" s="24" t="s">
        <v>1775</v>
      </c>
      <c r="F521" s="12">
        <v>44.4</v>
      </c>
      <c r="G521" s="12">
        <v>-108.9</v>
      </c>
      <c r="H521" s="12">
        <v>6.0317460317460316</v>
      </c>
      <c r="I521" s="12">
        <v>2.5753968253968256</v>
      </c>
      <c r="J521" s="12">
        <v>3.4563492063492061</v>
      </c>
      <c r="K521" s="22">
        <v>50</v>
      </c>
    </row>
    <row r="522" spans="2:11" x14ac:dyDescent="0.25">
      <c r="B522" t="s">
        <v>1960</v>
      </c>
      <c r="C522" t="s">
        <v>1961</v>
      </c>
      <c r="D522" s="24" t="s">
        <v>2443</v>
      </c>
      <c r="E522" s="24" t="s">
        <v>1457</v>
      </c>
      <c r="F522" s="12">
        <v>44.3</v>
      </c>
      <c r="G522" s="12">
        <v>-98.2</v>
      </c>
      <c r="H522" s="12">
        <v>8.9285714285714288</v>
      </c>
      <c r="I522" s="12">
        <v>5.4781746031746037</v>
      </c>
      <c r="J522" s="12">
        <v>3.4503968253968251</v>
      </c>
      <c r="K522" s="22">
        <v>60</v>
      </c>
    </row>
    <row r="523" spans="2:11" x14ac:dyDescent="0.25">
      <c r="B523" t="s">
        <v>2047</v>
      </c>
      <c r="C523" t="s">
        <v>2048</v>
      </c>
      <c r="D523" s="24" t="s">
        <v>2443</v>
      </c>
      <c r="E523" s="24" t="s">
        <v>1545</v>
      </c>
      <c r="F523" s="12">
        <v>40.700000000000003</v>
      </c>
      <c r="G523" s="12">
        <v>-111.9</v>
      </c>
      <c r="H523" s="12">
        <v>10.277777777777779</v>
      </c>
      <c r="I523" s="12">
        <v>6.8420634920634917</v>
      </c>
      <c r="J523" s="12">
        <v>3.4357142857142864</v>
      </c>
      <c r="K523" s="22">
        <v>60</v>
      </c>
    </row>
    <row r="524" spans="2:11" x14ac:dyDescent="0.25">
      <c r="B524" t="s">
        <v>3950</v>
      </c>
      <c r="C524" t="s">
        <v>3951</v>
      </c>
      <c r="D524" s="24" t="s">
        <v>2443</v>
      </c>
      <c r="E524" s="24" t="s">
        <v>709</v>
      </c>
      <c r="F524" s="12">
        <v>40.4</v>
      </c>
      <c r="G524" s="12">
        <v>-86.1</v>
      </c>
      <c r="H524" s="12">
        <v>5.4365079365079367</v>
      </c>
      <c r="I524" s="12">
        <v>2.0107142857142857</v>
      </c>
      <c r="J524" s="12">
        <v>3.4257936507936506</v>
      </c>
      <c r="K524" s="22">
        <v>52</v>
      </c>
    </row>
    <row r="525" spans="2:11" x14ac:dyDescent="0.25">
      <c r="B525" t="s">
        <v>984</v>
      </c>
      <c r="C525" t="s">
        <v>985</v>
      </c>
      <c r="D525" s="24" t="s">
        <v>2443</v>
      </c>
      <c r="E525" s="24" t="s">
        <v>969</v>
      </c>
      <c r="F525" s="12">
        <v>44.2</v>
      </c>
      <c r="G525" s="12">
        <v>-83.5</v>
      </c>
      <c r="H525" s="12">
        <v>6.0714285714285712</v>
      </c>
      <c r="I525" s="12">
        <v>2.6555555555555559</v>
      </c>
      <c r="J525" s="12">
        <v>3.4158730158730157</v>
      </c>
      <c r="K525" s="22">
        <v>53</v>
      </c>
    </row>
    <row r="526" spans="2:11" x14ac:dyDescent="0.25">
      <c r="B526" t="s">
        <v>3161</v>
      </c>
      <c r="C526" t="s">
        <v>3162</v>
      </c>
      <c r="D526" s="24" t="s">
        <v>2443</v>
      </c>
      <c r="E526" s="24" t="s">
        <v>1396</v>
      </c>
      <c r="F526" s="12">
        <v>44.3</v>
      </c>
      <c r="G526" s="12">
        <v>-120.8</v>
      </c>
      <c r="H526" s="12">
        <v>5</v>
      </c>
      <c r="I526" s="12">
        <v>1.6003968253968255</v>
      </c>
      <c r="J526" s="12">
        <v>3.399603174603175</v>
      </c>
      <c r="K526" s="22">
        <v>54</v>
      </c>
    </row>
    <row r="527" spans="2:11" x14ac:dyDescent="0.25">
      <c r="B527" t="s">
        <v>1976</v>
      </c>
      <c r="C527" t="s">
        <v>1977</v>
      </c>
      <c r="D527" s="24" t="s">
        <v>2443</v>
      </c>
      <c r="E527" s="24" t="s">
        <v>1675</v>
      </c>
      <c r="F527" s="12">
        <v>44.8</v>
      </c>
      <c r="G527" s="12">
        <v>-91.4</v>
      </c>
      <c r="H527" s="12">
        <v>8.3333333333333339</v>
      </c>
      <c r="I527" s="12">
        <v>4.9630952380952378</v>
      </c>
      <c r="J527" s="12">
        <v>3.3702380952380957</v>
      </c>
      <c r="K527" s="22">
        <v>56</v>
      </c>
    </row>
    <row r="528" spans="2:11" x14ac:dyDescent="0.25">
      <c r="B528" t="s">
        <v>1463</v>
      </c>
      <c r="C528" t="s">
        <v>1464</v>
      </c>
      <c r="D528" s="24" t="s">
        <v>2443</v>
      </c>
      <c r="E528" s="24" t="s">
        <v>1457</v>
      </c>
      <c r="F528" s="12">
        <v>43.3</v>
      </c>
      <c r="G528" s="12">
        <v>-96.5</v>
      </c>
      <c r="H528" s="12">
        <v>7.2222222222222223</v>
      </c>
      <c r="I528" s="12">
        <v>3.8555555555555556</v>
      </c>
      <c r="J528" s="12">
        <v>3.3666666666666667</v>
      </c>
      <c r="K528" s="22">
        <v>56</v>
      </c>
    </row>
    <row r="529" spans="2:11" x14ac:dyDescent="0.25">
      <c r="B529" t="s">
        <v>1943</v>
      </c>
      <c r="C529" t="s">
        <v>1944</v>
      </c>
      <c r="D529" s="24" t="s">
        <v>2443</v>
      </c>
      <c r="E529" s="24" t="s">
        <v>1675</v>
      </c>
      <c r="F529" s="12">
        <v>43.8</v>
      </c>
      <c r="G529" s="12">
        <v>-91.2</v>
      </c>
      <c r="H529" s="12">
        <v>6.5476190476190474</v>
      </c>
      <c r="I529" s="12">
        <v>3.1833333333333336</v>
      </c>
      <c r="J529" s="12">
        <v>3.3642857142857143</v>
      </c>
      <c r="K529" s="22">
        <v>59</v>
      </c>
    </row>
    <row r="530" spans="2:11" x14ac:dyDescent="0.25">
      <c r="B530" t="s">
        <v>2557</v>
      </c>
      <c r="C530" t="s">
        <v>2558</v>
      </c>
      <c r="D530" s="24" t="s">
        <v>2443</v>
      </c>
      <c r="E530" s="24" t="s">
        <v>563</v>
      </c>
      <c r="F530" s="12">
        <v>39.6</v>
      </c>
      <c r="G530" s="12">
        <v>-105</v>
      </c>
      <c r="H530" s="12">
        <v>6.6269841269841274</v>
      </c>
      <c r="I530" s="12">
        <v>3.2634920634920634</v>
      </c>
      <c r="J530" s="12">
        <v>3.363492063492064</v>
      </c>
      <c r="K530" s="22">
        <v>25</v>
      </c>
    </row>
    <row r="531" spans="2:11" x14ac:dyDescent="0.25">
      <c r="B531" t="s">
        <v>3948</v>
      </c>
      <c r="C531" t="s">
        <v>3949</v>
      </c>
      <c r="D531" s="24" t="s">
        <v>2443</v>
      </c>
      <c r="E531" s="24" t="s">
        <v>709</v>
      </c>
      <c r="F531" s="12">
        <v>40.9</v>
      </c>
      <c r="G531" s="12">
        <v>-87.1</v>
      </c>
      <c r="H531" s="12">
        <v>3.9285714285714288</v>
      </c>
      <c r="I531" s="12">
        <v>0.57301587301587298</v>
      </c>
      <c r="J531" s="12">
        <v>3.3555555555555556</v>
      </c>
      <c r="K531" s="22">
        <v>43</v>
      </c>
    </row>
    <row r="532" spans="2:11" x14ac:dyDescent="0.25">
      <c r="B532" t="s">
        <v>1473</v>
      </c>
      <c r="C532" t="s">
        <v>1474</v>
      </c>
      <c r="D532" s="24" t="s">
        <v>2443</v>
      </c>
      <c r="E532" s="24" t="s">
        <v>1457</v>
      </c>
      <c r="F532" s="12">
        <v>43.4</v>
      </c>
      <c r="G532" s="12">
        <v>-103.4</v>
      </c>
      <c r="H532" s="12">
        <v>7.0634920634920633</v>
      </c>
      <c r="I532" s="12">
        <v>3.7150793650793652</v>
      </c>
      <c r="J532" s="12">
        <v>3.3484126984126985</v>
      </c>
      <c r="K532" s="22">
        <v>60</v>
      </c>
    </row>
    <row r="533" spans="2:11" x14ac:dyDescent="0.25">
      <c r="B533" t="s">
        <v>533</v>
      </c>
      <c r="C533" t="s">
        <v>534</v>
      </c>
      <c r="D533" s="24" t="s">
        <v>2443</v>
      </c>
      <c r="E533" s="24" t="s">
        <v>532</v>
      </c>
      <c r="F533" s="12">
        <v>34.5</v>
      </c>
      <c r="G533" s="12">
        <v>-112.4</v>
      </c>
      <c r="H533" s="12">
        <v>4.5238095238095237</v>
      </c>
      <c r="I533" s="12">
        <v>1.1956349206349206</v>
      </c>
      <c r="J533" s="12">
        <v>3.3281746031746033</v>
      </c>
      <c r="K533" s="22">
        <v>60</v>
      </c>
    </row>
    <row r="534" spans="2:11" x14ac:dyDescent="0.25">
      <c r="B534" t="s">
        <v>4297</v>
      </c>
      <c r="C534" t="s">
        <v>4298</v>
      </c>
      <c r="D534" s="24" t="s">
        <v>2443</v>
      </c>
      <c r="E534" s="24" t="s">
        <v>1259</v>
      </c>
      <c r="F534" s="12">
        <v>44.7</v>
      </c>
      <c r="G534" s="12">
        <v>-71.599999999999994</v>
      </c>
      <c r="H534" s="12">
        <v>9.5634920634920633</v>
      </c>
      <c r="I534" s="12">
        <v>6.2488095238095243</v>
      </c>
      <c r="J534" s="12">
        <v>3.3146825396825399</v>
      </c>
      <c r="K534" s="22">
        <v>47</v>
      </c>
    </row>
    <row r="535" spans="2:11" x14ac:dyDescent="0.25">
      <c r="B535" t="s">
        <v>1208</v>
      </c>
      <c r="C535" t="s">
        <v>3822</v>
      </c>
      <c r="D535" s="24" t="s">
        <v>2443</v>
      </c>
      <c r="E535" s="24" t="s">
        <v>1363</v>
      </c>
      <c r="F535" s="12">
        <v>41.3</v>
      </c>
      <c r="G535" s="12">
        <v>-83.1</v>
      </c>
      <c r="H535" s="12">
        <v>4.0476190476190474</v>
      </c>
      <c r="I535" s="12">
        <v>0.73968253968253972</v>
      </c>
      <c r="J535" s="12">
        <v>3.3079365079365082</v>
      </c>
      <c r="K535" s="22">
        <v>53</v>
      </c>
    </row>
    <row r="536" spans="2:11" x14ac:dyDescent="0.25">
      <c r="B536" t="s">
        <v>1745</v>
      </c>
      <c r="C536" t="s">
        <v>1746</v>
      </c>
      <c r="D536" s="24" t="s">
        <v>2443</v>
      </c>
      <c r="E536" s="24" t="s">
        <v>1675</v>
      </c>
      <c r="F536" s="12">
        <v>42.7</v>
      </c>
      <c r="G536" s="12">
        <v>-87.7</v>
      </c>
      <c r="H536" s="12">
        <v>5.0396825396825395</v>
      </c>
      <c r="I536" s="12">
        <v>1.732936507936508</v>
      </c>
      <c r="J536" s="12">
        <v>3.306746031746032</v>
      </c>
      <c r="K536" s="22">
        <v>58</v>
      </c>
    </row>
    <row r="537" spans="2:11" x14ac:dyDescent="0.25">
      <c r="B537" t="s">
        <v>3770</v>
      </c>
      <c r="C537" t="s">
        <v>3771</v>
      </c>
      <c r="D537" s="24" t="s">
        <v>2443</v>
      </c>
      <c r="E537" s="24" t="s">
        <v>709</v>
      </c>
      <c r="F537" s="12">
        <v>40</v>
      </c>
      <c r="G537" s="12">
        <v>-86.8</v>
      </c>
      <c r="H537" s="12">
        <v>4.1269841269841274</v>
      </c>
      <c r="I537" s="12">
        <v>0.82460317460317467</v>
      </c>
      <c r="J537" s="12">
        <v>3.3023809523809526</v>
      </c>
      <c r="K537" s="22">
        <v>37</v>
      </c>
    </row>
    <row r="538" spans="2:11" x14ac:dyDescent="0.25">
      <c r="B538" t="s">
        <v>2317</v>
      </c>
      <c r="C538" t="s">
        <v>2318</v>
      </c>
      <c r="D538" s="24" t="s">
        <v>2443</v>
      </c>
      <c r="E538" s="24" t="s">
        <v>1253</v>
      </c>
      <c r="F538" s="12">
        <v>40.5</v>
      </c>
      <c r="G538" s="12">
        <v>-116.4</v>
      </c>
      <c r="H538" s="12">
        <v>5.0396825396825395</v>
      </c>
      <c r="I538" s="12">
        <v>1.7380952380952381</v>
      </c>
      <c r="J538" s="12">
        <v>3.3015873015873018</v>
      </c>
      <c r="K538" s="22">
        <v>55</v>
      </c>
    </row>
    <row r="539" spans="2:11" x14ac:dyDescent="0.25">
      <c r="B539" t="s">
        <v>1767</v>
      </c>
      <c r="C539" t="s">
        <v>1768</v>
      </c>
      <c r="D539" s="24" t="s">
        <v>2443</v>
      </c>
      <c r="E539" s="24" t="s">
        <v>1675</v>
      </c>
      <c r="F539" s="12">
        <v>44.3</v>
      </c>
      <c r="G539" s="12">
        <v>-89</v>
      </c>
      <c r="H539" s="12">
        <v>6.666666666666667</v>
      </c>
      <c r="I539" s="12">
        <v>3.3805555555555555</v>
      </c>
      <c r="J539" s="12">
        <v>3.2861111111111114</v>
      </c>
      <c r="K539" s="22">
        <v>59</v>
      </c>
    </row>
    <row r="540" spans="2:11" x14ac:dyDescent="0.25">
      <c r="B540" t="s">
        <v>10268</v>
      </c>
      <c r="C540" t="s">
        <v>10269</v>
      </c>
      <c r="D540" s="24" t="s">
        <v>2443</v>
      </c>
      <c r="E540" s="24" t="s">
        <v>648</v>
      </c>
      <c r="F540" s="12">
        <v>40</v>
      </c>
      <c r="G540" s="12">
        <v>-89.2</v>
      </c>
      <c r="H540" s="12">
        <v>4.5238095238095237</v>
      </c>
      <c r="I540" s="12">
        <v>1.2404761904761905</v>
      </c>
      <c r="J540" s="12">
        <v>3.2833333333333332</v>
      </c>
      <c r="K540" s="22">
        <v>57</v>
      </c>
    </row>
    <row r="541" spans="2:11" x14ac:dyDescent="0.25">
      <c r="B541" t="s">
        <v>1917</v>
      </c>
      <c r="C541" t="s">
        <v>1918</v>
      </c>
      <c r="D541" s="24" t="s">
        <v>2443</v>
      </c>
      <c r="E541" s="24" t="s">
        <v>969</v>
      </c>
      <c r="F541" s="12">
        <v>43.5</v>
      </c>
      <c r="G541" s="12">
        <v>-84</v>
      </c>
      <c r="H541" s="12">
        <v>6.666666666666667</v>
      </c>
      <c r="I541" s="12">
        <v>3.3896825396825396</v>
      </c>
      <c r="J541" s="12">
        <v>3.2769841269841269</v>
      </c>
      <c r="K541" s="22">
        <v>60</v>
      </c>
    </row>
    <row r="542" spans="2:11" x14ac:dyDescent="0.25">
      <c r="B542" t="s">
        <v>1719</v>
      </c>
      <c r="C542" t="s">
        <v>1720</v>
      </c>
      <c r="D542" s="24" t="s">
        <v>2443</v>
      </c>
      <c r="E542" s="24" t="s">
        <v>1675</v>
      </c>
      <c r="F542" s="12">
        <v>44</v>
      </c>
      <c r="G542" s="12">
        <v>-87.6</v>
      </c>
      <c r="H542" s="12">
        <v>4.3650793650793656</v>
      </c>
      <c r="I542" s="12">
        <v>1.1055555555555556</v>
      </c>
      <c r="J542" s="12">
        <v>3.2595238095238095</v>
      </c>
      <c r="K542" s="22">
        <v>58</v>
      </c>
    </row>
    <row r="543" spans="2:11" x14ac:dyDescent="0.25">
      <c r="B543" t="s">
        <v>375</v>
      </c>
      <c r="C543" t="s">
        <v>1581</v>
      </c>
      <c r="D543" s="24" t="s">
        <v>2443</v>
      </c>
      <c r="E543" s="24" t="s">
        <v>1580</v>
      </c>
      <c r="F543" s="12">
        <v>44.9</v>
      </c>
      <c r="G543" s="12">
        <v>-72.099999999999994</v>
      </c>
      <c r="H543" s="12">
        <v>12.301587301587302</v>
      </c>
      <c r="I543" s="12">
        <v>9.0468253968253975</v>
      </c>
      <c r="J543" s="12">
        <v>3.2547619047619052</v>
      </c>
      <c r="K543" s="22">
        <v>59</v>
      </c>
    </row>
    <row r="544" spans="2:11" x14ac:dyDescent="0.25">
      <c r="B544" t="s">
        <v>9563</v>
      </c>
      <c r="C544" t="s">
        <v>9564</v>
      </c>
      <c r="D544" s="24" t="s">
        <v>2443</v>
      </c>
      <c r="E544" s="24" t="s">
        <v>1675</v>
      </c>
      <c r="F544" s="12">
        <v>42.5</v>
      </c>
      <c r="G544" s="12">
        <v>-89.6</v>
      </c>
      <c r="H544" s="12">
        <v>5.4365079365079367</v>
      </c>
      <c r="I544" s="12">
        <v>2.1880952380952383</v>
      </c>
      <c r="J544" s="12">
        <v>3.2484126984126984</v>
      </c>
      <c r="K544" s="22">
        <v>59</v>
      </c>
    </row>
    <row r="545" spans="2:11" x14ac:dyDescent="0.25">
      <c r="B545" t="s">
        <v>1982</v>
      </c>
      <c r="C545" t="s">
        <v>1983</v>
      </c>
      <c r="D545" s="24" t="s">
        <v>2443</v>
      </c>
      <c r="E545" s="24" t="s">
        <v>1277</v>
      </c>
      <c r="F545" s="12">
        <v>35</v>
      </c>
      <c r="G545" s="12">
        <v>-106.6</v>
      </c>
      <c r="H545" s="12">
        <v>4.0476190476190474</v>
      </c>
      <c r="I545" s="12">
        <v>0.79960317460317454</v>
      </c>
      <c r="J545" s="12">
        <v>3.248015873015873</v>
      </c>
      <c r="K545" s="22">
        <v>59</v>
      </c>
    </row>
    <row r="546" spans="2:11" x14ac:dyDescent="0.25">
      <c r="B546" t="s">
        <v>523</v>
      </c>
      <c r="C546" t="s">
        <v>524</v>
      </c>
      <c r="D546" s="24" t="s">
        <v>548</v>
      </c>
      <c r="E546" s="24" t="s">
        <v>525</v>
      </c>
      <c r="F546" s="12">
        <v>48.9</v>
      </c>
      <c r="G546" s="12">
        <v>-57.9</v>
      </c>
      <c r="H546" s="12">
        <v>17.777777777777779</v>
      </c>
      <c r="I546" s="12">
        <v>14.536507936507936</v>
      </c>
      <c r="J546" s="12">
        <v>3.2412698412698417</v>
      </c>
      <c r="K546" s="22">
        <v>60</v>
      </c>
    </row>
    <row r="547" spans="2:11" x14ac:dyDescent="0.25">
      <c r="B547" t="s">
        <v>752</v>
      </c>
      <c r="C547" t="s">
        <v>753</v>
      </c>
      <c r="D547" s="24" t="s">
        <v>2443</v>
      </c>
      <c r="E547" s="24" t="s">
        <v>749</v>
      </c>
      <c r="F547" s="12">
        <v>41.6</v>
      </c>
      <c r="G547" s="12">
        <v>-93.5</v>
      </c>
      <c r="H547" s="12">
        <v>4.8412698412698418</v>
      </c>
      <c r="I547" s="12">
        <v>1.6051587301587302</v>
      </c>
      <c r="J547" s="12">
        <v>3.2361111111111112</v>
      </c>
      <c r="K547" s="22">
        <v>58</v>
      </c>
    </row>
    <row r="548" spans="2:11" x14ac:dyDescent="0.25">
      <c r="B548" t="s">
        <v>3519</v>
      </c>
      <c r="C548" t="s">
        <v>3520</v>
      </c>
      <c r="D548" s="24" t="s">
        <v>2443</v>
      </c>
      <c r="E548" s="24" t="s">
        <v>1253</v>
      </c>
      <c r="F548" s="12">
        <v>39.299999999999997</v>
      </c>
      <c r="G548" s="12">
        <v>-119.6</v>
      </c>
      <c r="H548" s="12">
        <v>8.5714285714285712</v>
      </c>
      <c r="I548" s="12">
        <v>5.3380952380952387</v>
      </c>
      <c r="J548" s="12">
        <v>3.2333333333333329</v>
      </c>
      <c r="K548" s="22">
        <v>54</v>
      </c>
    </row>
    <row r="549" spans="2:11" x14ac:dyDescent="0.25">
      <c r="B549" t="s">
        <v>2643</v>
      </c>
      <c r="C549" t="s">
        <v>2644</v>
      </c>
      <c r="D549" s="24" t="s">
        <v>2443</v>
      </c>
      <c r="E549" s="24" t="s">
        <v>1134</v>
      </c>
      <c r="F549" s="12">
        <v>45.7</v>
      </c>
      <c r="G549" s="12">
        <v>-107.6</v>
      </c>
      <c r="H549" s="12">
        <v>5.3968253968253972</v>
      </c>
      <c r="I549" s="12">
        <v>2.1698412698412697</v>
      </c>
      <c r="J549" s="12">
        <v>3.2269841269841266</v>
      </c>
      <c r="K549" s="22">
        <v>40</v>
      </c>
    </row>
    <row r="550" spans="2:11" x14ac:dyDescent="0.25">
      <c r="B550" t="s">
        <v>1685</v>
      </c>
      <c r="C550" t="s">
        <v>1686</v>
      </c>
      <c r="D550" s="24" t="s">
        <v>2443</v>
      </c>
      <c r="E550" s="24" t="s">
        <v>1675</v>
      </c>
      <c r="F550" s="12">
        <v>45</v>
      </c>
      <c r="G550" s="12">
        <v>-91.4</v>
      </c>
      <c r="H550" s="12">
        <v>7.3412698412698418</v>
      </c>
      <c r="I550" s="12">
        <v>4.125</v>
      </c>
      <c r="J550" s="12">
        <v>3.2162698412698414</v>
      </c>
      <c r="K550" s="22">
        <v>60</v>
      </c>
    </row>
    <row r="551" spans="2:11" x14ac:dyDescent="0.25">
      <c r="B551" t="s">
        <v>1485</v>
      </c>
      <c r="C551" t="s">
        <v>1486</v>
      </c>
      <c r="D551" s="24" t="s">
        <v>2443</v>
      </c>
      <c r="E551" s="24" t="s">
        <v>1457</v>
      </c>
      <c r="F551" s="12">
        <v>43.9</v>
      </c>
      <c r="G551" s="12">
        <v>-97</v>
      </c>
      <c r="H551" s="12">
        <v>7.8571428571428577</v>
      </c>
      <c r="I551" s="12">
        <v>4.6492063492063496</v>
      </c>
      <c r="J551" s="12">
        <v>3.2079365079365081</v>
      </c>
      <c r="K551" s="22">
        <v>57</v>
      </c>
    </row>
    <row r="552" spans="2:11" x14ac:dyDescent="0.25">
      <c r="B552" t="s">
        <v>2279</v>
      </c>
      <c r="C552" t="s">
        <v>2280</v>
      </c>
      <c r="D552" s="24" t="s">
        <v>2443</v>
      </c>
      <c r="E552" s="24" t="s">
        <v>1022</v>
      </c>
      <c r="F552" s="12">
        <v>46.3</v>
      </c>
      <c r="G552" s="12">
        <v>-93.5</v>
      </c>
      <c r="H552" s="12">
        <v>8.2539682539682548</v>
      </c>
      <c r="I552" s="12">
        <v>5.0503968253968257</v>
      </c>
      <c r="J552" s="12">
        <v>3.2035714285714287</v>
      </c>
      <c r="K552" s="22">
        <v>56</v>
      </c>
    </row>
    <row r="553" spans="2:11" x14ac:dyDescent="0.25">
      <c r="B553" t="s">
        <v>1676</v>
      </c>
      <c r="C553" t="s">
        <v>7415</v>
      </c>
      <c r="D553" s="24" t="s">
        <v>548</v>
      </c>
      <c r="E553" s="24" t="s">
        <v>510</v>
      </c>
      <c r="F553" s="12">
        <v>45.1</v>
      </c>
      <c r="G553" s="12">
        <v>-76.099999999999994</v>
      </c>
      <c r="H553" s="12">
        <v>9.0476190476190474</v>
      </c>
      <c r="I553" s="12">
        <v>5.8587301587301583</v>
      </c>
      <c r="J553" s="12">
        <v>3.1888888888888896</v>
      </c>
      <c r="K553" s="22">
        <v>28</v>
      </c>
    </row>
    <row r="554" spans="2:11" x14ac:dyDescent="0.25">
      <c r="B554" t="s">
        <v>2141</v>
      </c>
      <c r="C554" t="s">
        <v>2142</v>
      </c>
      <c r="D554" s="24" t="s">
        <v>2443</v>
      </c>
      <c r="E554" s="24" t="s">
        <v>648</v>
      </c>
      <c r="F554" s="12">
        <v>39.799999999999997</v>
      </c>
      <c r="G554" s="12">
        <v>-89.6</v>
      </c>
      <c r="H554" s="12">
        <v>4.7222222222222223</v>
      </c>
      <c r="I554" s="12">
        <v>1.5345238095238096</v>
      </c>
      <c r="J554" s="12">
        <v>3.1876984126984129</v>
      </c>
      <c r="K554" s="22">
        <v>60</v>
      </c>
    </row>
    <row r="555" spans="2:11" x14ac:dyDescent="0.25">
      <c r="B555" t="s">
        <v>1056</v>
      </c>
      <c r="C555" t="s">
        <v>1057</v>
      </c>
      <c r="D555" s="24" t="s">
        <v>2443</v>
      </c>
      <c r="E555" s="24" t="s">
        <v>1022</v>
      </c>
      <c r="F555" s="12">
        <v>46.4</v>
      </c>
      <c r="G555" s="12">
        <v>-92.7</v>
      </c>
      <c r="H555" s="12">
        <v>9.0476190476190474</v>
      </c>
      <c r="I555" s="12">
        <v>5.8603174603174608</v>
      </c>
      <c r="J555" s="12">
        <v>3.1873015873015871</v>
      </c>
      <c r="K555" s="22">
        <v>59</v>
      </c>
    </row>
    <row r="556" spans="2:11" x14ac:dyDescent="0.25">
      <c r="B556" t="s">
        <v>1584</v>
      </c>
      <c r="C556" t="s">
        <v>1585</v>
      </c>
      <c r="D556" s="24" t="s">
        <v>2443</v>
      </c>
      <c r="E556" s="24" t="s">
        <v>1580</v>
      </c>
      <c r="F556" s="12">
        <v>44.4</v>
      </c>
      <c r="G556" s="12">
        <v>-72</v>
      </c>
      <c r="H556" s="12">
        <v>9.3650793650793656</v>
      </c>
      <c r="I556" s="12">
        <v>6.1837301587301594</v>
      </c>
      <c r="J556" s="12">
        <v>3.1813492063492061</v>
      </c>
      <c r="K556" s="22">
        <v>59</v>
      </c>
    </row>
    <row r="557" spans="2:11" x14ac:dyDescent="0.25">
      <c r="B557" t="s">
        <v>2783</v>
      </c>
      <c r="C557" t="s">
        <v>7787</v>
      </c>
      <c r="D557" s="24" t="s">
        <v>2443</v>
      </c>
      <c r="E557" s="24" t="s">
        <v>1022</v>
      </c>
      <c r="F557" s="12">
        <v>45.3</v>
      </c>
      <c r="G557" s="12">
        <v>-93.5</v>
      </c>
      <c r="H557" s="12">
        <v>8.2539682539682548</v>
      </c>
      <c r="I557" s="12">
        <v>5.0813492063492065</v>
      </c>
      <c r="J557" s="12">
        <v>3.1726190476190474</v>
      </c>
      <c r="K557" s="22">
        <v>60</v>
      </c>
    </row>
    <row r="558" spans="2:11" x14ac:dyDescent="0.25">
      <c r="B558" t="s">
        <v>9505</v>
      </c>
      <c r="C558" t="s">
        <v>9506</v>
      </c>
      <c r="D558" s="24" t="s">
        <v>2443</v>
      </c>
      <c r="E558" s="24" t="s">
        <v>1194</v>
      </c>
      <c r="F558" s="12">
        <v>41</v>
      </c>
      <c r="G558" s="12">
        <v>-97.7</v>
      </c>
      <c r="H558" s="12">
        <v>5.5555555555555554</v>
      </c>
      <c r="I558" s="12">
        <v>2.3849206349206349</v>
      </c>
      <c r="J558" s="12">
        <v>3.1706349206349209</v>
      </c>
      <c r="K558" s="22">
        <v>59</v>
      </c>
    </row>
    <row r="559" spans="2:11" x14ac:dyDescent="0.25">
      <c r="B559" t="s">
        <v>723</v>
      </c>
      <c r="C559" t="s">
        <v>724</v>
      </c>
      <c r="D559" s="24" t="s">
        <v>2443</v>
      </c>
      <c r="E559" s="24" t="s">
        <v>709</v>
      </c>
      <c r="F559" s="12">
        <v>41.6</v>
      </c>
      <c r="G559" s="12">
        <v>-86.7</v>
      </c>
      <c r="H559" s="12">
        <v>7.9761904761904763</v>
      </c>
      <c r="I559" s="12">
        <v>4.8146825396825399</v>
      </c>
      <c r="J559" s="12">
        <v>3.1615079365079368</v>
      </c>
      <c r="K559" s="22">
        <v>58</v>
      </c>
    </row>
    <row r="560" spans="2:11" x14ac:dyDescent="0.25">
      <c r="B560" t="s">
        <v>3447</v>
      </c>
      <c r="C560" t="s">
        <v>3448</v>
      </c>
      <c r="D560" s="24" t="s">
        <v>2443</v>
      </c>
      <c r="E560" s="24" t="s">
        <v>1675</v>
      </c>
      <c r="F560" s="12">
        <v>43.9</v>
      </c>
      <c r="G560" s="12">
        <v>-90.8</v>
      </c>
      <c r="H560" s="12">
        <v>5.9523809523809526</v>
      </c>
      <c r="I560" s="12">
        <v>2.8095238095238093</v>
      </c>
      <c r="J560" s="12">
        <v>3.1428571428571432</v>
      </c>
      <c r="K560" s="22">
        <v>59</v>
      </c>
    </row>
    <row r="561" spans="2:11" x14ac:dyDescent="0.25">
      <c r="B561" t="s">
        <v>851</v>
      </c>
      <c r="C561" t="s">
        <v>852</v>
      </c>
      <c r="D561" s="24" t="s">
        <v>2443</v>
      </c>
      <c r="E561" s="24" t="s">
        <v>749</v>
      </c>
      <c r="F561" s="12">
        <v>43.1</v>
      </c>
      <c r="G561" s="12">
        <v>-95.1</v>
      </c>
      <c r="H561" s="12">
        <v>6.746031746031746</v>
      </c>
      <c r="I561" s="12">
        <v>3.6166666666666667</v>
      </c>
      <c r="J561" s="12">
        <v>3.1293650793650793</v>
      </c>
      <c r="K561" s="22">
        <v>51</v>
      </c>
    </row>
    <row r="562" spans="2:11" x14ac:dyDescent="0.25">
      <c r="B562" t="s">
        <v>2734</v>
      </c>
      <c r="C562" t="s">
        <v>2735</v>
      </c>
      <c r="D562" s="24" t="s">
        <v>2443</v>
      </c>
      <c r="E562" s="24" t="s">
        <v>1194</v>
      </c>
      <c r="F562" s="12">
        <v>40.799999999999997</v>
      </c>
      <c r="G562" s="12">
        <v>-101.5</v>
      </c>
      <c r="H562" s="12">
        <v>7.4603174603174605</v>
      </c>
      <c r="I562" s="12">
        <v>4.3420634920634926</v>
      </c>
      <c r="J562" s="12">
        <v>3.1182539682539683</v>
      </c>
      <c r="K562" s="22">
        <v>59</v>
      </c>
    </row>
    <row r="563" spans="2:11" x14ac:dyDescent="0.25">
      <c r="B563" t="s">
        <v>3697</v>
      </c>
      <c r="C563" t="s">
        <v>3698</v>
      </c>
      <c r="D563" s="24" t="s">
        <v>2443</v>
      </c>
      <c r="E563" s="24" t="s">
        <v>648</v>
      </c>
      <c r="F563" s="12">
        <v>41.1</v>
      </c>
      <c r="G563" s="12">
        <v>-88.4</v>
      </c>
      <c r="H563" s="12">
        <v>4.0476190476190474</v>
      </c>
      <c r="I563" s="12">
        <v>0.95515873015873021</v>
      </c>
      <c r="J563" s="12">
        <v>3.092460317460318</v>
      </c>
      <c r="K563" s="22">
        <v>28</v>
      </c>
    </row>
    <row r="564" spans="2:11" x14ac:dyDescent="0.25">
      <c r="B564" t="s">
        <v>3623</v>
      </c>
      <c r="C564" t="s">
        <v>3624</v>
      </c>
      <c r="D564" s="24" t="s">
        <v>2443</v>
      </c>
      <c r="E564" s="24" t="s">
        <v>648</v>
      </c>
      <c r="F564" s="12">
        <v>42.1</v>
      </c>
      <c r="G564" s="12">
        <v>-88.1</v>
      </c>
      <c r="H564" s="12">
        <v>4.8412698412698418</v>
      </c>
      <c r="I564" s="12">
        <v>1.7523809523809524</v>
      </c>
      <c r="J564" s="12">
        <v>3.088888888888889</v>
      </c>
      <c r="K564" s="22">
        <v>49</v>
      </c>
    </row>
    <row r="565" spans="2:11" x14ac:dyDescent="0.25">
      <c r="B565" t="s">
        <v>10121</v>
      </c>
      <c r="C565" t="s">
        <v>10122</v>
      </c>
      <c r="D565" s="24" t="s">
        <v>2443</v>
      </c>
      <c r="E565" s="24" t="s">
        <v>867</v>
      </c>
      <c r="F565" s="12">
        <v>38.6</v>
      </c>
      <c r="G565" s="12">
        <v>-100.1</v>
      </c>
      <c r="H565" s="12">
        <v>4.6428571428571432</v>
      </c>
      <c r="I565" s="12">
        <v>1.5666666666666667</v>
      </c>
      <c r="J565" s="12">
        <v>3.0761904761904768</v>
      </c>
      <c r="K565" s="22">
        <v>58</v>
      </c>
    </row>
    <row r="566" spans="2:11" x14ac:dyDescent="0.25">
      <c r="B566" t="s">
        <v>2720</v>
      </c>
      <c r="C566" t="s">
        <v>2721</v>
      </c>
      <c r="D566" s="24" t="s">
        <v>2443</v>
      </c>
      <c r="E566" s="24" t="s">
        <v>1775</v>
      </c>
      <c r="F566" s="12">
        <v>42.7</v>
      </c>
      <c r="G566" s="12">
        <v>-109.6</v>
      </c>
      <c r="H566" s="12">
        <v>8.0555555555555554</v>
      </c>
      <c r="I566" s="12">
        <v>4.9821428571428568</v>
      </c>
      <c r="J566" s="12">
        <v>3.0734126984126986</v>
      </c>
      <c r="K566" s="22">
        <v>31</v>
      </c>
    </row>
    <row r="567" spans="2:11" x14ac:dyDescent="0.25">
      <c r="B567" t="s">
        <v>2346</v>
      </c>
      <c r="C567" t="s">
        <v>2347</v>
      </c>
      <c r="D567" s="24" t="s">
        <v>2443</v>
      </c>
      <c r="E567" s="24" t="s">
        <v>1363</v>
      </c>
      <c r="F567" s="12">
        <v>41.2</v>
      </c>
      <c r="G567" s="12">
        <v>-80.7</v>
      </c>
      <c r="H567" s="12">
        <v>6.0714285714285712</v>
      </c>
      <c r="I567" s="12">
        <v>3.0031746031746036</v>
      </c>
      <c r="J567" s="12">
        <v>3.068253968253968</v>
      </c>
      <c r="K567" s="22">
        <v>59</v>
      </c>
    </row>
    <row r="568" spans="2:11" x14ac:dyDescent="0.25">
      <c r="B568" t="s">
        <v>677</v>
      </c>
      <c r="C568" t="s">
        <v>678</v>
      </c>
      <c r="D568" s="24" t="s">
        <v>2443</v>
      </c>
      <c r="E568" s="24" t="s">
        <v>648</v>
      </c>
      <c r="F568" s="12">
        <v>42</v>
      </c>
      <c r="G568" s="12">
        <v>-89.9</v>
      </c>
      <c r="H568" s="12">
        <v>5.0396825396825395</v>
      </c>
      <c r="I568" s="12">
        <v>1.9742063492063493</v>
      </c>
      <c r="J568" s="12">
        <v>3.0654761904761907</v>
      </c>
      <c r="K568" s="22">
        <v>59</v>
      </c>
    </row>
    <row r="569" spans="2:11" x14ac:dyDescent="0.25">
      <c r="B569" t="s">
        <v>1903</v>
      </c>
      <c r="C569" t="s">
        <v>1904</v>
      </c>
      <c r="D569" s="24" t="s">
        <v>2443</v>
      </c>
      <c r="E569" s="24" t="s">
        <v>969</v>
      </c>
      <c r="F569" s="12">
        <v>43.9</v>
      </c>
      <c r="G569" s="12">
        <v>-84.4</v>
      </c>
      <c r="H569" s="12">
        <v>6.5476190476190474</v>
      </c>
      <c r="I569" s="12">
        <v>3.4956349206349207</v>
      </c>
      <c r="J569" s="12">
        <v>3.0519841269841268</v>
      </c>
      <c r="K569" s="22">
        <v>58</v>
      </c>
    </row>
    <row r="570" spans="2:11" x14ac:dyDescent="0.25">
      <c r="B570" t="s">
        <v>587</v>
      </c>
      <c r="C570" t="s">
        <v>588</v>
      </c>
      <c r="D570" s="24" t="s">
        <v>2443</v>
      </c>
      <c r="E570" s="24" t="s">
        <v>563</v>
      </c>
      <c r="F570" s="12">
        <v>39</v>
      </c>
      <c r="G570" s="12">
        <v>-108.4</v>
      </c>
      <c r="H570" s="12">
        <v>4.3253968253968251</v>
      </c>
      <c r="I570" s="12">
        <v>1.2746031746031745</v>
      </c>
      <c r="J570" s="12">
        <v>3.0507936507936506</v>
      </c>
      <c r="K570" s="22">
        <v>52</v>
      </c>
    </row>
    <row r="571" spans="2:11" x14ac:dyDescent="0.25">
      <c r="B571" t="s">
        <v>8224</v>
      </c>
      <c r="C571" t="s">
        <v>8225</v>
      </c>
      <c r="D571" s="24" t="s">
        <v>2443</v>
      </c>
      <c r="E571" s="24" t="s">
        <v>969</v>
      </c>
      <c r="F571" s="12">
        <v>42.7</v>
      </c>
      <c r="G571" s="12">
        <v>-86.2</v>
      </c>
      <c r="H571" s="12">
        <v>7.5396825396825395</v>
      </c>
      <c r="I571" s="12">
        <v>4.5007936507936508</v>
      </c>
      <c r="J571" s="12">
        <v>3.0388888888888888</v>
      </c>
      <c r="K571" s="22">
        <v>60</v>
      </c>
    </row>
    <row r="572" spans="2:11" x14ac:dyDescent="0.25">
      <c r="B572" t="s">
        <v>1937</v>
      </c>
      <c r="C572" t="s">
        <v>1938</v>
      </c>
      <c r="D572" s="24" t="s">
        <v>2443</v>
      </c>
      <c r="E572" s="24" t="s">
        <v>1338</v>
      </c>
      <c r="F572" s="12">
        <v>46.9</v>
      </c>
      <c r="G572" s="12">
        <v>-96.8</v>
      </c>
      <c r="H572" s="12">
        <v>9.325396825396826</v>
      </c>
      <c r="I572" s="12">
        <v>6.2876984126984121</v>
      </c>
      <c r="J572" s="12">
        <v>3.0376984126984135</v>
      </c>
      <c r="K572" s="22">
        <v>60</v>
      </c>
    </row>
    <row r="573" spans="2:11" x14ac:dyDescent="0.25">
      <c r="B573" t="s">
        <v>2433</v>
      </c>
      <c r="C573" t="s">
        <v>2434</v>
      </c>
      <c r="D573" s="24" t="s">
        <v>2443</v>
      </c>
      <c r="E573" s="24" t="s">
        <v>532</v>
      </c>
      <c r="F573" s="12">
        <v>34.200000000000003</v>
      </c>
      <c r="G573" s="12">
        <v>-111.3</v>
      </c>
      <c r="H573" s="12">
        <v>4.6428571428571432</v>
      </c>
      <c r="I573" s="12">
        <v>1.6186507936507937</v>
      </c>
      <c r="J573" s="12">
        <v>3.0242063492063496</v>
      </c>
      <c r="K573" s="22">
        <v>58</v>
      </c>
    </row>
    <row r="574" spans="2:11" x14ac:dyDescent="0.25">
      <c r="B574" t="s">
        <v>10697</v>
      </c>
      <c r="C574" t="s">
        <v>10698</v>
      </c>
      <c r="D574" s="24" t="s">
        <v>2443</v>
      </c>
      <c r="E574" s="24" t="s">
        <v>867</v>
      </c>
      <c r="F574" s="12">
        <v>39.200000000000003</v>
      </c>
      <c r="G574" s="12">
        <v>-97</v>
      </c>
      <c r="H574" s="12">
        <v>4.0476190476190474</v>
      </c>
      <c r="I574" s="12">
        <v>1.0357142857142858</v>
      </c>
      <c r="J574" s="12">
        <v>3.0119047619047623</v>
      </c>
      <c r="K574" s="22">
        <v>52</v>
      </c>
    </row>
    <row r="575" spans="2:11" x14ac:dyDescent="0.25">
      <c r="B575" t="s">
        <v>3808</v>
      </c>
      <c r="C575" t="s">
        <v>3809</v>
      </c>
      <c r="D575" s="24" t="s">
        <v>2443</v>
      </c>
      <c r="E575" s="24" t="s">
        <v>709</v>
      </c>
      <c r="F575" s="12">
        <v>40.200000000000003</v>
      </c>
      <c r="G575" s="12">
        <v>-86.1</v>
      </c>
      <c r="H575" s="12">
        <v>4.5634920634920633</v>
      </c>
      <c r="I575" s="12">
        <v>1.6115079365079366</v>
      </c>
      <c r="J575" s="12">
        <v>2.9519841269841272</v>
      </c>
      <c r="K575" s="22">
        <v>41</v>
      </c>
    </row>
    <row r="576" spans="2:11" x14ac:dyDescent="0.25">
      <c r="B576" t="s">
        <v>4216</v>
      </c>
      <c r="C576" t="s">
        <v>4217</v>
      </c>
      <c r="D576" s="24" t="s">
        <v>2443</v>
      </c>
      <c r="E576" s="24" t="s">
        <v>1301</v>
      </c>
      <c r="F576" s="12">
        <v>42.2</v>
      </c>
      <c r="G576" s="12">
        <v>-74.099999999999994</v>
      </c>
      <c r="H576" s="12">
        <v>8.7698412698412707</v>
      </c>
      <c r="I576" s="12">
        <v>5.8333333333333339</v>
      </c>
      <c r="J576" s="12">
        <v>2.9365079365079367</v>
      </c>
      <c r="K576" s="22">
        <v>33</v>
      </c>
    </row>
    <row r="577" spans="2:11" x14ac:dyDescent="0.25">
      <c r="B577" t="s">
        <v>9971</v>
      </c>
      <c r="C577" t="s">
        <v>9972</v>
      </c>
      <c r="D577" s="24" t="s">
        <v>2443</v>
      </c>
      <c r="E577" s="24" t="s">
        <v>1194</v>
      </c>
      <c r="F577" s="12">
        <v>40.299999999999997</v>
      </c>
      <c r="G577" s="12">
        <v>-98.5</v>
      </c>
      <c r="H577" s="12">
        <v>4.9206349206349209</v>
      </c>
      <c r="I577" s="12">
        <v>1.9912698412698413</v>
      </c>
      <c r="J577" s="12">
        <v>2.9293650793650792</v>
      </c>
      <c r="K577" s="22">
        <v>60</v>
      </c>
    </row>
    <row r="578" spans="2:11" x14ac:dyDescent="0.25">
      <c r="B578" t="s">
        <v>1235</v>
      </c>
      <c r="C578" t="s">
        <v>1236</v>
      </c>
      <c r="D578" s="24" t="s">
        <v>2443</v>
      </c>
      <c r="E578" s="24" t="s">
        <v>1194</v>
      </c>
      <c r="F578" s="12">
        <v>42</v>
      </c>
      <c r="G578" s="12">
        <v>-97.9</v>
      </c>
      <c r="H578" s="12">
        <v>6.8650793650793656</v>
      </c>
      <c r="I578" s="12">
        <v>3.9400793650793653</v>
      </c>
      <c r="J578" s="12">
        <v>2.9249999999999998</v>
      </c>
      <c r="K578" s="22">
        <v>59</v>
      </c>
    </row>
    <row r="579" spans="2:11" x14ac:dyDescent="0.25">
      <c r="B579" t="s">
        <v>438</v>
      </c>
      <c r="C579" t="s">
        <v>1786</v>
      </c>
      <c r="D579" s="24" t="s">
        <v>2443</v>
      </c>
      <c r="E579" s="24" t="s">
        <v>1775</v>
      </c>
      <c r="F579" s="12">
        <v>43.4</v>
      </c>
      <c r="G579" s="12">
        <v>-110.7</v>
      </c>
      <c r="H579" s="12">
        <v>13.134920634920634</v>
      </c>
      <c r="I579" s="12">
        <v>10.213492063492064</v>
      </c>
      <c r="J579" s="12">
        <v>2.9214285714285717</v>
      </c>
      <c r="K579" s="22">
        <v>55</v>
      </c>
    </row>
    <row r="580" spans="2:11" x14ac:dyDescent="0.25">
      <c r="B580" t="s">
        <v>3013</v>
      </c>
      <c r="C580" t="s">
        <v>3014</v>
      </c>
      <c r="D580" s="24" t="s">
        <v>2443</v>
      </c>
      <c r="E580" s="24" t="s">
        <v>749</v>
      </c>
      <c r="F580" s="12">
        <v>41.7</v>
      </c>
      <c r="G580" s="12">
        <v>-93.7</v>
      </c>
      <c r="H580" s="12">
        <v>5.1587301587301591</v>
      </c>
      <c r="I580" s="12">
        <v>2.2587301587301587</v>
      </c>
      <c r="J580" s="12">
        <v>2.9</v>
      </c>
      <c r="K580" s="22">
        <v>25</v>
      </c>
    </row>
    <row r="581" spans="2:11" x14ac:dyDescent="0.25">
      <c r="B581" t="s">
        <v>2908</v>
      </c>
      <c r="C581" t="s">
        <v>2909</v>
      </c>
      <c r="D581" s="24" t="s">
        <v>548</v>
      </c>
      <c r="E581" s="24" t="s">
        <v>494</v>
      </c>
      <c r="F581" s="12">
        <v>52.4</v>
      </c>
      <c r="G581" s="12">
        <v>-112.1</v>
      </c>
      <c r="H581" s="12">
        <v>8.0952380952380949</v>
      </c>
      <c r="I581" s="12">
        <v>5.2099206349206346</v>
      </c>
      <c r="J581" s="12">
        <v>2.8853174603174607</v>
      </c>
      <c r="K581" s="22">
        <v>49</v>
      </c>
    </row>
    <row r="582" spans="2:11" x14ac:dyDescent="0.25">
      <c r="B582" t="s">
        <v>2604</v>
      </c>
      <c r="C582" t="s">
        <v>2605</v>
      </c>
      <c r="D582" s="24" t="s">
        <v>2443</v>
      </c>
      <c r="E582" s="24" t="s">
        <v>563</v>
      </c>
      <c r="F582" s="12">
        <v>40.4</v>
      </c>
      <c r="G582" s="12">
        <v>-104.6</v>
      </c>
      <c r="H582" s="12">
        <v>9.2460317460317469</v>
      </c>
      <c r="I582" s="12">
        <v>6.3738095238095243</v>
      </c>
      <c r="J582" s="12">
        <v>2.8722222222222222</v>
      </c>
      <c r="K582" s="22">
        <v>53</v>
      </c>
    </row>
    <row r="583" spans="2:11" x14ac:dyDescent="0.25">
      <c r="B583" t="s">
        <v>3956</v>
      </c>
      <c r="C583" t="s">
        <v>3957</v>
      </c>
      <c r="D583" s="24" t="s">
        <v>2443</v>
      </c>
      <c r="E583" s="24" t="s">
        <v>709</v>
      </c>
      <c r="F583" s="12">
        <v>40.5</v>
      </c>
      <c r="G583" s="12">
        <v>-86.3</v>
      </c>
      <c r="H583" s="12">
        <v>3.9285714285714288</v>
      </c>
      <c r="I583" s="12">
        <v>1.0626984126984127</v>
      </c>
      <c r="J583" s="12">
        <v>2.8658730158730159</v>
      </c>
      <c r="K583" s="22">
        <v>27</v>
      </c>
    </row>
    <row r="584" spans="2:11" x14ac:dyDescent="0.25">
      <c r="B584" t="s">
        <v>2235</v>
      </c>
      <c r="C584" t="s">
        <v>2236</v>
      </c>
      <c r="D584" s="24" t="s">
        <v>2443</v>
      </c>
      <c r="E584" s="24" t="s">
        <v>749</v>
      </c>
      <c r="F584" s="12">
        <v>42.7</v>
      </c>
      <c r="G584" s="12">
        <v>-91.4</v>
      </c>
      <c r="H584" s="12">
        <v>5.753968253968254</v>
      </c>
      <c r="I584" s="12">
        <v>2.8912698412698412</v>
      </c>
      <c r="J584" s="12">
        <v>2.8626984126984127</v>
      </c>
      <c r="K584" s="22">
        <v>59</v>
      </c>
    </row>
    <row r="585" spans="2:11" x14ac:dyDescent="0.25">
      <c r="B585" t="s">
        <v>1208</v>
      </c>
      <c r="C585" t="s">
        <v>1209</v>
      </c>
      <c r="D585" s="24" t="s">
        <v>2443</v>
      </c>
      <c r="E585" s="24" t="s">
        <v>1194</v>
      </c>
      <c r="F585" s="12">
        <v>41.4</v>
      </c>
      <c r="G585" s="12">
        <v>-96.4</v>
      </c>
      <c r="H585" s="12">
        <v>5.4365079365079367</v>
      </c>
      <c r="I585" s="12">
        <v>2.5773809523809526</v>
      </c>
      <c r="J585" s="12">
        <v>2.8591269841269842</v>
      </c>
      <c r="K585" s="22">
        <v>60</v>
      </c>
    </row>
    <row r="586" spans="2:11" x14ac:dyDescent="0.25">
      <c r="B586" t="s">
        <v>2230</v>
      </c>
      <c r="C586" t="s">
        <v>2231</v>
      </c>
      <c r="D586" s="24" t="s">
        <v>2443</v>
      </c>
      <c r="E586" s="24" t="s">
        <v>709</v>
      </c>
      <c r="F586" s="12">
        <v>40.799999999999997</v>
      </c>
      <c r="G586" s="12">
        <v>-84.9</v>
      </c>
      <c r="H586" s="12">
        <v>4.0476190476190474</v>
      </c>
      <c r="I586" s="12">
        <v>1.1948412698412698</v>
      </c>
      <c r="J586" s="12">
        <v>2.8527777777777779</v>
      </c>
      <c r="K586" s="22">
        <v>54</v>
      </c>
    </row>
    <row r="587" spans="2:11" x14ac:dyDescent="0.25">
      <c r="B587" t="s">
        <v>2619</v>
      </c>
      <c r="C587" t="s">
        <v>2620</v>
      </c>
      <c r="D587" s="24" t="s">
        <v>2443</v>
      </c>
      <c r="E587" s="24" t="s">
        <v>1253</v>
      </c>
      <c r="F587" s="12">
        <v>39</v>
      </c>
      <c r="G587" s="12">
        <v>-119.9</v>
      </c>
      <c r="H587" s="12">
        <v>12.103174603174603</v>
      </c>
      <c r="I587" s="12">
        <v>9.2531746031746032</v>
      </c>
      <c r="J587" s="12">
        <v>2.8499999999999996</v>
      </c>
      <c r="K587" s="22">
        <v>56</v>
      </c>
    </row>
    <row r="588" spans="2:11" x14ac:dyDescent="0.25">
      <c r="B588" t="s">
        <v>8897</v>
      </c>
      <c r="C588" t="s">
        <v>8898</v>
      </c>
      <c r="D588" s="24" t="s">
        <v>548</v>
      </c>
      <c r="E588" s="24" t="s">
        <v>510</v>
      </c>
      <c r="F588" s="12">
        <v>42.8</v>
      </c>
      <c r="G588" s="12">
        <v>-80.7</v>
      </c>
      <c r="H588" s="12">
        <v>6.3492063492063497</v>
      </c>
      <c r="I588" s="12">
        <v>3.5007936507936508</v>
      </c>
      <c r="J588" s="12">
        <v>2.8484126984126985</v>
      </c>
      <c r="K588" s="22">
        <v>58</v>
      </c>
    </row>
    <row r="589" spans="2:11" x14ac:dyDescent="0.25">
      <c r="B589" t="s">
        <v>613</v>
      </c>
      <c r="C589" t="s">
        <v>614</v>
      </c>
      <c r="D589" s="24" t="s">
        <v>2443</v>
      </c>
      <c r="E589" s="24" t="s">
        <v>563</v>
      </c>
      <c r="F589" s="12">
        <v>40.799999999999997</v>
      </c>
      <c r="G589" s="12">
        <v>-102.5</v>
      </c>
      <c r="H589" s="12">
        <v>7.8174603174603181</v>
      </c>
      <c r="I589" s="12">
        <v>4.9841269841269842</v>
      </c>
      <c r="J589" s="12">
        <v>2.8333333333333335</v>
      </c>
      <c r="K589" s="22">
        <v>60</v>
      </c>
    </row>
    <row r="590" spans="2:11" x14ac:dyDescent="0.25">
      <c r="B590" t="s">
        <v>1703</v>
      </c>
      <c r="C590" t="s">
        <v>1704</v>
      </c>
      <c r="D590" s="24" t="s">
        <v>2443</v>
      </c>
      <c r="E590" s="24" t="s">
        <v>1675</v>
      </c>
      <c r="F590" s="12">
        <v>43.5</v>
      </c>
      <c r="G590" s="12">
        <v>-91.2</v>
      </c>
      <c r="H590" s="12">
        <v>5.0396825396825395</v>
      </c>
      <c r="I590" s="12">
        <v>2.2095238095238097</v>
      </c>
      <c r="J590" s="12">
        <v>2.8301587301587299</v>
      </c>
      <c r="K590" s="22">
        <v>57</v>
      </c>
    </row>
    <row r="591" spans="2:11" x14ac:dyDescent="0.25">
      <c r="B591" t="s">
        <v>2923</v>
      </c>
      <c r="C591" t="s">
        <v>2924</v>
      </c>
      <c r="D591" s="24" t="s">
        <v>2443</v>
      </c>
      <c r="E591" s="24" t="s">
        <v>1022</v>
      </c>
      <c r="F591" s="12">
        <v>44.5</v>
      </c>
      <c r="G591" s="12">
        <v>-95</v>
      </c>
      <c r="H591" s="12">
        <v>7.0634920634920633</v>
      </c>
      <c r="I591" s="12">
        <v>4.26547619047619</v>
      </c>
      <c r="J591" s="12">
        <v>2.7980158730158733</v>
      </c>
      <c r="K591" s="22">
        <v>37</v>
      </c>
    </row>
    <row r="592" spans="2:11" x14ac:dyDescent="0.25">
      <c r="B592" t="s">
        <v>908</v>
      </c>
      <c r="C592" t="s">
        <v>909</v>
      </c>
      <c r="D592" s="24" t="s">
        <v>2443</v>
      </c>
      <c r="E592" s="24" t="s">
        <v>867</v>
      </c>
      <c r="F592" s="12">
        <v>39.1</v>
      </c>
      <c r="G592" s="12">
        <v>-97.7</v>
      </c>
      <c r="H592" s="12">
        <v>4.166666666666667</v>
      </c>
      <c r="I592" s="12">
        <v>1.3714285714285717</v>
      </c>
      <c r="J592" s="12">
        <v>2.7952380952380951</v>
      </c>
      <c r="K592" s="22">
        <v>55</v>
      </c>
    </row>
    <row r="593" spans="2:11" x14ac:dyDescent="0.25">
      <c r="B593" t="s">
        <v>804</v>
      </c>
      <c r="C593" t="s">
        <v>805</v>
      </c>
      <c r="D593" s="24" t="s">
        <v>2443</v>
      </c>
      <c r="E593" s="24" t="s">
        <v>749</v>
      </c>
      <c r="F593" s="12">
        <v>42.7</v>
      </c>
      <c r="G593" s="12">
        <v>-91</v>
      </c>
      <c r="H593" s="12">
        <v>4.2063492063492065</v>
      </c>
      <c r="I593" s="12">
        <v>1.4123015873015874</v>
      </c>
      <c r="J593" s="12">
        <v>2.7940476190476189</v>
      </c>
      <c r="K593" s="22">
        <v>54</v>
      </c>
    </row>
    <row r="594" spans="2:11" x14ac:dyDescent="0.25">
      <c r="B594" t="s">
        <v>1290</v>
      </c>
      <c r="C594" t="s">
        <v>1291</v>
      </c>
      <c r="D594" s="24" t="s">
        <v>2443</v>
      </c>
      <c r="E594" s="24" t="s">
        <v>1277</v>
      </c>
      <c r="F594" s="12">
        <v>36.1</v>
      </c>
      <c r="G594" s="12">
        <v>-105</v>
      </c>
      <c r="H594" s="12">
        <v>6.5476190476190474</v>
      </c>
      <c r="I594" s="12">
        <v>3.7615079365079369</v>
      </c>
      <c r="J594" s="12">
        <v>2.786111111111111</v>
      </c>
      <c r="K594" s="22">
        <v>58</v>
      </c>
    </row>
    <row r="595" spans="2:11" x14ac:dyDescent="0.25">
      <c r="B595" t="s">
        <v>1368</v>
      </c>
      <c r="C595" t="s">
        <v>1369</v>
      </c>
      <c r="D595" s="24" t="s">
        <v>2443</v>
      </c>
      <c r="E595" s="24" t="s">
        <v>1363</v>
      </c>
      <c r="F595" s="12">
        <v>41.5</v>
      </c>
      <c r="G595" s="12">
        <v>-81.099999999999994</v>
      </c>
      <c r="H595" s="12">
        <v>12.103174603174603</v>
      </c>
      <c r="I595" s="12">
        <v>9.3242063492063494</v>
      </c>
      <c r="J595" s="12">
        <v>2.7789682539682543</v>
      </c>
      <c r="K595" s="22">
        <v>60</v>
      </c>
    </row>
    <row r="596" spans="2:11" x14ac:dyDescent="0.25">
      <c r="B596" t="s">
        <v>2176</v>
      </c>
      <c r="C596" t="s">
        <v>2177</v>
      </c>
      <c r="D596" s="24" t="s">
        <v>2443</v>
      </c>
      <c r="E596" s="24" t="s">
        <v>749</v>
      </c>
      <c r="F596" s="12">
        <v>42.5</v>
      </c>
      <c r="G596" s="12">
        <v>-92.4</v>
      </c>
      <c r="H596" s="12">
        <v>5.9523809523809526</v>
      </c>
      <c r="I596" s="12">
        <v>3.1853174603174601</v>
      </c>
      <c r="J596" s="12">
        <v>2.7670634920634924</v>
      </c>
      <c r="K596" s="22">
        <v>60</v>
      </c>
    </row>
    <row r="597" spans="2:11" x14ac:dyDescent="0.25">
      <c r="B597" t="s">
        <v>3850</v>
      </c>
      <c r="C597" t="s">
        <v>3851</v>
      </c>
      <c r="D597" s="24" t="s">
        <v>2443</v>
      </c>
      <c r="E597" s="24" t="s">
        <v>709</v>
      </c>
      <c r="F597" s="12">
        <v>41.3</v>
      </c>
      <c r="G597" s="12">
        <v>-86.3</v>
      </c>
      <c r="H597" s="12">
        <v>6.0714285714285712</v>
      </c>
      <c r="I597" s="12">
        <v>3.3091269841269844</v>
      </c>
      <c r="J597" s="12">
        <v>2.7623015873015873</v>
      </c>
      <c r="K597" s="22">
        <v>31</v>
      </c>
    </row>
    <row r="598" spans="2:11" x14ac:dyDescent="0.25">
      <c r="B598" t="s">
        <v>1913</v>
      </c>
      <c r="C598" t="s">
        <v>1914</v>
      </c>
      <c r="D598" s="24" t="s">
        <v>2443</v>
      </c>
      <c r="E598" s="24" t="s">
        <v>969</v>
      </c>
      <c r="F598" s="12">
        <v>43.1</v>
      </c>
      <c r="G598" s="12">
        <v>-86.2</v>
      </c>
      <c r="H598" s="12">
        <v>10.595238095238095</v>
      </c>
      <c r="I598" s="12">
        <v>7.8357142857142863</v>
      </c>
      <c r="J598" s="12">
        <v>2.7595238095238095</v>
      </c>
      <c r="K598" s="22">
        <v>56</v>
      </c>
    </row>
    <row r="599" spans="2:11" x14ac:dyDescent="0.25">
      <c r="B599" t="s">
        <v>3378</v>
      </c>
      <c r="C599" t="s">
        <v>3379</v>
      </c>
      <c r="D599" s="24" t="s">
        <v>2443</v>
      </c>
      <c r="E599" s="24" t="s">
        <v>1277</v>
      </c>
      <c r="F599" s="12">
        <v>32.9</v>
      </c>
      <c r="G599" s="12">
        <v>-105.3</v>
      </c>
      <c r="H599" s="12">
        <v>5.0396825396825395</v>
      </c>
      <c r="I599" s="12">
        <v>2.2853174603174606</v>
      </c>
      <c r="J599" s="12">
        <v>2.7543650793650793</v>
      </c>
      <c r="K599" s="22">
        <v>54</v>
      </c>
    </row>
    <row r="600" spans="2:11" x14ac:dyDescent="0.25">
      <c r="B600" t="s">
        <v>1380</v>
      </c>
      <c r="C600" t="s">
        <v>1381</v>
      </c>
      <c r="D600" s="24" t="s">
        <v>2443</v>
      </c>
      <c r="E600" s="24" t="s">
        <v>1363</v>
      </c>
      <c r="F600" s="12">
        <v>40.9</v>
      </c>
      <c r="G600" s="12">
        <v>-83.9</v>
      </c>
      <c r="H600" s="12">
        <v>4.9206349206349209</v>
      </c>
      <c r="I600" s="12">
        <v>2.1750000000000003</v>
      </c>
      <c r="J600" s="12">
        <v>2.7456349206349207</v>
      </c>
      <c r="K600" s="22">
        <v>59</v>
      </c>
    </row>
    <row r="601" spans="2:11" x14ac:dyDescent="0.25">
      <c r="B601" t="s">
        <v>1182</v>
      </c>
      <c r="C601" t="s">
        <v>1183</v>
      </c>
      <c r="D601" s="24" t="s">
        <v>2443</v>
      </c>
      <c r="E601" s="24" t="s">
        <v>1134</v>
      </c>
      <c r="F601" s="12">
        <v>46.5</v>
      </c>
      <c r="G601" s="12">
        <v>-109.3</v>
      </c>
      <c r="H601" s="12">
        <v>8.7698412698412707</v>
      </c>
      <c r="I601" s="12">
        <v>6.0273809523809518</v>
      </c>
      <c r="J601" s="12">
        <v>2.7424603174603179</v>
      </c>
      <c r="K601" s="22">
        <v>57</v>
      </c>
    </row>
    <row r="602" spans="2:11" x14ac:dyDescent="0.25">
      <c r="B602" t="s">
        <v>3527</v>
      </c>
      <c r="C602" t="s">
        <v>3528</v>
      </c>
      <c r="D602" s="24" t="s">
        <v>2443</v>
      </c>
      <c r="E602" s="24" t="s">
        <v>1675</v>
      </c>
      <c r="F602" s="12">
        <v>45.3</v>
      </c>
      <c r="G602" s="12">
        <v>-88.1</v>
      </c>
      <c r="H602" s="12">
        <v>6.1507936507936511</v>
      </c>
      <c r="I602" s="12">
        <v>3.4150793650793654</v>
      </c>
      <c r="J602" s="12">
        <v>2.7357142857142858</v>
      </c>
      <c r="K602" s="22">
        <v>51</v>
      </c>
    </row>
    <row r="603" spans="2:11" x14ac:dyDescent="0.25">
      <c r="B603" t="s">
        <v>8254</v>
      </c>
      <c r="C603" t="s">
        <v>8255</v>
      </c>
      <c r="D603" s="24" t="s">
        <v>2443</v>
      </c>
      <c r="E603" s="24" t="s">
        <v>1675</v>
      </c>
      <c r="F603" s="12">
        <v>43.7</v>
      </c>
      <c r="G603" s="12">
        <v>-90.5</v>
      </c>
      <c r="H603" s="12">
        <v>7.4206349206349209</v>
      </c>
      <c r="I603" s="12">
        <v>4.6853174603174601</v>
      </c>
      <c r="J603" s="12">
        <v>2.7353174603174608</v>
      </c>
      <c r="K603" s="22">
        <v>42</v>
      </c>
    </row>
    <row r="604" spans="2:11" x14ac:dyDescent="0.25">
      <c r="B604" t="s">
        <v>1962</v>
      </c>
      <c r="C604" t="s">
        <v>1963</v>
      </c>
      <c r="D604" s="24" t="s">
        <v>2443</v>
      </c>
      <c r="E604" s="24" t="s">
        <v>749</v>
      </c>
      <c r="F604" s="12">
        <v>43.1</v>
      </c>
      <c r="G604" s="12">
        <v>-93.3</v>
      </c>
      <c r="H604" s="12">
        <v>6.1111111111111116</v>
      </c>
      <c r="I604" s="12">
        <v>3.3968253968253967</v>
      </c>
      <c r="J604" s="12">
        <v>2.7142857142857144</v>
      </c>
      <c r="K604" s="22">
        <v>58</v>
      </c>
    </row>
    <row r="605" spans="2:11" x14ac:dyDescent="0.25">
      <c r="B605" t="s">
        <v>986</v>
      </c>
      <c r="C605" t="s">
        <v>987</v>
      </c>
      <c r="D605" s="24" t="s">
        <v>2443</v>
      </c>
      <c r="E605" s="24" t="s">
        <v>969</v>
      </c>
      <c r="F605" s="12">
        <v>45</v>
      </c>
      <c r="G605" s="12">
        <v>-84.7</v>
      </c>
      <c r="H605" s="12">
        <v>23.769841269841269</v>
      </c>
      <c r="I605" s="12">
        <v>21.057539682539684</v>
      </c>
      <c r="J605" s="12">
        <v>2.7123015873015883</v>
      </c>
      <c r="K605" s="22">
        <v>60</v>
      </c>
    </row>
    <row r="606" spans="2:11" x14ac:dyDescent="0.25">
      <c r="B606" t="s">
        <v>2429</v>
      </c>
      <c r="C606" t="s">
        <v>2430</v>
      </c>
      <c r="D606" s="24" t="s">
        <v>2443</v>
      </c>
      <c r="E606" s="24" t="s">
        <v>1253</v>
      </c>
      <c r="F606" s="12">
        <v>40.6</v>
      </c>
      <c r="G606" s="12">
        <v>-116.8</v>
      </c>
      <c r="H606" s="12">
        <v>4.6428571428571432</v>
      </c>
      <c r="I606" s="12">
        <v>1.9412698412698415</v>
      </c>
      <c r="J606" s="12">
        <v>2.7015873015873018</v>
      </c>
      <c r="K606" s="22">
        <v>59</v>
      </c>
    </row>
    <row r="607" spans="2:11" x14ac:dyDescent="0.25">
      <c r="B607" t="s">
        <v>770</v>
      </c>
      <c r="C607" t="s">
        <v>771</v>
      </c>
      <c r="D607" s="24" t="s">
        <v>2443</v>
      </c>
      <c r="E607" s="24" t="s">
        <v>749</v>
      </c>
      <c r="F607" s="12">
        <v>42</v>
      </c>
      <c r="G607" s="12">
        <v>-91.5</v>
      </c>
      <c r="H607" s="12">
        <v>5.0793650793650791</v>
      </c>
      <c r="I607" s="12">
        <v>2.4099206349206348</v>
      </c>
      <c r="J607" s="12">
        <v>2.6694444444444447</v>
      </c>
      <c r="K607" s="22">
        <v>60</v>
      </c>
    </row>
    <row r="608" spans="2:11" x14ac:dyDescent="0.25">
      <c r="B608" t="s">
        <v>1426</v>
      </c>
      <c r="C608" t="s">
        <v>3778</v>
      </c>
      <c r="D608" s="24" t="s">
        <v>2443</v>
      </c>
      <c r="E608" s="24" t="s">
        <v>1363</v>
      </c>
      <c r="F608" s="12">
        <v>39.5</v>
      </c>
      <c r="G608" s="12">
        <v>-84.3</v>
      </c>
      <c r="H608" s="12">
        <v>3.2142857142857144</v>
      </c>
      <c r="I608" s="12">
        <v>0.5448412698412699</v>
      </c>
      <c r="J608" s="12">
        <v>2.6694444444444443</v>
      </c>
      <c r="K608" s="22">
        <v>52</v>
      </c>
    </row>
    <row r="609" spans="2:11" x14ac:dyDescent="0.25">
      <c r="B609" t="s">
        <v>1386</v>
      </c>
      <c r="C609" t="s">
        <v>1387</v>
      </c>
      <c r="D609" s="24" t="s">
        <v>2443</v>
      </c>
      <c r="E609" s="24" t="s">
        <v>1363</v>
      </c>
      <c r="F609" s="12">
        <v>41.5</v>
      </c>
      <c r="G609" s="12">
        <v>-84.1</v>
      </c>
      <c r="H609" s="12">
        <v>4.6428571428571432</v>
      </c>
      <c r="I609" s="12">
        <v>1.980952380952381</v>
      </c>
      <c r="J609" s="12">
        <v>2.6619047619047618</v>
      </c>
      <c r="K609" s="22">
        <v>60</v>
      </c>
    </row>
    <row r="610" spans="2:11" x14ac:dyDescent="0.25">
      <c r="B610" t="s">
        <v>701</v>
      </c>
      <c r="C610" t="s">
        <v>702</v>
      </c>
      <c r="D610" s="24" t="s">
        <v>2443</v>
      </c>
      <c r="E610" s="24" t="s">
        <v>648</v>
      </c>
      <c r="F610" s="12">
        <v>39.700000000000003</v>
      </c>
      <c r="G610" s="12">
        <v>-88.2</v>
      </c>
      <c r="H610" s="12">
        <v>4.0079365079365079</v>
      </c>
      <c r="I610" s="12">
        <v>1.3480158730158731</v>
      </c>
      <c r="J610" s="12">
        <v>2.6599206349206352</v>
      </c>
      <c r="K610" s="22">
        <v>58</v>
      </c>
    </row>
    <row r="611" spans="2:11" x14ac:dyDescent="0.25">
      <c r="B611" t="s">
        <v>3335</v>
      </c>
      <c r="C611" t="s">
        <v>3336</v>
      </c>
      <c r="D611" s="24" t="s">
        <v>2443</v>
      </c>
      <c r="E611" s="24" t="s">
        <v>1022</v>
      </c>
      <c r="F611" s="12">
        <v>47.6</v>
      </c>
      <c r="G611" s="12">
        <v>-92.2</v>
      </c>
      <c r="H611" s="12">
        <v>10.555555555555555</v>
      </c>
      <c r="I611" s="12">
        <v>7.9047619047619042</v>
      </c>
      <c r="J611" s="12">
        <v>2.6507936507936511</v>
      </c>
      <c r="K611" s="22">
        <v>25</v>
      </c>
    </row>
    <row r="612" spans="2:11" x14ac:dyDescent="0.25">
      <c r="B612" t="s">
        <v>1713</v>
      </c>
      <c r="C612" t="s">
        <v>1714</v>
      </c>
      <c r="D612" s="24" t="s">
        <v>2443</v>
      </c>
      <c r="E612" s="24" t="s">
        <v>1675</v>
      </c>
      <c r="F612" s="12">
        <v>42.8</v>
      </c>
      <c r="G612" s="12">
        <v>-90.7</v>
      </c>
      <c r="H612" s="12">
        <v>5.5555555555555554</v>
      </c>
      <c r="I612" s="12">
        <v>2.9091269841269844</v>
      </c>
      <c r="J612" s="12">
        <v>2.6464285714285714</v>
      </c>
      <c r="K612" s="22">
        <v>59</v>
      </c>
    </row>
    <row r="613" spans="2:11" x14ac:dyDescent="0.25">
      <c r="B613" t="s">
        <v>2657</v>
      </c>
      <c r="C613" t="s">
        <v>2658</v>
      </c>
      <c r="D613" s="24" t="s">
        <v>2443</v>
      </c>
      <c r="E613" s="24" t="s">
        <v>1775</v>
      </c>
      <c r="F613" s="12">
        <v>44.8</v>
      </c>
      <c r="G613" s="12">
        <v>-110.2</v>
      </c>
      <c r="H613" s="12">
        <v>15.515873015873016</v>
      </c>
      <c r="I613" s="12">
        <v>12.86984126984127</v>
      </c>
      <c r="J613" s="12">
        <v>2.6460317460317464</v>
      </c>
      <c r="K613" s="22">
        <v>25</v>
      </c>
    </row>
    <row r="614" spans="2:11" x14ac:dyDescent="0.25">
      <c r="B614" t="s">
        <v>2890</v>
      </c>
      <c r="C614" t="s">
        <v>2891</v>
      </c>
      <c r="D614" s="24" t="s">
        <v>2443</v>
      </c>
      <c r="E614" s="24" t="s">
        <v>548</v>
      </c>
      <c r="F614" s="12">
        <v>39.1</v>
      </c>
      <c r="G614" s="12">
        <v>-120.1</v>
      </c>
      <c r="H614" s="12">
        <v>18.611111111111111</v>
      </c>
      <c r="I614" s="12">
        <v>15.967063492063494</v>
      </c>
      <c r="J614" s="12">
        <v>2.644047619047619</v>
      </c>
      <c r="K614" s="22">
        <v>59</v>
      </c>
    </row>
    <row r="615" spans="2:11" x14ac:dyDescent="0.25">
      <c r="B615" t="s">
        <v>2341</v>
      </c>
      <c r="C615" t="s">
        <v>3791</v>
      </c>
      <c r="D615" s="24" t="s">
        <v>2443</v>
      </c>
      <c r="E615" s="24" t="s">
        <v>1363</v>
      </c>
      <c r="F615" s="12">
        <v>41.5</v>
      </c>
      <c r="G615" s="12">
        <v>-84.6</v>
      </c>
      <c r="H615" s="12">
        <v>4.5634920634920633</v>
      </c>
      <c r="I615" s="12">
        <v>1.9198412698412699</v>
      </c>
      <c r="J615" s="12">
        <v>2.643650793650794</v>
      </c>
      <c r="K615" s="22">
        <v>52</v>
      </c>
    </row>
    <row r="616" spans="2:11" x14ac:dyDescent="0.25">
      <c r="B616" t="s">
        <v>1366</v>
      </c>
      <c r="C616" t="s">
        <v>1367</v>
      </c>
      <c r="D616" s="24" t="s">
        <v>2443</v>
      </c>
      <c r="E616" s="24" t="s">
        <v>1363</v>
      </c>
      <c r="F616" s="12">
        <v>40.799999999999997</v>
      </c>
      <c r="G616" s="12">
        <v>-82.9</v>
      </c>
      <c r="H616" s="12">
        <v>4.0476190476190474</v>
      </c>
      <c r="I616" s="12">
        <v>1.4067460317460319</v>
      </c>
      <c r="J616" s="12">
        <v>2.6408730158730158</v>
      </c>
      <c r="K616" s="22">
        <v>58</v>
      </c>
    </row>
    <row r="617" spans="2:11" x14ac:dyDescent="0.25">
      <c r="B617" t="s">
        <v>515</v>
      </c>
      <c r="C617" t="s">
        <v>9031</v>
      </c>
      <c r="D617" s="24" t="s">
        <v>548</v>
      </c>
      <c r="E617" s="24" t="s">
        <v>510</v>
      </c>
      <c r="F617" s="12">
        <v>44.1</v>
      </c>
      <c r="G617" s="12">
        <v>-77.400000000000006</v>
      </c>
      <c r="H617" s="12">
        <v>6.1111111111111116</v>
      </c>
      <c r="I617" s="12">
        <v>3.4746031746031747</v>
      </c>
      <c r="J617" s="12">
        <v>2.6365079365079365</v>
      </c>
      <c r="K617" s="22">
        <v>59</v>
      </c>
    </row>
    <row r="618" spans="2:11" x14ac:dyDescent="0.25">
      <c r="B618" t="s">
        <v>3679</v>
      </c>
      <c r="C618" t="s">
        <v>3680</v>
      </c>
      <c r="D618" s="24" t="s">
        <v>2443</v>
      </c>
      <c r="E618" s="24" t="s">
        <v>648</v>
      </c>
      <c r="F618" s="12">
        <v>39.4</v>
      </c>
      <c r="G618" s="12">
        <v>-88.1</v>
      </c>
      <c r="H618" s="12">
        <v>3.7301587301587302</v>
      </c>
      <c r="I618" s="12">
        <v>1.0952380952380953</v>
      </c>
      <c r="J618" s="12">
        <v>2.6349206349206353</v>
      </c>
      <c r="K618" s="22">
        <v>58</v>
      </c>
    </row>
    <row r="619" spans="2:11" x14ac:dyDescent="0.25">
      <c r="B619" t="s">
        <v>8815</v>
      </c>
      <c r="C619" t="s">
        <v>8816</v>
      </c>
      <c r="D619" s="24" t="s">
        <v>2443</v>
      </c>
      <c r="E619" s="24" t="s">
        <v>1457</v>
      </c>
      <c r="F619" s="12">
        <v>44.3</v>
      </c>
      <c r="G619" s="12">
        <v>-97.8</v>
      </c>
      <c r="H619" s="12">
        <v>6.5476190476190474</v>
      </c>
      <c r="I619" s="12">
        <v>3.9218253968253967</v>
      </c>
      <c r="J619" s="12">
        <v>2.6257936507936508</v>
      </c>
      <c r="K619" s="22">
        <v>59</v>
      </c>
    </row>
    <row r="620" spans="2:11" x14ac:dyDescent="0.25">
      <c r="B620" t="s">
        <v>1970</v>
      </c>
      <c r="C620" t="s">
        <v>1971</v>
      </c>
      <c r="D620" s="24" t="s">
        <v>2443</v>
      </c>
      <c r="E620" s="24" t="s">
        <v>1457</v>
      </c>
      <c r="F620" s="12">
        <v>43.5</v>
      </c>
      <c r="G620" s="12">
        <v>-96.7</v>
      </c>
      <c r="H620" s="12">
        <v>8.2539682539682548</v>
      </c>
      <c r="I620" s="12">
        <v>5.6337301587301587</v>
      </c>
      <c r="J620" s="12">
        <v>2.6202380952380953</v>
      </c>
      <c r="K620" s="22">
        <v>60</v>
      </c>
    </row>
    <row r="621" spans="2:11" x14ac:dyDescent="0.25">
      <c r="B621" t="s">
        <v>725</v>
      </c>
      <c r="C621" t="s">
        <v>726</v>
      </c>
      <c r="D621" s="24" t="s">
        <v>2443</v>
      </c>
      <c r="E621" s="24" t="s">
        <v>709</v>
      </c>
      <c r="F621" s="12">
        <v>40.5</v>
      </c>
      <c r="G621" s="12">
        <v>-85.6</v>
      </c>
      <c r="H621" s="12">
        <v>3.6507936507936507</v>
      </c>
      <c r="I621" s="12">
        <v>1.0325396825396826</v>
      </c>
      <c r="J621" s="12">
        <v>2.6182539682539683</v>
      </c>
      <c r="K621" s="22">
        <v>59</v>
      </c>
    </row>
    <row r="622" spans="2:11" x14ac:dyDescent="0.25">
      <c r="B622" t="s">
        <v>6339</v>
      </c>
      <c r="C622" t="s">
        <v>6340</v>
      </c>
      <c r="D622" s="24" t="s">
        <v>2443</v>
      </c>
      <c r="E622" s="24" t="s">
        <v>1301</v>
      </c>
      <c r="F622" s="12">
        <v>42.9</v>
      </c>
      <c r="G622" s="12">
        <v>-76.400000000000006</v>
      </c>
      <c r="H622" s="12">
        <v>12.063492063492063</v>
      </c>
      <c r="I622" s="12">
        <v>9.4539682539682541</v>
      </c>
      <c r="J622" s="12">
        <v>2.6095238095238091</v>
      </c>
      <c r="K622" s="22">
        <v>51</v>
      </c>
    </row>
    <row r="623" spans="2:11" x14ac:dyDescent="0.25">
      <c r="B623" t="s">
        <v>2824</v>
      </c>
      <c r="C623" t="s">
        <v>2825</v>
      </c>
      <c r="D623" s="24" t="s">
        <v>2443</v>
      </c>
      <c r="E623" s="24" t="s">
        <v>1457</v>
      </c>
      <c r="F623" s="12">
        <v>43.5</v>
      </c>
      <c r="G623" s="12">
        <v>-103.4</v>
      </c>
      <c r="H623" s="12">
        <v>7.5396825396825395</v>
      </c>
      <c r="I623" s="12">
        <v>4.9615079365079371</v>
      </c>
      <c r="J623" s="12">
        <v>2.5781746031746033</v>
      </c>
      <c r="K623" s="22">
        <v>30</v>
      </c>
    </row>
    <row r="624" spans="2:11" x14ac:dyDescent="0.25">
      <c r="B624" t="s">
        <v>3248</v>
      </c>
      <c r="C624" t="s">
        <v>3249</v>
      </c>
      <c r="D624" s="24" t="s">
        <v>2443</v>
      </c>
      <c r="E624" s="24" t="s">
        <v>1194</v>
      </c>
      <c r="F624" s="12">
        <v>42.7</v>
      </c>
      <c r="G624" s="12">
        <v>-97.4</v>
      </c>
      <c r="H624" s="12">
        <v>7.9761904761904763</v>
      </c>
      <c r="I624" s="12">
        <v>5.4031746031746035</v>
      </c>
      <c r="J624" s="12">
        <v>2.5730158730158732</v>
      </c>
      <c r="K624" s="22">
        <v>32</v>
      </c>
    </row>
    <row r="625" spans="2:11" x14ac:dyDescent="0.25">
      <c r="B625" t="s">
        <v>1237</v>
      </c>
      <c r="C625" t="s">
        <v>1238</v>
      </c>
      <c r="D625" s="24" t="s">
        <v>2443</v>
      </c>
      <c r="E625" s="24" t="s">
        <v>1194</v>
      </c>
      <c r="F625" s="12">
        <v>41.1</v>
      </c>
      <c r="G625" s="12">
        <v>-101.7</v>
      </c>
      <c r="H625" s="12">
        <v>5.1190476190476195</v>
      </c>
      <c r="I625" s="12">
        <v>2.5500000000000003</v>
      </c>
      <c r="J625" s="12">
        <v>2.5690476190476188</v>
      </c>
      <c r="K625" s="22">
        <v>54</v>
      </c>
    </row>
    <row r="626" spans="2:11" x14ac:dyDescent="0.25">
      <c r="B626" t="s">
        <v>683</v>
      </c>
      <c r="C626" t="s">
        <v>684</v>
      </c>
      <c r="D626" s="24" t="s">
        <v>2443</v>
      </c>
      <c r="E626" s="24" t="s">
        <v>648</v>
      </c>
      <c r="F626" s="12">
        <v>38.700000000000003</v>
      </c>
      <c r="G626" s="12">
        <v>-88</v>
      </c>
      <c r="H626" s="12">
        <v>3.1349206349206349</v>
      </c>
      <c r="I626" s="12">
        <v>0.57777777777777783</v>
      </c>
      <c r="J626" s="12">
        <v>2.5571428571428569</v>
      </c>
      <c r="K626" s="22">
        <v>57</v>
      </c>
    </row>
    <row r="627" spans="2:11" x14ac:dyDescent="0.25">
      <c r="B627" t="s">
        <v>1180</v>
      </c>
      <c r="C627" t="s">
        <v>1181</v>
      </c>
      <c r="D627" s="24" t="s">
        <v>2443</v>
      </c>
      <c r="E627" s="24" t="s">
        <v>1134</v>
      </c>
      <c r="F627" s="12">
        <v>45.5</v>
      </c>
      <c r="G627" s="12">
        <v>-104.4</v>
      </c>
      <c r="H627" s="12">
        <v>8.0555555555555554</v>
      </c>
      <c r="I627" s="12">
        <v>5.4992063492063501</v>
      </c>
      <c r="J627" s="12">
        <v>2.5563492063492057</v>
      </c>
      <c r="K627" s="22">
        <v>60</v>
      </c>
    </row>
    <row r="628" spans="2:11" x14ac:dyDescent="0.25">
      <c r="B628" t="s">
        <v>11420</v>
      </c>
      <c r="C628" t="s">
        <v>11421</v>
      </c>
      <c r="D628" s="24" t="s">
        <v>2443</v>
      </c>
      <c r="E628" s="24" t="s">
        <v>709</v>
      </c>
      <c r="F628" s="12">
        <v>40.6</v>
      </c>
      <c r="G628" s="12">
        <v>-86.9</v>
      </c>
      <c r="H628" s="12">
        <v>3.1349206349206349</v>
      </c>
      <c r="I628" s="12">
        <v>0.5797619047619047</v>
      </c>
      <c r="J628" s="12">
        <v>2.5551587301587304</v>
      </c>
      <c r="K628" s="22">
        <v>28</v>
      </c>
    </row>
    <row r="629" spans="2:11" x14ac:dyDescent="0.25">
      <c r="B629" t="s">
        <v>3882</v>
      </c>
      <c r="C629" t="s">
        <v>3883</v>
      </c>
      <c r="D629" s="24" t="s">
        <v>2443</v>
      </c>
      <c r="E629" s="24" t="s">
        <v>563</v>
      </c>
      <c r="F629" s="12">
        <v>38.6</v>
      </c>
      <c r="G629" s="12">
        <v>-108.9</v>
      </c>
      <c r="H629" s="12">
        <v>3.7301587301587302</v>
      </c>
      <c r="I629" s="12">
        <v>1.175</v>
      </c>
      <c r="J629" s="12">
        <v>2.5551587301587304</v>
      </c>
      <c r="K629" s="22">
        <v>56</v>
      </c>
    </row>
    <row r="630" spans="2:11" x14ac:dyDescent="0.25">
      <c r="B630" t="s">
        <v>2417</v>
      </c>
      <c r="C630" t="s">
        <v>2418</v>
      </c>
      <c r="D630" s="24" t="s">
        <v>2443</v>
      </c>
      <c r="E630" s="24" t="s">
        <v>1775</v>
      </c>
      <c r="F630" s="12">
        <v>43.4</v>
      </c>
      <c r="G630" s="12">
        <v>-108.1</v>
      </c>
      <c r="H630" s="12">
        <v>4.0476190476190474</v>
      </c>
      <c r="I630" s="12">
        <v>1.5166666666666666</v>
      </c>
      <c r="J630" s="12">
        <v>2.5309523809523813</v>
      </c>
      <c r="K630" s="22">
        <v>46</v>
      </c>
    </row>
    <row r="631" spans="2:11" x14ac:dyDescent="0.25">
      <c r="B631" t="s">
        <v>824</v>
      </c>
      <c r="C631" t="s">
        <v>825</v>
      </c>
      <c r="D631" s="24" t="s">
        <v>2443</v>
      </c>
      <c r="E631" s="24" t="s">
        <v>749</v>
      </c>
      <c r="F631" s="12">
        <v>42</v>
      </c>
      <c r="G631" s="12">
        <v>-90.7</v>
      </c>
      <c r="H631" s="12">
        <v>4.246031746031746</v>
      </c>
      <c r="I631" s="12">
        <v>1.7194444444444443</v>
      </c>
      <c r="J631" s="12">
        <v>2.5265873015873019</v>
      </c>
      <c r="K631" s="22">
        <v>57</v>
      </c>
    </row>
    <row r="632" spans="2:11" x14ac:dyDescent="0.25">
      <c r="B632" t="s">
        <v>786</v>
      </c>
      <c r="C632" t="s">
        <v>787</v>
      </c>
      <c r="D632" s="24" t="s">
        <v>2443</v>
      </c>
      <c r="E632" s="24" t="s">
        <v>749</v>
      </c>
      <c r="F632" s="12">
        <v>42</v>
      </c>
      <c r="G632" s="12">
        <v>-95.3</v>
      </c>
      <c r="H632" s="12">
        <v>5.3968253968253972</v>
      </c>
      <c r="I632" s="12">
        <v>2.8773809523809528</v>
      </c>
      <c r="J632" s="12">
        <v>2.5194444444444444</v>
      </c>
      <c r="K632" s="22">
        <v>59</v>
      </c>
    </row>
    <row r="633" spans="2:11" x14ac:dyDescent="0.25">
      <c r="B633" t="s">
        <v>1461</v>
      </c>
      <c r="C633" t="s">
        <v>1462</v>
      </c>
      <c r="D633" s="24" t="s">
        <v>2443</v>
      </c>
      <c r="E633" s="24" t="s">
        <v>1457</v>
      </c>
      <c r="F633" s="12">
        <v>44.3</v>
      </c>
      <c r="G633" s="12">
        <v>-96.7</v>
      </c>
      <c r="H633" s="12">
        <v>6.7857142857142856</v>
      </c>
      <c r="I633" s="12">
        <v>4.2817460317460325</v>
      </c>
      <c r="J633" s="12">
        <v>2.503968253968254</v>
      </c>
      <c r="K633" s="22">
        <v>59</v>
      </c>
    </row>
    <row r="634" spans="2:11" x14ac:dyDescent="0.25">
      <c r="B634" t="s">
        <v>9634</v>
      </c>
      <c r="C634" t="s">
        <v>9635</v>
      </c>
      <c r="D634" s="24" t="s">
        <v>2443</v>
      </c>
      <c r="E634" s="24" t="s">
        <v>749</v>
      </c>
      <c r="F634" s="12">
        <v>41.8</v>
      </c>
      <c r="G634" s="12">
        <v>-90.9</v>
      </c>
      <c r="H634" s="12">
        <v>5.3571428571428577</v>
      </c>
      <c r="I634" s="12">
        <v>2.8626984126984127</v>
      </c>
      <c r="J634" s="12">
        <v>2.4944444444444445</v>
      </c>
      <c r="K634" s="22">
        <v>29</v>
      </c>
    </row>
    <row r="635" spans="2:11" x14ac:dyDescent="0.25">
      <c r="B635" t="s">
        <v>3825</v>
      </c>
      <c r="C635" t="s">
        <v>3826</v>
      </c>
      <c r="D635" s="24" t="s">
        <v>2443</v>
      </c>
      <c r="E635" s="24" t="s">
        <v>709</v>
      </c>
      <c r="F635" s="12">
        <v>39.200000000000003</v>
      </c>
      <c r="G635" s="12">
        <v>-87.3</v>
      </c>
      <c r="H635" s="12">
        <v>3.0158730158730158</v>
      </c>
      <c r="I635" s="12">
        <v>0.52182539682539686</v>
      </c>
      <c r="J635" s="12">
        <v>2.4940476190476191</v>
      </c>
      <c r="K635" s="22">
        <v>27</v>
      </c>
    </row>
    <row r="636" spans="2:11" x14ac:dyDescent="0.25">
      <c r="B636" t="s">
        <v>1489</v>
      </c>
      <c r="C636" t="s">
        <v>1490</v>
      </c>
      <c r="D636" s="24" t="s">
        <v>2443</v>
      </c>
      <c r="E636" s="24" t="s">
        <v>1457</v>
      </c>
      <c r="F636" s="12">
        <v>43.1</v>
      </c>
      <c r="G636" s="12">
        <v>-100.6</v>
      </c>
      <c r="H636" s="12">
        <v>7.6190476190476195</v>
      </c>
      <c r="I636" s="12">
        <v>5.1253968253968258</v>
      </c>
      <c r="J636" s="12">
        <v>2.4936507936507937</v>
      </c>
      <c r="K636" s="22">
        <v>56</v>
      </c>
    </row>
    <row r="637" spans="2:11" x14ac:dyDescent="0.25">
      <c r="B637" t="s">
        <v>1497</v>
      </c>
      <c r="C637" t="s">
        <v>1498</v>
      </c>
      <c r="D637" s="24" t="s">
        <v>2443</v>
      </c>
      <c r="E637" s="24" t="s">
        <v>1457</v>
      </c>
      <c r="F637" s="12">
        <v>44.1</v>
      </c>
      <c r="G637" s="12">
        <v>-103.2</v>
      </c>
      <c r="H637" s="12">
        <v>6.5476190476190474</v>
      </c>
      <c r="I637" s="12">
        <v>4.0611111111111118</v>
      </c>
      <c r="J637" s="12">
        <v>2.4865079365079366</v>
      </c>
      <c r="K637" s="22">
        <v>56</v>
      </c>
    </row>
    <row r="638" spans="2:11" x14ac:dyDescent="0.25">
      <c r="B638" t="s">
        <v>9918</v>
      </c>
      <c r="C638" t="s">
        <v>9919</v>
      </c>
      <c r="D638" s="24" t="s">
        <v>2443</v>
      </c>
      <c r="E638" s="24" t="s">
        <v>1396</v>
      </c>
      <c r="F638" s="12">
        <v>45.1</v>
      </c>
      <c r="G638" s="12">
        <v>-117.8</v>
      </c>
      <c r="H638" s="12">
        <v>5.0396825396825395</v>
      </c>
      <c r="I638" s="12">
        <v>2.5595238095238098</v>
      </c>
      <c r="J638" s="12">
        <v>2.4801587301587302</v>
      </c>
      <c r="K638" s="22">
        <v>54</v>
      </c>
    </row>
    <row r="639" spans="2:11" x14ac:dyDescent="0.25">
      <c r="B639" t="s">
        <v>7659</v>
      </c>
      <c r="C639" t="s">
        <v>7660</v>
      </c>
      <c r="D639" s="24" t="s">
        <v>2443</v>
      </c>
      <c r="E639" s="24" t="s">
        <v>1457</v>
      </c>
      <c r="F639" s="12">
        <v>45.3</v>
      </c>
      <c r="G639" s="12">
        <v>-97</v>
      </c>
      <c r="H639" s="12">
        <v>8.5714285714285712</v>
      </c>
      <c r="I639" s="12">
        <v>6.1039682539682536</v>
      </c>
      <c r="J639" s="12">
        <v>2.467460317460318</v>
      </c>
      <c r="K639" s="22">
        <v>55</v>
      </c>
    </row>
    <row r="640" spans="2:11" x14ac:dyDescent="0.25">
      <c r="B640" t="s">
        <v>1471</v>
      </c>
      <c r="C640" t="s">
        <v>1472</v>
      </c>
      <c r="D640" s="24" t="s">
        <v>2443</v>
      </c>
      <c r="E640" s="24" t="s">
        <v>1457</v>
      </c>
      <c r="F640" s="12">
        <v>45</v>
      </c>
      <c r="G640" s="12">
        <v>-99.9</v>
      </c>
      <c r="H640" s="12">
        <v>6.2698412698412698</v>
      </c>
      <c r="I640" s="12">
        <v>3.8103174603174601</v>
      </c>
      <c r="J640" s="12">
        <v>2.4595238095238097</v>
      </c>
      <c r="K640" s="22">
        <v>52</v>
      </c>
    </row>
    <row r="641" spans="2:11" x14ac:dyDescent="0.25">
      <c r="B641" t="s">
        <v>1192</v>
      </c>
      <c r="C641" t="s">
        <v>1193</v>
      </c>
      <c r="D641" s="24" t="s">
        <v>2443</v>
      </c>
      <c r="E641" s="24" t="s">
        <v>1194</v>
      </c>
      <c r="F641" s="12">
        <v>42.5</v>
      </c>
      <c r="G641" s="12">
        <v>-99.8</v>
      </c>
      <c r="H641" s="12">
        <v>8.0555555555555554</v>
      </c>
      <c r="I641" s="12">
        <v>5.6063492063492069</v>
      </c>
      <c r="J641" s="12">
        <v>2.4492063492063494</v>
      </c>
      <c r="K641" s="22">
        <v>60</v>
      </c>
    </row>
    <row r="642" spans="2:11" x14ac:dyDescent="0.25">
      <c r="B642" t="s">
        <v>4380</v>
      </c>
      <c r="C642" t="s">
        <v>4381</v>
      </c>
      <c r="D642" s="24" t="s">
        <v>2443</v>
      </c>
      <c r="E642" s="24" t="s">
        <v>1800</v>
      </c>
      <c r="F642" s="12">
        <v>64.7</v>
      </c>
      <c r="G642" s="12">
        <v>-147.30000000000001</v>
      </c>
      <c r="H642" s="12">
        <v>14.166666666666668</v>
      </c>
      <c r="I642" s="12">
        <v>11.723015873015873</v>
      </c>
      <c r="J642" s="12">
        <v>2.443650793650793</v>
      </c>
      <c r="K642" s="22">
        <v>52</v>
      </c>
    </row>
    <row r="643" spans="2:11" x14ac:dyDescent="0.25">
      <c r="B643" t="s">
        <v>8691</v>
      </c>
      <c r="C643" t="s">
        <v>8692</v>
      </c>
      <c r="D643" s="24" t="s">
        <v>2443</v>
      </c>
      <c r="E643" s="24" t="s">
        <v>749</v>
      </c>
      <c r="F643" s="12">
        <v>43.1</v>
      </c>
      <c r="G643" s="12">
        <v>-95.8</v>
      </c>
      <c r="H643" s="12">
        <v>6.666666666666667</v>
      </c>
      <c r="I643" s="12">
        <v>4.2265873015873021</v>
      </c>
      <c r="J643" s="12">
        <v>2.4400793650793648</v>
      </c>
      <c r="K643" s="22">
        <v>59</v>
      </c>
    </row>
    <row r="644" spans="2:11" x14ac:dyDescent="0.25">
      <c r="B644" t="s">
        <v>735</v>
      </c>
      <c r="C644" t="s">
        <v>736</v>
      </c>
      <c r="D644" s="24" t="s">
        <v>2443</v>
      </c>
      <c r="E644" s="24" t="s">
        <v>709</v>
      </c>
      <c r="F644" s="12">
        <v>39.700000000000003</v>
      </c>
      <c r="G644" s="12">
        <v>-87.2</v>
      </c>
      <c r="H644" s="12">
        <v>3.0158730158730158</v>
      </c>
      <c r="I644" s="12">
        <v>0.57658730158730154</v>
      </c>
      <c r="J644" s="12">
        <v>2.4392857142857145</v>
      </c>
      <c r="K644" s="22">
        <v>57</v>
      </c>
    </row>
    <row r="645" spans="2:11" x14ac:dyDescent="0.25">
      <c r="B645" t="s">
        <v>502</v>
      </c>
      <c r="C645" t="s">
        <v>503</v>
      </c>
      <c r="D645" s="24" t="s">
        <v>548</v>
      </c>
      <c r="E645" s="24" t="s">
        <v>497</v>
      </c>
      <c r="F645" s="12">
        <v>50.8</v>
      </c>
      <c r="G645" s="12">
        <v>-107.3</v>
      </c>
      <c r="H645" s="12">
        <v>6.746031746031746</v>
      </c>
      <c r="I645" s="12">
        <v>4.318253968253968</v>
      </c>
      <c r="J645" s="12">
        <v>2.427777777777778</v>
      </c>
      <c r="K645" s="22">
        <v>57</v>
      </c>
    </row>
    <row r="646" spans="2:11" x14ac:dyDescent="0.25">
      <c r="B646" t="s">
        <v>1205</v>
      </c>
      <c r="C646" t="s">
        <v>1206</v>
      </c>
      <c r="D646" s="24" t="s">
        <v>2443</v>
      </c>
      <c r="E646" s="24" t="s">
        <v>1194</v>
      </c>
      <c r="F646" s="12">
        <v>41.4</v>
      </c>
      <c r="G646" s="12">
        <v>-97.3</v>
      </c>
      <c r="H646" s="12">
        <v>4.9206349206349209</v>
      </c>
      <c r="I646" s="12">
        <v>2.498015873015873</v>
      </c>
      <c r="J646" s="12">
        <v>2.4226190476190474</v>
      </c>
      <c r="K646" s="22">
        <v>56</v>
      </c>
    </row>
    <row r="647" spans="2:11" x14ac:dyDescent="0.25">
      <c r="B647" t="s">
        <v>3537</v>
      </c>
      <c r="C647" t="s">
        <v>3538</v>
      </c>
      <c r="D647" s="24" t="s">
        <v>2443</v>
      </c>
      <c r="E647" s="24" t="s">
        <v>1253</v>
      </c>
      <c r="F647" s="12">
        <v>39.6</v>
      </c>
      <c r="G647" s="12">
        <v>-119.8</v>
      </c>
      <c r="H647" s="12">
        <v>4.0079365079365079</v>
      </c>
      <c r="I647" s="12">
        <v>1.590873015873016</v>
      </c>
      <c r="J647" s="12">
        <v>2.4170634920634919</v>
      </c>
      <c r="K647" s="22">
        <v>34</v>
      </c>
    </row>
    <row r="648" spans="2:11" x14ac:dyDescent="0.25">
      <c r="B648" t="s">
        <v>2902</v>
      </c>
      <c r="C648" t="s">
        <v>2903</v>
      </c>
      <c r="D648" s="24" t="s">
        <v>2443</v>
      </c>
      <c r="E648" s="24" t="s">
        <v>1457</v>
      </c>
      <c r="F648" s="12">
        <v>43.4</v>
      </c>
      <c r="G648" s="12">
        <v>-100.4</v>
      </c>
      <c r="H648" s="12">
        <v>7.0634920634920633</v>
      </c>
      <c r="I648" s="12">
        <v>4.6464285714285714</v>
      </c>
      <c r="J648" s="12">
        <v>2.4170634920634919</v>
      </c>
      <c r="K648" s="22">
        <v>54</v>
      </c>
    </row>
    <row r="649" spans="2:11" x14ac:dyDescent="0.25">
      <c r="B649" t="s">
        <v>11306</v>
      </c>
      <c r="C649" t="s">
        <v>11307</v>
      </c>
      <c r="D649" s="24" t="s">
        <v>2443</v>
      </c>
      <c r="E649" s="24" t="s">
        <v>648</v>
      </c>
      <c r="F649" s="12">
        <v>40.4</v>
      </c>
      <c r="G649" s="12">
        <v>-88.9</v>
      </c>
      <c r="H649" s="12">
        <v>3.2936507936507939</v>
      </c>
      <c r="I649" s="12">
        <v>0.88015873015873014</v>
      </c>
      <c r="J649" s="12">
        <v>2.4134920634920634</v>
      </c>
      <c r="K649" s="22">
        <v>57</v>
      </c>
    </row>
    <row r="650" spans="2:11" x14ac:dyDescent="0.25">
      <c r="B650" t="s">
        <v>11639</v>
      </c>
      <c r="C650" t="s">
        <v>11640</v>
      </c>
      <c r="D650" s="24" t="s">
        <v>2443</v>
      </c>
      <c r="E650" s="24" t="s">
        <v>709</v>
      </c>
      <c r="F650" s="12">
        <v>40</v>
      </c>
      <c r="G650" s="12">
        <v>-85.8</v>
      </c>
      <c r="H650" s="12">
        <v>3.0158730158730158</v>
      </c>
      <c r="I650" s="12">
        <v>0.607936507936508</v>
      </c>
      <c r="J650" s="12">
        <v>2.4079365079365078</v>
      </c>
      <c r="K650" s="22">
        <v>25</v>
      </c>
    </row>
    <row r="651" spans="2:11" x14ac:dyDescent="0.25">
      <c r="B651" t="s">
        <v>1330</v>
      </c>
      <c r="C651" t="s">
        <v>1331</v>
      </c>
      <c r="D651" s="24" t="s">
        <v>2443</v>
      </c>
      <c r="E651" s="24" t="s">
        <v>1301</v>
      </c>
      <c r="F651" s="12">
        <v>43.5</v>
      </c>
      <c r="G651" s="12">
        <v>-73.400000000000006</v>
      </c>
      <c r="H651" s="12">
        <v>5.5555555555555554</v>
      </c>
      <c r="I651" s="12">
        <v>3.1658730158730162</v>
      </c>
      <c r="J651" s="12">
        <v>2.3896825396825396</v>
      </c>
      <c r="K651" s="22">
        <v>55</v>
      </c>
    </row>
    <row r="652" spans="2:11" x14ac:dyDescent="0.25">
      <c r="B652" t="s">
        <v>11625</v>
      </c>
      <c r="C652" t="s">
        <v>11626</v>
      </c>
      <c r="D652" s="24" t="s">
        <v>2443</v>
      </c>
      <c r="E652" s="24" t="s">
        <v>548</v>
      </c>
      <c r="F652" s="12">
        <v>41.8</v>
      </c>
      <c r="G652" s="12">
        <v>-123.3</v>
      </c>
      <c r="H652" s="12">
        <v>3.0158730158730158</v>
      </c>
      <c r="I652" s="12">
        <v>0.63095238095238093</v>
      </c>
      <c r="J652" s="12">
        <v>2.3849206349206349</v>
      </c>
      <c r="K652" s="22">
        <v>51</v>
      </c>
    </row>
    <row r="653" spans="2:11" x14ac:dyDescent="0.25">
      <c r="B653" t="s">
        <v>2174</v>
      </c>
      <c r="C653" t="s">
        <v>2175</v>
      </c>
      <c r="D653" s="24" t="s">
        <v>2443</v>
      </c>
      <c r="E653" s="24" t="s">
        <v>749</v>
      </c>
      <c r="F653" s="12">
        <v>42.3</v>
      </c>
      <c r="G653" s="12">
        <v>-90.7</v>
      </c>
      <c r="H653" s="12">
        <v>5.5952380952380958</v>
      </c>
      <c r="I653" s="12">
        <v>3.2198412698412699</v>
      </c>
      <c r="J653" s="12">
        <v>2.3753968253968254</v>
      </c>
      <c r="K653" s="22">
        <v>59</v>
      </c>
    </row>
    <row r="654" spans="2:11" x14ac:dyDescent="0.25">
      <c r="B654" t="s">
        <v>4350</v>
      </c>
      <c r="C654" t="s">
        <v>4351</v>
      </c>
      <c r="D654" s="24" t="s">
        <v>548</v>
      </c>
      <c r="E654" s="24" t="s">
        <v>510</v>
      </c>
      <c r="F654" s="12">
        <v>42.8</v>
      </c>
      <c r="G654" s="12">
        <v>-78.900000000000006</v>
      </c>
      <c r="H654" s="12">
        <v>7.5396825396825395</v>
      </c>
      <c r="I654" s="12">
        <v>5.1734126984126991</v>
      </c>
      <c r="J654" s="12">
        <v>2.3662698412698413</v>
      </c>
      <c r="K654" s="22">
        <v>54</v>
      </c>
    </row>
    <row r="655" spans="2:11" x14ac:dyDescent="0.25">
      <c r="B655" t="s">
        <v>1014</v>
      </c>
      <c r="C655" t="s">
        <v>1015</v>
      </c>
      <c r="D655" s="24" t="s">
        <v>2443</v>
      </c>
      <c r="E655" s="24" t="s">
        <v>969</v>
      </c>
      <c r="F655" s="12">
        <v>41.9</v>
      </c>
      <c r="G655" s="12">
        <v>-85.6</v>
      </c>
      <c r="H655" s="12">
        <v>5.5555555555555554</v>
      </c>
      <c r="I655" s="12">
        <v>3.1956349206349208</v>
      </c>
      <c r="J655" s="12">
        <v>2.359920634920635</v>
      </c>
      <c r="K655" s="22">
        <v>60</v>
      </c>
    </row>
    <row r="656" spans="2:11" x14ac:dyDescent="0.25">
      <c r="B656" t="s">
        <v>7739</v>
      </c>
      <c r="C656" t="s">
        <v>7740</v>
      </c>
      <c r="D656" s="24" t="s">
        <v>2443</v>
      </c>
      <c r="E656" s="24" t="s">
        <v>1301</v>
      </c>
      <c r="F656" s="12">
        <v>43</v>
      </c>
      <c r="G656" s="12">
        <v>-78.8</v>
      </c>
      <c r="H656" s="12">
        <v>8.3730158730158735</v>
      </c>
      <c r="I656" s="12">
        <v>6.0178571428571432</v>
      </c>
      <c r="J656" s="12">
        <v>2.3551587301587298</v>
      </c>
      <c r="K656" s="22">
        <v>37</v>
      </c>
    </row>
    <row r="657" spans="2:11" x14ac:dyDescent="0.25">
      <c r="B657" t="s">
        <v>1711</v>
      </c>
      <c r="C657" t="s">
        <v>1712</v>
      </c>
      <c r="D657" s="24" t="s">
        <v>2443</v>
      </c>
      <c r="E657" s="24" t="s">
        <v>1675</v>
      </c>
      <c r="F657" s="12">
        <v>43</v>
      </c>
      <c r="G657" s="12">
        <v>-88.8</v>
      </c>
      <c r="H657" s="12">
        <v>4.5634920634920633</v>
      </c>
      <c r="I657" s="12">
        <v>2.2162698412698414</v>
      </c>
      <c r="J657" s="12">
        <v>2.3472222222222223</v>
      </c>
      <c r="K657" s="22">
        <v>60</v>
      </c>
    </row>
    <row r="658" spans="2:11" x14ac:dyDescent="0.25">
      <c r="B658" t="s">
        <v>7438</v>
      </c>
      <c r="C658" t="s">
        <v>7439</v>
      </c>
      <c r="D658" s="24" t="s">
        <v>2443</v>
      </c>
      <c r="E658" s="24" t="s">
        <v>1545</v>
      </c>
      <c r="F658" s="12">
        <v>40.700000000000003</v>
      </c>
      <c r="G658" s="12">
        <v>-111.8</v>
      </c>
      <c r="H658" s="12">
        <v>9.0476190476190474</v>
      </c>
      <c r="I658" s="12">
        <v>6.7091269841269838</v>
      </c>
      <c r="J658" s="12">
        <v>2.3384920634920636</v>
      </c>
      <c r="K658" s="22">
        <v>28</v>
      </c>
    </row>
    <row r="659" spans="2:11" x14ac:dyDescent="0.25">
      <c r="B659" t="s">
        <v>3802</v>
      </c>
      <c r="C659" t="s">
        <v>3803</v>
      </c>
      <c r="D659" s="24" t="s">
        <v>548</v>
      </c>
      <c r="E659" s="24" t="s">
        <v>510</v>
      </c>
      <c r="F659" s="12">
        <v>42.8</v>
      </c>
      <c r="G659" s="12">
        <v>-79.2</v>
      </c>
      <c r="H659" s="12">
        <v>6.3492063492063497</v>
      </c>
      <c r="I659" s="12">
        <v>4.018650793650794</v>
      </c>
      <c r="J659" s="12">
        <v>2.3305555555555557</v>
      </c>
      <c r="K659" s="22">
        <v>55</v>
      </c>
    </row>
    <row r="660" spans="2:11" x14ac:dyDescent="0.25">
      <c r="B660" t="s">
        <v>3649</v>
      </c>
      <c r="C660" t="s">
        <v>3650</v>
      </c>
      <c r="D660" s="24" t="s">
        <v>2443</v>
      </c>
      <c r="E660" s="24" t="s">
        <v>648</v>
      </c>
      <c r="F660" s="12">
        <v>39.4</v>
      </c>
      <c r="G660" s="12">
        <v>-90.3</v>
      </c>
      <c r="H660" s="12">
        <v>3.1349206349206349</v>
      </c>
      <c r="I660" s="12">
        <v>0.80476190476190479</v>
      </c>
      <c r="J660" s="12">
        <v>2.3301587301587303</v>
      </c>
      <c r="K660" s="22">
        <v>58</v>
      </c>
    </row>
    <row r="661" spans="2:11" x14ac:dyDescent="0.25">
      <c r="B661" t="s">
        <v>1759</v>
      </c>
      <c r="C661" t="s">
        <v>1760</v>
      </c>
      <c r="D661" s="24" t="s">
        <v>2443</v>
      </c>
      <c r="E661" s="24" t="s">
        <v>1675</v>
      </c>
      <c r="F661" s="12">
        <v>43.9</v>
      </c>
      <c r="G661" s="12">
        <v>-91.4</v>
      </c>
      <c r="H661" s="12">
        <v>4.3650793650793656</v>
      </c>
      <c r="I661" s="12">
        <v>2.0361111111111114</v>
      </c>
      <c r="J661" s="12">
        <v>2.3289682539682541</v>
      </c>
      <c r="K661" s="22">
        <v>54</v>
      </c>
    </row>
    <row r="662" spans="2:11" x14ac:dyDescent="0.25">
      <c r="B662" t="s">
        <v>1741</v>
      </c>
      <c r="C662" t="s">
        <v>1742</v>
      </c>
      <c r="D662" s="24" t="s">
        <v>2443</v>
      </c>
      <c r="E662" s="24" t="s">
        <v>1675</v>
      </c>
      <c r="F662" s="12">
        <v>43.5</v>
      </c>
      <c r="G662" s="12">
        <v>-89.4</v>
      </c>
      <c r="H662" s="12">
        <v>4.6825396825396828</v>
      </c>
      <c r="I662" s="12">
        <v>2.359920634920635</v>
      </c>
      <c r="J662" s="12">
        <v>2.3226190476190478</v>
      </c>
      <c r="K662" s="22">
        <v>57</v>
      </c>
    </row>
    <row r="663" spans="2:11" x14ac:dyDescent="0.25">
      <c r="B663" t="s">
        <v>3410</v>
      </c>
      <c r="C663" t="s">
        <v>3411</v>
      </c>
      <c r="D663" s="24" t="s">
        <v>2443</v>
      </c>
      <c r="E663" s="24" t="s">
        <v>1675</v>
      </c>
      <c r="F663" s="12">
        <v>43.5</v>
      </c>
      <c r="G663" s="12">
        <v>-90</v>
      </c>
      <c r="H663" s="12">
        <v>5.753968253968254</v>
      </c>
      <c r="I663" s="12">
        <v>3.4361111111111113</v>
      </c>
      <c r="J663" s="12">
        <v>2.3178571428571426</v>
      </c>
      <c r="K663" s="22">
        <v>49</v>
      </c>
    </row>
    <row r="664" spans="2:11" x14ac:dyDescent="0.25">
      <c r="B664" t="s">
        <v>8303</v>
      </c>
      <c r="C664" t="s">
        <v>8304</v>
      </c>
      <c r="D664" s="24" t="s">
        <v>548</v>
      </c>
      <c r="E664" s="24" t="s">
        <v>510</v>
      </c>
      <c r="F664" s="12">
        <v>43.7</v>
      </c>
      <c r="G664" s="12">
        <v>-80.3</v>
      </c>
      <c r="H664" s="12">
        <v>7.3015873015873014</v>
      </c>
      <c r="I664" s="12">
        <v>4.9853174603174599</v>
      </c>
      <c r="J664" s="12">
        <v>2.3162698412698415</v>
      </c>
      <c r="K664" s="22">
        <v>52</v>
      </c>
    </row>
    <row r="665" spans="2:11" x14ac:dyDescent="0.25">
      <c r="B665" t="s">
        <v>996</v>
      </c>
      <c r="C665" t="s">
        <v>997</v>
      </c>
      <c r="D665" s="24" t="s">
        <v>2443</v>
      </c>
      <c r="E665" s="24" t="s">
        <v>969</v>
      </c>
      <c r="F665" s="12">
        <v>44.3</v>
      </c>
      <c r="G665" s="12">
        <v>-85.2</v>
      </c>
      <c r="H665" s="12">
        <v>11.15079365079365</v>
      </c>
      <c r="I665" s="12">
        <v>8.8365079365079371</v>
      </c>
      <c r="J665" s="12">
        <v>2.3142857142857141</v>
      </c>
      <c r="K665" s="22">
        <v>59</v>
      </c>
    </row>
    <row r="666" spans="2:11" x14ac:dyDescent="0.25">
      <c r="B666" t="s">
        <v>9646</v>
      </c>
      <c r="C666" t="s">
        <v>9647</v>
      </c>
      <c r="D666" s="24" t="s">
        <v>2443</v>
      </c>
      <c r="E666" s="24" t="s">
        <v>937</v>
      </c>
      <c r="F666" s="12">
        <v>45.1</v>
      </c>
      <c r="G666" s="12">
        <v>-67.7</v>
      </c>
      <c r="H666" s="12">
        <v>5.3174603174603172</v>
      </c>
      <c r="I666" s="12">
        <v>3.0099206349206349</v>
      </c>
      <c r="J666" s="12">
        <v>2.3075396825396828</v>
      </c>
      <c r="K666" s="22">
        <v>41</v>
      </c>
    </row>
    <row r="667" spans="2:11" x14ac:dyDescent="0.25">
      <c r="B667" t="s">
        <v>3761</v>
      </c>
      <c r="C667" t="s">
        <v>3762</v>
      </c>
      <c r="D667" s="24" t="s">
        <v>2443</v>
      </c>
      <c r="E667" s="24" t="s">
        <v>709</v>
      </c>
      <c r="F667" s="12">
        <v>40</v>
      </c>
      <c r="G667" s="12">
        <v>-87.5</v>
      </c>
      <c r="H667" s="12">
        <v>3.1349206349206349</v>
      </c>
      <c r="I667" s="12">
        <v>0.83849206349206351</v>
      </c>
      <c r="J667" s="12">
        <v>2.2964285714285717</v>
      </c>
      <c r="K667" s="22">
        <v>38</v>
      </c>
    </row>
    <row r="668" spans="2:11" x14ac:dyDescent="0.25">
      <c r="B668" t="s">
        <v>1778</v>
      </c>
      <c r="C668" t="s">
        <v>1779</v>
      </c>
      <c r="D668" s="24" t="s">
        <v>2443</v>
      </c>
      <c r="E668" s="24" t="s">
        <v>1775</v>
      </c>
      <c r="F668" s="12">
        <v>44.3</v>
      </c>
      <c r="G668" s="12">
        <v>-106.6</v>
      </c>
      <c r="H668" s="12">
        <v>7.3809523809523814</v>
      </c>
      <c r="I668" s="12">
        <v>5.090873015873016</v>
      </c>
      <c r="J668" s="12">
        <v>2.2900793650793654</v>
      </c>
      <c r="K668" s="22">
        <v>49</v>
      </c>
    </row>
    <row r="669" spans="2:11" x14ac:dyDescent="0.25">
      <c r="B669" t="s">
        <v>2159</v>
      </c>
      <c r="C669" t="s">
        <v>2160</v>
      </c>
      <c r="D669" s="24" t="s">
        <v>2443</v>
      </c>
      <c r="E669" s="24" t="s">
        <v>648</v>
      </c>
      <c r="F669" s="12">
        <v>42.1</v>
      </c>
      <c r="G669" s="12">
        <v>-89</v>
      </c>
      <c r="H669" s="12">
        <v>4.6031746031746037</v>
      </c>
      <c r="I669" s="12">
        <v>2.3142857142857145</v>
      </c>
      <c r="J669" s="12">
        <v>2.2888888888888888</v>
      </c>
      <c r="K669" s="22">
        <v>59</v>
      </c>
    </row>
    <row r="670" spans="2:11" x14ac:dyDescent="0.25">
      <c r="B670" t="s">
        <v>855</v>
      </c>
      <c r="C670" t="s">
        <v>856</v>
      </c>
      <c r="D670" s="24" t="s">
        <v>2443</v>
      </c>
      <c r="E670" s="24" t="s">
        <v>749</v>
      </c>
      <c r="F670" s="12">
        <v>42</v>
      </c>
      <c r="G670" s="12">
        <v>-92.5</v>
      </c>
      <c r="H670" s="12">
        <v>4.0476190476190474</v>
      </c>
      <c r="I670" s="12">
        <v>1.7654761904761906</v>
      </c>
      <c r="J670" s="12">
        <v>2.282142857142857</v>
      </c>
      <c r="K670" s="22">
        <v>59</v>
      </c>
    </row>
    <row r="671" spans="2:11" x14ac:dyDescent="0.25">
      <c r="B671" t="s">
        <v>2218</v>
      </c>
      <c r="C671" t="s">
        <v>2311</v>
      </c>
      <c r="D671" s="24" t="s">
        <v>2443</v>
      </c>
      <c r="E671" s="24" t="s">
        <v>1194</v>
      </c>
      <c r="F671" s="12">
        <v>41.9</v>
      </c>
      <c r="G671" s="12">
        <v>-98</v>
      </c>
      <c r="H671" s="12">
        <v>6.1507936507936511</v>
      </c>
      <c r="I671" s="12">
        <v>3.8702380952380953</v>
      </c>
      <c r="J671" s="12">
        <v>2.2805555555555554</v>
      </c>
      <c r="K671" s="22">
        <v>58</v>
      </c>
    </row>
    <row r="672" spans="2:11" x14ac:dyDescent="0.25">
      <c r="B672" t="s">
        <v>826</v>
      </c>
      <c r="C672" t="s">
        <v>827</v>
      </c>
      <c r="D672" s="24" t="s">
        <v>2443</v>
      </c>
      <c r="E672" s="24" t="s">
        <v>749</v>
      </c>
      <c r="F672" s="12">
        <v>42</v>
      </c>
      <c r="G672" s="12">
        <v>-92.9</v>
      </c>
      <c r="H672" s="12">
        <v>3.9285714285714288</v>
      </c>
      <c r="I672" s="12">
        <v>1.6492063492063493</v>
      </c>
      <c r="J672" s="12">
        <v>2.2793650793650793</v>
      </c>
      <c r="K672" s="22">
        <v>59</v>
      </c>
    </row>
    <row r="673" spans="2:11" x14ac:dyDescent="0.25">
      <c r="B673" t="s">
        <v>11643</v>
      </c>
      <c r="C673" t="s">
        <v>11644</v>
      </c>
      <c r="D673" s="24" t="s">
        <v>2443</v>
      </c>
      <c r="E673" s="24" t="s">
        <v>709</v>
      </c>
      <c r="F673" s="12">
        <v>40.1</v>
      </c>
      <c r="G673" s="12">
        <v>-85.3</v>
      </c>
      <c r="H673" s="12">
        <v>3.0158730158730158</v>
      </c>
      <c r="I673" s="12">
        <v>0.75317460317460316</v>
      </c>
      <c r="J673" s="12">
        <v>2.2626984126984127</v>
      </c>
      <c r="K673" s="22">
        <v>59</v>
      </c>
    </row>
    <row r="674" spans="2:11" x14ac:dyDescent="0.25">
      <c r="B674" t="s">
        <v>1154</v>
      </c>
      <c r="C674" t="s">
        <v>1155</v>
      </c>
      <c r="D674" s="24" t="s">
        <v>2443</v>
      </c>
      <c r="E674" s="24" t="s">
        <v>1134</v>
      </c>
      <c r="F674" s="12">
        <v>47.1</v>
      </c>
      <c r="G674" s="12">
        <v>-104.7</v>
      </c>
      <c r="H674" s="12">
        <v>5.8730158730158735</v>
      </c>
      <c r="I674" s="12">
        <v>3.6182539682539687</v>
      </c>
      <c r="J674" s="12">
        <v>2.2547619047619047</v>
      </c>
      <c r="K674" s="22">
        <v>55</v>
      </c>
    </row>
    <row r="675" spans="2:11" x14ac:dyDescent="0.25">
      <c r="B675" t="s">
        <v>906</v>
      </c>
      <c r="C675" t="s">
        <v>4067</v>
      </c>
      <c r="D675" s="24" t="s">
        <v>2443</v>
      </c>
      <c r="E675" s="24" t="s">
        <v>1363</v>
      </c>
      <c r="F675" s="12">
        <v>40.200000000000003</v>
      </c>
      <c r="G675" s="12">
        <v>-83.3</v>
      </c>
      <c r="H675" s="12">
        <v>3.2142857142857144</v>
      </c>
      <c r="I675" s="12">
        <v>0.97658730158730156</v>
      </c>
      <c r="J675" s="12">
        <v>2.2376984126984127</v>
      </c>
      <c r="K675" s="22">
        <v>56</v>
      </c>
    </row>
    <row r="676" spans="2:11" x14ac:dyDescent="0.25">
      <c r="B676" t="s">
        <v>3070</v>
      </c>
      <c r="C676" t="s">
        <v>3071</v>
      </c>
      <c r="D676" s="24" t="s">
        <v>2443</v>
      </c>
      <c r="E676" s="24" t="s">
        <v>1194</v>
      </c>
      <c r="F676" s="12">
        <v>41.3</v>
      </c>
      <c r="G676" s="12">
        <v>-96.3</v>
      </c>
      <c r="H676" s="12">
        <v>3.4920634920634921</v>
      </c>
      <c r="I676" s="12">
        <v>1.2547619047619047</v>
      </c>
      <c r="J676" s="12">
        <v>2.2373015873015873</v>
      </c>
      <c r="K676" s="22">
        <v>26</v>
      </c>
    </row>
    <row r="677" spans="2:11" x14ac:dyDescent="0.25">
      <c r="B677" t="s">
        <v>2935</v>
      </c>
      <c r="C677" t="s">
        <v>2936</v>
      </c>
      <c r="D677" s="24" t="s">
        <v>2443</v>
      </c>
      <c r="E677" s="24" t="s">
        <v>1194</v>
      </c>
      <c r="F677" s="12">
        <v>41.1</v>
      </c>
      <c r="G677" s="12">
        <v>-100.9</v>
      </c>
      <c r="H677" s="12">
        <v>5.8333333333333339</v>
      </c>
      <c r="I677" s="12">
        <v>3.5964285714285715</v>
      </c>
      <c r="J677" s="12">
        <v>2.236904761904762</v>
      </c>
      <c r="K677" s="22">
        <v>54</v>
      </c>
    </row>
    <row r="678" spans="2:11" x14ac:dyDescent="0.25">
      <c r="B678" t="s">
        <v>2244</v>
      </c>
      <c r="C678" t="s">
        <v>2245</v>
      </c>
      <c r="D678" s="24" t="s">
        <v>2443</v>
      </c>
      <c r="E678" s="24" t="s">
        <v>867</v>
      </c>
      <c r="F678" s="12">
        <v>38.9</v>
      </c>
      <c r="G678" s="12">
        <v>-97.2</v>
      </c>
      <c r="H678" s="12">
        <v>3.0158730158730158</v>
      </c>
      <c r="I678" s="12">
        <v>0.78134920634920646</v>
      </c>
      <c r="J678" s="12">
        <v>2.2345238095238096</v>
      </c>
      <c r="K678" s="22">
        <v>52</v>
      </c>
    </row>
    <row r="679" spans="2:11" x14ac:dyDescent="0.25">
      <c r="B679" t="s">
        <v>1739</v>
      </c>
      <c r="C679" t="s">
        <v>1740</v>
      </c>
      <c r="D679" s="24" t="s">
        <v>2443</v>
      </c>
      <c r="E679" s="24" t="s">
        <v>1675</v>
      </c>
      <c r="F679" s="12">
        <v>44</v>
      </c>
      <c r="G679" s="12">
        <v>-88.5</v>
      </c>
      <c r="H679" s="12">
        <v>5.0396825396825395</v>
      </c>
      <c r="I679" s="12">
        <v>2.8095238095238093</v>
      </c>
      <c r="J679" s="12">
        <v>2.2301587301587302</v>
      </c>
      <c r="K679" s="22">
        <v>59</v>
      </c>
    </row>
    <row r="680" spans="2:11" x14ac:dyDescent="0.25">
      <c r="B680" t="s">
        <v>9503</v>
      </c>
      <c r="C680" t="s">
        <v>9504</v>
      </c>
      <c r="D680" s="24" t="s">
        <v>2443</v>
      </c>
      <c r="E680" s="24" t="s">
        <v>1194</v>
      </c>
      <c r="F680" s="12">
        <v>42.4</v>
      </c>
      <c r="G680" s="12">
        <v>-103.7</v>
      </c>
      <c r="H680" s="12">
        <v>5.5555555555555554</v>
      </c>
      <c r="I680" s="12">
        <v>3.3313492063492065</v>
      </c>
      <c r="J680" s="12">
        <v>2.2242063492063493</v>
      </c>
      <c r="K680" s="22">
        <v>58</v>
      </c>
    </row>
    <row r="681" spans="2:11" x14ac:dyDescent="0.25">
      <c r="B681" t="s">
        <v>8509</v>
      </c>
      <c r="C681" t="s">
        <v>8510</v>
      </c>
      <c r="D681" s="24" t="s">
        <v>2443</v>
      </c>
      <c r="E681" s="24" t="s">
        <v>1194</v>
      </c>
      <c r="F681" s="12">
        <v>42.3</v>
      </c>
      <c r="G681" s="12">
        <v>-98</v>
      </c>
      <c r="H681" s="12">
        <v>7.0634920634920633</v>
      </c>
      <c r="I681" s="12">
        <v>4.8488095238095239</v>
      </c>
      <c r="J681" s="12">
        <v>2.2146825396825398</v>
      </c>
      <c r="K681" s="22">
        <v>26</v>
      </c>
    </row>
    <row r="682" spans="2:11" x14ac:dyDescent="0.25">
      <c r="B682" t="s">
        <v>8811</v>
      </c>
      <c r="C682" t="s">
        <v>8812</v>
      </c>
      <c r="D682" s="24" t="s">
        <v>2443</v>
      </c>
      <c r="E682" s="24" t="s">
        <v>1301</v>
      </c>
      <c r="F682" s="12">
        <v>42.3</v>
      </c>
      <c r="G682" s="12">
        <v>-77.7</v>
      </c>
      <c r="H682" s="12">
        <v>6.5476190476190474</v>
      </c>
      <c r="I682" s="12">
        <v>4.3337301587301589</v>
      </c>
      <c r="J682" s="12">
        <v>2.213888888888889</v>
      </c>
      <c r="K682" s="22">
        <v>58</v>
      </c>
    </row>
    <row r="683" spans="2:11" x14ac:dyDescent="0.25">
      <c r="B683" t="s">
        <v>2214</v>
      </c>
      <c r="C683" t="s">
        <v>3921</v>
      </c>
      <c r="D683" s="24" t="s">
        <v>2443</v>
      </c>
      <c r="E683" s="24" t="s">
        <v>1301</v>
      </c>
      <c r="F683" s="12">
        <v>42.9</v>
      </c>
      <c r="G683" s="12">
        <v>-77.7</v>
      </c>
      <c r="H683" s="12">
        <v>6.0317460317460316</v>
      </c>
      <c r="I683" s="12">
        <v>3.821825396825397</v>
      </c>
      <c r="J683" s="12">
        <v>2.2099206349206351</v>
      </c>
      <c r="K683" s="22">
        <v>52</v>
      </c>
    </row>
    <row r="684" spans="2:11" x14ac:dyDescent="0.25">
      <c r="B684" t="s">
        <v>906</v>
      </c>
      <c r="C684" t="s">
        <v>907</v>
      </c>
      <c r="D684" s="24" t="s">
        <v>2443</v>
      </c>
      <c r="E684" s="24" t="s">
        <v>867</v>
      </c>
      <c r="F684" s="12">
        <v>39.799999999999997</v>
      </c>
      <c r="G684" s="12">
        <v>-96.6</v>
      </c>
      <c r="H684" s="12">
        <v>3.0158730158730158</v>
      </c>
      <c r="I684" s="12">
        <v>0.80833333333333335</v>
      </c>
      <c r="J684" s="12">
        <v>2.2075396825396822</v>
      </c>
      <c r="K684" s="22">
        <v>59</v>
      </c>
    </row>
    <row r="685" spans="2:11" x14ac:dyDescent="0.25">
      <c r="B685" t="s">
        <v>2312</v>
      </c>
      <c r="C685" t="s">
        <v>2313</v>
      </c>
      <c r="D685" s="24" t="s">
        <v>2443</v>
      </c>
      <c r="E685" s="24" t="s">
        <v>1194</v>
      </c>
      <c r="F685" s="12">
        <v>40.200000000000003</v>
      </c>
      <c r="G685" s="12">
        <v>-100.6</v>
      </c>
      <c r="H685" s="12">
        <v>5.5555555555555554</v>
      </c>
      <c r="I685" s="12">
        <v>3.361904761904762</v>
      </c>
      <c r="J685" s="12">
        <v>2.1936507936507939</v>
      </c>
      <c r="K685" s="22">
        <v>54</v>
      </c>
    </row>
    <row r="686" spans="2:11" x14ac:dyDescent="0.25">
      <c r="B686" t="s">
        <v>7655</v>
      </c>
      <c r="C686" t="s">
        <v>7656</v>
      </c>
      <c r="D686" s="24" t="s">
        <v>2443</v>
      </c>
      <c r="E686" s="24" t="s">
        <v>937</v>
      </c>
      <c r="F686" s="12">
        <v>44.9</v>
      </c>
      <c r="G686" s="12">
        <v>-70.099999999999994</v>
      </c>
      <c r="H686" s="12">
        <v>8.5714285714285712</v>
      </c>
      <c r="I686" s="12">
        <v>6.3793650793650789</v>
      </c>
      <c r="J686" s="12">
        <v>2.1920634920634923</v>
      </c>
      <c r="K686" s="22">
        <v>38</v>
      </c>
    </row>
    <row r="687" spans="2:11" x14ac:dyDescent="0.25">
      <c r="B687" t="s">
        <v>729</v>
      </c>
      <c r="C687" t="s">
        <v>730</v>
      </c>
      <c r="D687" s="24" t="s">
        <v>2443</v>
      </c>
      <c r="E687" s="24" t="s">
        <v>709</v>
      </c>
      <c r="F687" s="12">
        <v>39.799999999999997</v>
      </c>
      <c r="G687" s="12">
        <v>-85.3</v>
      </c>
      <c r="H687" s="12">
        <v>3.0158730158730158</v>
      </c>
      <c r="I687" s="12">
        <v>0.82896825396825402</v>
      </c>
      <c r="J687" s="12">
        <v>2.1869047619047621</v>
      </c>
      <c r="K687" s="22">
        <v>53</v>
      </c>
    </row>
    <row r="688" spans="2:11" x14ac:dyDescent="0.25">
      <c r="B688" t="s">
        <v>2331</v>
      </c>
      <c r="C688" t="s">
        <v>2332</v>
      </c>
      <c r="D688" s="24" t="s">
        <v>2443</v>
      </c>
      <c r="E688" s="24" t="s">
        <v>1301</v>
      </c>
      <c r="F688" s="12">
        <v>44.3</v>
      </c>
      <c r="G688" s="12">
        <v>-73.900000000000006</v>
      </c>
      <c r="H688" s="12">
        <v>13.690476190476192</v>
      </c>
      <c r="I688" s="12">
        <v>11.507936507936508</v>
      </c>
      <c r="J688" s="12">
        <v>2.1825396825396828</v>
      </c>
      <c r="K688" s="22">
        <v>42</v>
      </c>
    </row>
    <row r="689" spans="2:11" x14ac:dyDescent="0.25">
      <c r="B689" t="s">
        <v>3924</v>
      </c>
      <c r="C689" t="s">
        <v>3925</v>
      </c>
      <c r="D689" s="24" t="s">
        <v>2443</v>
      </c>
      <c r="E689" s="24" t="s">
        <v>709</v>
      </c>
      <c r="F689" s="12">
        <v>40.200000000000003</v>
      </c>
      <c r="G689" s="12">
        <v>-86.9</v>
      </c>
      <c r="H689" s="12">
        <v>3.0158730158730158</v>
      </c>
      <c r="I689" s="12">
        <v>0.84563492063492063</v>
      </c>
      <c r="J689" s="12">
        <v>2.1702380952380951</v>
      </c>
      <c r="K689" s="22">
        <v>59</v>
      </c>
    </row>
    <row r="690" spans="2:11" x14ac:dyDescent="0.25">
      <c r="B690" t="s">
        <v>2830</v>
      </c>
      <c r="C690" t="s">
        <v>2831</v>
      </c>
      <c r="D690" s="24" t="s">
        <v>548</v>
      </c>
      <c r="E690" s="24" t="s">
        <v>494</v>
      </c>
      <c r="F690" s="12">
        <v>53.5</v>
      </c>
      <c r="G690" s="12">
        <v>-114.1</v>
      </c>
      <c r="H690" s="12">
        <v>10.555555555555555</v>
      </c>
      <c r="I690" s="12">
        <v>8.393650793650794</v>
      </c>
      <c r="J690" s="12">
        <v>2.1619047619047618</v>
      </c>
      <c r="K690" s="22">
        <v>54</v>
      </c>
    </row>
    <row r="691" spans="2:11" x14ac:dyDescent="0.25">
      <c r="B691" t="s">
        <v>1548</v>
      </c>
      <c r="C691" t="s">
        <v>1549</v>
      </c>
      <c r="D691" s="24" t="s">
        <v>2443</v>
      </c>
      <c r="E691" s="24" t="s">
        <v>1545</v>
      </c>
      <c r="F691" s="12">
        <v>40.4</v>
      </c>
      <c r="G691" s="12">
        <v>-111.5</v>
      </c>
      <c r="H691" s="12">
        <v>10.079365079365079</v>
      </c>
      <c r="I691" s="12">
        <v>7.9186507936507944</v>
      </c>
      <c r="J691" s="12">
        <v>2.1607142857142851</v>
      </c>
      <c r="K691" s="22">
        <v>44</v>
      </c>
    </row>
    <row r="692" spans="2:11" x14ac:dyDescent="0.25">
      <c r="B692" t="s">
        <v>1735</v>
      </c>
      <c r="C692" t="s">
        <v>1736</v>
      </c>
      <c r="D692" s="24" t="s">
        <v>2443</v>
      </c>
      <c r="E692" s="24" t="s">
        <v>1675</v>
      </c>
      <c r="F692" s="12">
        <v>44.3</v>
      </c>
      <c r="G692" s="12">
        <v>-88.7</v>
      </c>
      <c r="H692" s="12">
        <v>5.1587301587301591</v>
      </c>
      <c r="I692" s="12">
        <v>3.0067460317460317</v>
      </c>
      <c r="J692" s="12">
        <v>2.1519841269841273</v>
      </c>
      <c r="K692" s="22">
        <v>60</v>
      </c>
    </row>
    <row r="693" spans="2:11" x14ac:dyDescent="0.25">
      <c r="B693" t="s">
        <v>2178</v>
      </c>
      <c r="C693" t="s">
        <v>2179</v>
      </c>
      <c r="D693" s="24" t="s">
        <v>2443</v>
      </c>
      <c r="E693" s="24" t="s">
        <v>1457</v>
      </c>
      <c r="F693" s="12">
        <v>42.8</v>
      </c>
      <c r="G693" s="12">
        <v>-97.3</v>
      </c>
      <c r="H693" s="12">
        <v>6.5476190476190474</v>
      </c>
      <c r="I693" s="12">
        <v>4.4059523809523808</v>
      </c>
      <c r="J693" s="12">
        <v>2.1416666666666666</v>
      </c>
      <c r="K693" s="22">
        <v>59</v>
      </c>
    </row>
    <row r="694" spans="2:11" x14ac:dyDescent="0.25">
      <c r="B694" t="s">
        <v>2228</v>
      </c>
      <c r="C694" t="s">
        <v>2229</v>
      </c>
      <c r="D694" s="24" t="s">
        <v>2443</v>
      </c>
      <c r="E694" s="24" t="s">
        <v>648</v>
      </c>
      <c r="F694" s="12">
        <v>41.3</v>
      </c>
      <c r="G694" s="12">
        <v>-88.7</v>
      </c>
      <c r="H694" s="12">
        <v>3.0158730158730158</v>
      </c>
      <c r="I694" s="12">
        <v>0.87619047619047619</v>
      </c>
      <c r="J694" s="12">
        <v>2.1396825396825396</v>
      </c>
      <c r="K694" s="22">
        <v>60</v>
      </c>
    </row>
    <row r="695" spans="2:11" x14ac:dyDescent="0.25">
      <c r="B695" t="s">
        <v>10185</v>
      </c>
      <c r="C695" t="s">
        <v>10186</v>
      </c>
      <c r="D695" s="24" t="s">
        <v>2443</v>
      </c>
      <c r="E695" s="24" t="s">
        <v>749</v>
      </c>
      <c r="F695" s="12">
        <v>42</v>
      </c>
      <c r="G695" s="12">
        <v>-92.4</v>
      </c>
      <c r="H695" s="12">
        <v>4.5634920634920633</v>
      </c>
      <c r="I695" s="12">
        <v>2.4261904761904765</v>
      </c>
      <c r="J695" s="12">
        <v>2.1373015873015873</v>
      </c>
      <c r="K695" s="22">
        <v>37</v>
      </c>
    </row>
    <row r="696" spans="2:11" x14ac:dyDescent="0.25">
      <c r="B696" t="s">
        <v>843</v>
      </c>
      <c r="C696" t="s">
        <v>844</v>
      </c>
      <c r="D696" s="24" t="s">
        <v>2443</v>
      </c>
      <c r="E696" s="24" t="s">
        <v>749</v>
      </c>
      <c r="F696" s="12">
        <v>42.3</v>
      </c>
      <c r="G696" s="12">
        <v>-94.6</v>
      </c>
      <c r="H696" s="12">
        <v>5.0396825396825395</v>
      </c>
      <c r="I696" s="12">
        <v>2.9035714285714289</v>
      </c>
      <c r="J696" s="12">
        <v>2.1361111111111111</v>
      </c>
      <c r="K696" s="22">
        <v>60</v>
      </c>
    </row>
    <row r="697" spans="2:11" x14ac:dyDescent="0.25">
      <c r="B697" t="s">
        <v>1680</v>
      </c>
      <c r="C697" t="s">
        <v>1681</v>
      </c>
      <c r="D697" s="24" t="s">
        <v>2443</v>
      </c>
      <c r="E697" s="24" t="s">
        <v>1675</v>
      </c>
      <c r="F697" s="12">
        <v>43.4</v>
      </c>
      <c r="G697" s="12">
        <v>-89.7</v>
      </c>
      <c r="H697" s="12">
        <v>5.0396825396825395</v>
      </c>
      <c r="I697" s="12">
        <v>2.9075396825396824</v>
      </c>
      <c r="J697" s="12">
        <v>2.1321428571428576</v>
      </c>
      <c r="K697" s="22">
        <v>60</v>
      </c>
    </row>
    <row r="698" spans="2:11" x14ac:dyDescent="0.25">
      <c r="B698" t="s">
        <v>1284</v>
      </c>
      <c r="C698" t="s">
        <v>1285</v>
      </c>
      <c r="D698" s="24" t="s">
        <v>2443</v>
      </c>
      <c r="E698" s="24" t="s">
        <v>1277</v>
      </c>
      <c r="F698" s="12">
        <v>32.9</v>
      </c>
      <c r="G698" s="12">
        <v>-107.5</v>
      </c>
      <c r="H698" s="12">
        <v>2.7380952380952381</v>
      </c>
      <c r="I698" s="12">
        <v>0.61150793650793656</v>
      </c>
      <c r="J698" s="12">
        <v>2.1265873015873016</v>
      </c>
      <c r="K698" s="22">
        <v>54</v>
      </c>
    </row>
    <row r="699" spans="2:11" x14ac:dyDescent="0.25">
      <c r="B699" t="s">
        <v>806</v>
      </c>
      <c r="C699" t="s">
        <v>807</v>
      </c>
      <c r="D699" s="24" t="s">
        <v>2443</v>
      </c>
      <c r="E699" s="24" t="s">
        <v>749</v>
      </c>
      <c r="F699" s="12">
        <v>42.7</v>
      </c>
      <c r="G699" s="12">
        <v>-93.2</v>
      </c>
      <c r="H699" s="12">
        <v>5</v>
      </c>
      <c r="I699" s="12">
        <v>2.8777777777777778</v>
      </c>
      <c r="J699" s="12">
        <v>2.1222222222222222</v>
      </c>
      <c r="K699" s="22">
        <v>58</v>
      </c>
    </row>
    <row r="700" spans="2:11" x14ac:dyDescent="0.25">
      <c r="B700" t="s">
        <v>3299</v>
      </c>
      <c r="C700" t="s">
        <v>3300</v>
      </c>
      <c r="D700" s="24" t="s">
        <v>2443</v>
      </c>
      <c r="E700" s="24" t="s">
        <v>749</v>
      </c>
      <c r="F700" s="12">
        <v>41.7</v>
      </c>
      <c r="G700" s="12">
        <v>-92.7</v>
      </c>
      <c r="H700" s="12">
        <v>4.0476190476190474</v>
      </c>
      <c r="I700" s="12">
        <v>1.9357142857142857</v>
      </c>
      <c r="J700" s="12">
        <v>2.111904761904762</v>
      </c>
      <c r="K700" s="22">
        <v>60</v>
      </c>
    </row>
    <row r="701" spans="2:11" x14ac:dyDescent="0.25">
      <c r="B701" t="s">
        <v>10982</v>
      </c>
      <c r="C701" t="s">
        <v>10983</v>
      </c>
      <c r="D701" s="24" t="s">
        <v>2443</v>
      </c>
      <c r="E701" s="24" t="s">
        <v>648</v>
      </c>
      <c r="F701" s="12">
        <v>42.2</v>
      </c>
      <c r="G701" s="12">
        <v>-88.3</v>
      </c>
      <c r="H701" s="12">
        <v>3.6111111111111112</v>
      </c>
      <c r="I701" s="12">
        <v>1.4996031746031746</v>
      </c>
      <c r="J701" s="12">
        <v>2.1115079365079366</v>
      </c>
      <c r="K701" s="22">
        <v>29</v>
      </c>
    </row>
    <row r="702" spans="2:11" x14ac:dyDescent="0.25">
      <c r="B702" t="s">
        <v>10693</v>
      </c>
      <c r="C702" t="s">
        <v>10694</v>
      </c>
      <c r="D702" s="24" t="s">
        <v>2443</v>
      </c>
      <c r="E702" s="24" t="s">
        <v>709</v>
      </c>
      <c r="F702" s="12">
        <v>41.1</v>
      </c>
      <c r="G702" s="12">
        <v>-86.7</v>
      </c>
      <c r="H702" s="12">
        <v>4.0476190476190474</v>
      </c>
      <c r="I702" s="12">
        <v>1.9396825396825399</v>
      </c>
      <c r="J702" s="12">
        <v>2.107936507936508</v>
      </c>
      <c r="K702" s="22">
        <v>25</v>
      </c>
    </row>
    <row r="703" spans="2:11" x14ac:dyDescent="0.25">
      <c r="B703" t="s">
        <v>4106</v>
      </c>
      <c r="C703" t="s">
        <v>4107</v>
      </c>
      <c r="D703" s="24" t="s">
        <v>2443</v>
      </c>
      <c r="E703" s="24" t="s">
        <v>1301</v>
      </c>
      <c r="F703" s="12">
        <v>43.1</v>
      </c>
      <c r="G703" s="12">
        <v>-78.599999999999994</v>
      </c>
      <c r="H703" s="12">
        <v>9.087301587301587</v>
      </c>
      <c r="I703" s="12">
        <v>6.9801587301587302</v>
      </c>
      <c r="J703" s="12">
        <v>2.1071428571428568</v>
      </c>
      <c r="K703" s="22">
        <v>42</v>
      </c>
    </row>
    <row r="704" spans="2:11" x14ac:dyDescent="0.25">
      <c r="B704" t="s">
        <v>2237</v>
      </c>
      <c r="C704" t="s">
        <v>2238</v>
      </c>
      <c r="D704" s="24" t="s">
        <v>2443</v>
      </c>
      <c r="E704" s="24" t="s">
        <v>749</v>
      </c>
      <c r="F704" s="12">
        <v>42.4</v>
      </c>
      <c r="G704" s="12">
        <v>-95.5</v>
      </c>
      <c r="H704" s="12">
        <v>5.6349206349206353</v>
      </c>
      <c r="I704" s="12">
        <v>3.5634920634920633</v>
      </c>
      <c r="J704" s="12">
        <v>2.0714285714285716</v>
      </c>
      <c r="K704" s="22">
        <v>59</v>
      </c>
    </row>
    <row r="705" spans="2:11" x14ac:dyDescent="0.25">
      <c r="B705" t="s">
        <v>10984</v>
      </c>
      <c r="C705" t="s">
        <v>10985</v>
      </c>
      <c r="D705" s="24" t="s">
        <v>2443</v>
      </c>
      <c r="E705" s="24" t="s">
        <v>648</v>
      </c>
      <c r="F705" s="12">
        <v>41.3</v>
      </c>
      <c r="G705" s="12">
        <v>-87.7</v>
      </c>
      <c r="H705" s="12">
        <v>3.6111111111111112</v>
      </c>
      <c r="I705" s="12">
        <v>1.5448412698412699</v>
      </c>
      <c r="J705" s="12">
        <v>2.0662698412698415</v>
      </c>
      <c r="K705" s="22">
        <v>57</v>
      </c>
    </row>
    <row r="706" spans="2:11" x14ac:dyDescent="0.25">
      <c r="B706" t="s">
        <v>3307</v>
      </c>
      <c r="C706" t="s">
        <v>3308</v>
      </c>
      <c r="D706" s="24" t="s">
        <v>548</v>
      </c>
      <c r="E706" s="24" t="s">
        <v>497</v>
      </c>
      <c r="F706" s="12">
        <v>50.9</v>
      </c>
      <c r="G706" s="12">
        <v>-101.7</v>
      </c>
      <c r="H706" s="12">
        <v>8.9682539682539684</v>
      </c>
      <c r="I706" s="12">
        <v>6.9123015873015872</v>
      </c>
      <c r="J706" s="12">
        <v>2.0559523809523812</v>
      </c>
      <c r="K706" s="22">
        <v>52</v>
      </c>
    </row>
    <row r="707" spans="2:11" x14ac:dyDescent="0.25">
      <c r="B707" t="s">
        <v>8809</v>
      </c>
      <c r="C707" t="s">
        <v>8810</v>
      </c>
      <c r="D707" s="24" t="s">
        <v>2443</v>
      </c>
      <c r="E707" s="24" t="s">
        <v>969</v>
      </c>
      <c r="F707" s="12">
        <v>43.1</v>
      </c>
      <c r="G707" s="12">
        <v>-85.7</v>
      </c>
      <c r="H707" s="12">
        <v>6.5476190476190474</v>
      </c>
      <c r="I707" s="12">
        <v>4.4920634920634921</v>
      </c>
      <c r="J707" s="12">
        <v>2.0555555555555554</v>
      </c>
      <c r="K707" s="22">
        <v>60</v>
      </c>
    </row>
    <row r="708" spans="2:11" x14ac:dyDescent="0.25">
      <c r="B708" t="s">
        <v>691</v>
      </c>
      <c r="C708" t="s">
        <v>692</v>
      </c>
      <c r="D708" s="24" t="s">
        <v>2443</v>
      </c>
      <c r="E708" s="24" t="s">
        <v>648</v>
      </c>
      <c r="F708" s="12">
        <v>39.6</v>
      </c>
      <c r="G708" s="12">
        <v>-87.6</v>
      </c>
      <c r="H708" s="12">
        <v>3.0158730158730158</v>
      </c>
      <c r="I708" s="12">
        <v>0.96309523809523812</v>
      </c>
      <c r="J708" s="12">
        <v>2.052777777777778</v>
      </c>
      <c r="K708" s="22">
        <v>60</v>
      </c>
    </row>
    <row r="709" spans="2:11" x14ac:dyDescent="0.25">
      <c r="B709" t="s">
        <v>12099</v>
      </c>
      <c r="C709" t="s">
        <v>12100</v>
      </c>
      <c r="D709" s="24" t="s">
        <v>2443</v>
      </c>
      <c r="E709" s="24" t="s">
        <v>648</v>
      </c>
      <c r="F709" s="12">
        <v>39.200000000000003</v>
      </c>
      <c r="G709" s="12">
        <v>-87.9</v>
      </c>
      <c r="H709" s="12">
        <v>2.5396825396825395</v>
      </c>
      <c r="I709" s="12">
        <v>0.49761904761904757</v>
      </c>
      <c r="J709" s="12">
        <v>2.0420634920634924</v>
      </c>
      <c r="K709" s="22">
        <v>35</v>
      </c>
    </row>
    <row r="710" spans="2:11" x14ac:dyDescent="0.25">
      <c r="B710" t="s">
        <v>2305</v>
      </c>
      <c r="C710" t="s">
        <v>2306</v>
      </c>
      <c r="D710" s="24" t="s">
        <v>2443</v>
      </c>
      <c r="E710" s="24" t="s">
        <v>1134</v>
      </c>
      <c r="F710" s="12">
        <v>46.4</v>
      </c>
      <c r="G710" s="12">
        <v>-104.5</v>
      </c>
      <c r="H710" s="12">
        <v>5.6746031746031749</v>
      </c>
      <c r="I710" s="12">
        <v>3.6373015873015873</v>
      </c>
      <c r="J710" s="12">
        <v>2.0373015873015876</v>
      </c>
      <c r="K710" s="22">
        <v>53</v>
      </c>
    </row>
    <row r="711" spans="2:11" x14ac:dyDescent="0.25">
      <c r="B711" t="s">
        <v>863</v>
      </c>
      <c r="C711" t="s">
        <v>864</v>
      </c>
      <c r="D711" s="24" t="s">
        <v>2443</v>
      </c>
      <c r="E711" s="24" t="s">
        <v>749</v>
      </c>
      <c r="F711" s="12">
        <v>42.4</v>
      </c>
      <c r="G711" s="12">
        <v>-93.7</v>
      </c>
      <c r="H711" s="12">
        <v>4.4841269841269842</v>
      </c>
      <c r="I711" s="12">
        <v>2.4484126984126986</v>
      </c>
      <c r="J711" s="12">
        <v>2.0357142857142856</v>
      </c>
      <c r="K711" s="22">
        <v>60</v>
      </c>
    </row>
    <row r="712" spans="2:11" x14ac:dyDescent="0.25">
      <c r="B712" t="s">
        <v>1233</v>
      </c>
      <c r="C712" t="s">
        <v>1234</v>
      </c>
      <c r="D712" s="24" t="s">
        <v>2443</v>
      </c>
      <c r="E712" s="24" t="s">
        <v>1194</v>
      </c>
      <c r="F712" s="12">
        <v>41</v>
      </c>
      <c r="G712" s="12">
        <v>-100.7</v>
      </c>
      <c r="H712" s="12">
        <v>6.1507936507936511</v>
      </c>
      <c r="I712" s="12">
        <v>4.1468253968253972</v>
      </c>
      <c r="J712" s="12">
        <v>2.003968253968254</v>
      </c>
      <c r="K712" s="22">
        <v>58</v>
      </c>
    </row>
    <row r="713" spans="2:11" x14ac:dyDescent="0.25">
      <c r="B713" t="s">
        <v>3475</v>
      </c>
      <c r="C713" t="s">
        <v>3476</v>
      </c>
      <c r="D713" s="24" t="s">
        <v>2443</v>
      </c>
      <c r="E713" s="24" t="s">
        <v>1253</v>
      </c>
      <c r="F713" s="12">
        <v>39.4</v>
      </c>
      <c r="G713" s="12">
        <v>-114.7</v>
      </c>
      <c r="H713" s="12">
        <v>4.0476190476190474</v>
      </c>
      <c r="I713" s="12">
        <v>2.0452380952380951</v>
      </c>
      <c r="J713" s="12">
        <v>2.0023809523809524</v>
      </c>
      <c r="K713" s="22">
        <v>57</v>
      </c>
    </row>
    <row r="714" spans="2:11" x14ac:dyDescent="0.25">
      <c r="B714" t="s">
        <v>3192</v>
      </c>
      <c r="C714" t="s">
        <v>3193</v>
      </c>
      <c r="D714" s="24" t="s">
        <v>548</v>
      </c>
      <c r="E714" s="24" t="s">
        <v>4403</v>
      </c>
      <c r="F714" s="12">
        <v>45.9</v>
      </c>
      <c r="G714" s="12">
        <v>-66.900000000000006</v>
      </c>
      <c r="H714" s="12">
        <v>7.5396825396825395</v>
      </c>
      <c r="I714" s="12">
        <v>5.5412698412698411</v>
      </c>
      <c r="J714" s="12">
        <v>1.9984126984126991</v>
      </c>
      <c r="K714" s="22">
        <v>42</v>
      </c>
    </row>
    <row r="715" spans="2:11" x14ac:dyDescent="0.25">
      <c r="B715" t="s">
        <v>7753</v>
      </c>
      <c r="C715" t="s">
        <v>7754</v>
      </c>
      <c r="D715" s="24" t="s">
        <v>2443</v>
      </c>
      <c r="E715" s="24" t="s">
        <v>1022</v>
      </c>
      <c r="F715" s="12">
        <v>45</v>
      </c>
      <c r="G715" s="12">
        <v>-93.7</v>
      </c>
      <c r="H715" s="12">
        <v>8.3333333333333339</v>
      </c>
      <c r="I715" s="12">
        <v>6.3384920634920636</v>
      </c>
      <c r="J715" s="12">
        <v>1.9948412698412703</v>
      </c>
      <c r="K715" s="22">
        <v>41</v>
      </c>
    </row>
    <row r="716" spans="2:11" x14ac:dyDescent="0.25">
      <c r="B716" t="s">
        <v>1239</v>
      </c>
      <c r="C716" t="s">
        <v>1240</v>
      </c>
      <c r="D716" s="24" t="s">
        <v>2443</v>
      </c>
      <c r="E716" s="24" t="s">
        <v>1194</v>
      </c>
      <c r="F716" s="12">
        <v>42.4</v>
      </c>
      <c r="G716" s="12">
        <v>-98.6</v>
      </c>
      <c r="H716" s="12">
        <v>5.5555555555555554</v>
      </c>
      <c r="I716" s="12">
        <v>3.5646825396825399</v>
      </c>
      <c r="J716" s="12">
        <v>1.9908730158730159</v>
      </c>
      <c r="K716" s="22">
        <v>59</v>
      </c>
    </row>
    <row r="717" spans="2:11" x14ac:dyDescent="0.25">
      <c r="B717" t="s">
        <v>1596</v>
      </c>
      <c r="C717" t="s">
        <v>1597</v>
      </c>
      <c r="D717" s="24" t="s">
        <v>2443</v>
      </c>
      <c r="E717" s="24" t="s">
        <v>1586</v>
      </c>
      <c r="F717" s="12">
        <v>37.200000000000003</v>
      </c>
      <c r="G717" s="12">
        <v>-82</v>
      </c>
      <c r="H717" s="12">
        <v>2.5396825396825395</v>
      </c>
      <c r="I717" s="12">
        <v>0.55079365079365084</v>
      </c>
      <c r="J717" s="12">
        <v>1.9888888888888889</v>
      </c>
      <c r="K717" s="22">
        <v>56</v>
      </c>
    </row>
    <row r="718" spans="2:11" x14ac:dyDescent="0.25">
      <c r="B718" t="s">
        <v>1503</v>
      </c>
      <c r="C718" t="s">
        <v>1504</v>
      </c>
      <c r="D718" s="24" t="s">
        <v>2443</v>
      </c>
      <c r="E718" s="24" t="s">
        <v>1457</v>
      </c>
      <c r="F718" s="12">
        <v>42.9</v>
      </c>
      <c r="G718" s="12">
        <v>-97.8</v>
      </c>
      <c r="H718" s="12">
        <v>6.3492063492063497</v>
      </c>
      <c r="I718" s="12">
        <v>4.3702380952380953</v>
      </c>
      <c r="J718" s="12">
        <v>1.9789682539682543</v>
      </c>
      <c r="K718" s="22">
        <v>60</v>
      </c>
    </row>
    <row r="719" spans="2:11" x14ac:dyDescent="0.25">
      <c r="B719" t="s">
        <v>2960</v>
      </c>
      <c r="C719" t="s">
        <v>2961</v>
      </c>
      <c r="D719" s="24" t="s">
        <v>2443</v>
      </c>
      <c r="E719" s="24" t="s">
        <v>1022</v>
      </c>
      <c r="F719" s="12">
        <v>47.2</v>
      </c>
      <c r="G719" s="12">
        <v>-91.8</v>
      </c>
      <c r="H719" s="12">
        <v>11.825396825396826</v>
      </c>
      <c r="I719" s="12">
        <v>9.8492063492063497</v>
      </c>
      <c r="J719" s="12">
        <v>1.9761904761904767</v>
      </c>
      <c r="K719" s="22">
        <v>35</v>
      </c>
    </row>
    <row r="720" spans="2:11" x14ac:dyDescent="0.25">
      <c r="B720" t="s">
        <v>1361</v>
      </c>
      <c r="C720" t="s">
        <v>1362</v>
      </c>
      <c r="D720" s="24" t="s">
        <v>2443</v>
      </c>
      <c r="E720" s="24" t="s">
        <v>1363</v>
      </c>
      <c r="F720" s="12">
        <v>40.299999999999997</v>
      </c>
      <c r="G720" s="12">
        <v>-83.7</v>
      </c>
      <c r="H720" s="12">
        <v>3.0158730158730158</v>
      </c>
      <c r="I720" s="12">
        <v>1.0428571428571429</v>
      </c>
      <c r="J720" s="12">
        <v>1.9730158730158731</v>
      </c>
      <c r="K720" s="22">
        <v>53</v>
      </c>
    </row>
    <row r="721" spans="2:11" x14ac:dyDescent="0.25">
      <c r="B721" t="s">
        <v>11449</v>
      </c>
      <c r="C721" t="s">
        <v>11450</v>
      </c>
      <c r="D721" s="24" t="s">
        <v>2443</v>
      </c>
      <c r="E721" s="24" t="s">
        <v>648</v>
      </c>
      <c r="F721" s="12">
        <v>40.200000000000003</v>
      </c>
      <c r="G721" s="12">
        <v>-90.9</v>
      </c>
      <c r="H721" s="12">
        <v>3.0555555555555558</v>
      </c>
      <c r="I721" s="12">
        <v>1.0880952380952382</v>
      </c>
      <c r="J721" s="12">
        <v>1.9674603174603174</v>
      </c>
      <c r="K721" s="22">
        <v>26</v>
      </c>
    </row>
    <row r="722" spans="2:11" x14ac:dyDescent="0.25">
      <c r="B722" t="s">
        <v>3363</v>
      </c>
      <c r="C722" t="s">
        <v>3364</v>
      </c>
      <c r="D722" s="24" t="s">
        <v>2443</v>
      </c>
      <c r="E722" s="24" t="s">
        <v>1675</v>
      </c>
      <c r="F722" s="12">
        <v>42.9</v>
      </c>
      <c r="G722" s="12">
        <v>-90.1</v>
      </c>
      <c r="H722" s="12">
        <v>5.0396825396825395</v>
      </c>
      <c r="I722" s="12">
        <v>3.0821428571428573</v>
      </c>
      <c r="J722" s="12">
        <v>1.9575396825396825</v>
      </c>
      <c r="K722" s="22">
        <v>54</v>
      </c>
    </row>
    <row r="723" spans="2:11" x14ac:dyDescent="0.25">
      <c r="B723" t="s">
        <v>904</v>
      </c>
      <c r="C723" t="s">
        <v>905</v>
      </c>
      <c r="D723" s="24" t="s">
        <v>2443</v>
      </c>
      <c r="E723" s="24" t="s">
        <v>867</v>
      </c>
      <c r="F723" s="12">
        <v>39.1</v>
      </c>
      <c r="G723" s="12">
        <v>-96.5</v>
      </c>
      <c r="H723" s="12">
        <v>2.9365079365079367</v>
      </c>
      <c r="I723" s="12">
        <v>0.98055555555555562</v>
      </c>
      <c r="J723" s="12">
        <v>1.9559523809523809</v>
      </c>
      <c r="K723" s="22">
        <v>59</v>
      </c>
    </row>
    <row r="724" spans="2:11" x14ac:dyDescent="0.25">
      <c r="B724" t="s">
        <v>3917</v>
      </c>
      <c r="C724" t="s">
        <v>3918</v>
      </c>
      <c r="D724" s="24" t="s">
        <v>2443</v>
      </c>
      <c r="E724" s="24" t="s">
        <v>709</v>
      </c>
      <c r="F724" s="12">
        <v>40.9</v>
      </c>
      <c r="G724" s="12">
        <v>-86.8</v>
      </c>
      <c r="H724" s="12">
        <v>2.9365079365079367</v>
      </c>
      <c r="I724" s="12">
        <v>0.98928571428571432</v>
      </c>
      <c r="J724" s="12">
        <v>1.9472222222222222</v>
      </c>
      <c r="K724" s="22">
        <v>30</v>
      </c>
    </row>
    <row r="725" spans="2:11" x14ac:dyDescent="0.25">
      <c r="B725" t="s">
        <v>8567</v>
      </c>
      <c r="C725" t="s">
        <v>8568</v>
      </c>
      <c r="D725" s="24" t="s">
        <v>2443</v>
      </c>
      <c r="E725" s="24" t="s">
        <v>1134</v>
      </c>
      <c r="F725" s="12">
        <v>44.9</v>
      </c>
      <c r="G725" s="12">
        <v>-113</v>
      </c>
      <c r="H725" s="12">
        <v>6.9444444444444446</v>
      </c>
      <c r="I725" s="12">
        <v>5</v>
      </c>
      <c r="J725" s="12">
        <v>1.9444444444444444</v>
      </c>
      <c r="K725" s="22">
        <v>59</v>
      </c>
    </row>
    <row r="726" spans="2:11" x14ac:dyDescent="0.25">
      <c r="B726" t="s">
        <v>992</v>
      </c>
      <c r="C726" t="s">
        <v>993</v>
      </c>
      <c r="D726" s="24" t="s">
        <v>2443</v>
      </c>
      <c r="E726" s="24" t="s">
        <v>969</v>
      </c>
      <c r="F726" s="12">
        <v>42.6</v>
      </c>
      <c r="G726" s="12">
        <v>-85.2</v>
      </c>
      <c r="H726" s="12">
        <v>6.9841269841269842</v>
      </c>
      <c r="I726" s="12">
        <v>5.0444444444444452</v>
      </c>
      <c r="J726" s="12">
        <v>1.9396825396825395</v>
      </c>
      <c r="K726" s="22">
        <v>60</v>
      </c>
    </row>
    <row r="727" spans="2:11" x14ac:dyDescent="0.25">
      <c r="B727" t="s">
        <v>1780</v>
      </c>
      <c r="C727" t="s">
        <v>1781</v>
      </c>
      <c r="D727" s="24" t="s">
        <v>2443</v>
      </c>
      <c r="E727" s="24" t="s">
        <v>1775</v>
      </c>
      <c r="F727" s="12">
        <v>44.9</v>
      </c>
      <c r="G727" s="12">
        <v>-109.1</v>
      </c>
      <c r="H727" s="12">
        <v>5.1587301587301591</v>
      </c>
      <c r="I727" s="12">
        <v>3.2273809523809525</v>
      </c>
      <c r="J727" s="12">
        <v>1.9313492063492064</v>
      </c>
      <c r="K727" s="22">
        <v>55</v>
      </c>
    </row>
    <row r="728" spans="2:11" x14ac:dyDescent="0.25">
      <c r="B728" t="s">
        <v>3439</v>
      </c>
      <c r="C728" t="s">
        <v>3440</v>
      </c>
      <c r="D728" s="24" t="s">
        <v>2443</v>
      </c>
      <c r="E728" s="24" t="s">
        <v>1675</v>
      </c>
      <c r="F728" s="12">
        <v>44.5</v>
      </c>
      <c r="G728" s="12">
        <v>-90.5</v>
      </c>
      <c r="H728" s="12">
        <v>5.3174603174603172</v>
      </c>
      <c r="I728" s="12">
        <v>3.396031746031746</v>
      </c>
      <c r="J728" s="12">
        <v>1.9214285714285715</v>
      </c>
      <c r="K728" s="22">
        <v>60</v>
      </c>
    </row>
    <row r="729" spans="2:11" x14ac:dyDescent="0.25">
      <c r="B729" t="s">
        <v>11151</v>
      </c>
      <c r="C729" t="s">
        <v>11152</v>
      </c>
      <c r="D729" s="24" t="s">
        <v>2443</v>
      </c>
      <c r="E729" s="24" t="s">
        <v>1194</v>
      </c>
      <c r="F729" s="12">
        <v>40</v>
      </c>
      <c r="G729" s="12">
        <v>-98.9</v>
      </c>
      <c r="H729" s="12">
        <v>3.5317460317460316</v>
      </c>
      <c r="I729" s="12">
        <v>1.6146825396825397</v>
      </c>
      <c r="J729" s="12">
        <v>1.9170634920634921</v>
      </c>
      <c r="K729" s="22">
        <v>29</v>
      </c>
    </row>
    <row r="730" spans="2:11" x14ac:dyDescent="0.25">
      <c r="B730" t="s">
        <v>11650</v>
      </c>
      <c r="C730" t="s">
        <v>11651</v>
      </c>
      <c r="D730" s="24" t="s">
        <v>2443</v>
      </c>
      <c r="E730" s="24" t="s">
        <v>867</v>
      </c>
      <c r="F730" s="12">
        <v>38.799999999999997</v>
      </c>
      <c r="G730" s="12">
        <v>-99.3</v>
      </c>
      <c r="H730" s="12">
        <v>3.0158730158730158</v>
      </c>
      <c r="I730" s="12">
        <v>1.1027777777777779</v>
      </c>
      <c r="J730" s="12">
        <v>1.9130952380952382</v>
      </c>
      <c r="K730" s="22">
        <v>33</v>
      </c>
    </row>
    <row r="731" spans="2:11" x14ac:dyDescent="0.25">
      <c r="B731" t="s">
        <v>12103</v>
      </c>
      <c r="C731" t="s">
        <v>12104</v>
      </c>
      <c r="D731" s="24" t="s">
        <v>2443</v>
      </c>
      <c r="E731" s="24" t="s">
        <v>648</v>
      </c>
      <c r="F731" s="12">
        <v>38.799999999999997</v>
      </c>
      <c r="G731" s="12">
        <v>-90</v>
      </c>
      <c r="H731" s="12">
        <v>2.5396825396825395</v>
      </c>
      <c r="I731" s="12">
        <v>0.62817460317460316</v>
      </c>
      <c r="J731" s="12">
        <v>1.9115079365079366</v>
      </c>
      <c r="K731" s="22">
        <v>52</v>
      </c>
    </row>
    <row r="732" spans="2:11" x14ac:dyDescent="0.25">
      <c r="B732" t="s">
        <v>11867</v>
      </c>
      <c r="C732" t="s">
        <v>11868</v>
      </c>
      <c r="D732" s="24" t="s">
        <v>2443</v>
      </c>
      <c r="E732" s="24" t="s">
        <v>867</v>
      </c>
      <c r="F732" s="12">
        <v>39.799999999999997</v>
      </c>
      <c r="G732" s="12">
        <v>-97.3</v>
      </c>
      <c r="H732" s="12">
        <v>2.7380952380952381</v>
      </c>
      <c r="I732" s="12">
        <v>0.83253968253968258</v>
      </c>
      <c r="J732" s="12">
        <v>1.9055555555555554</v>
      </c>
      <c r="K732" s="22">
        <v>45</v>
      </c>
    </row>
    <row r="733" spans="2:11" x14ac:dyDescent="0.25">
      <c r="B733" t="s">
        <v>2971</v>
      </c>
      <c r="C733" t="s">
        <v>2972</v>
      </c>
      <c r="D733" s="24" t="s">
        <v>2443</v>
      </c>
      <c r="E733" s="24" t="s">
        <v>563</v>
      </c>
      <c r="F733" s="12">
        <v>40.1</v>
      </c>
      <c r="G733" s="12">
        <v>-102.7</v>
      </c>
      <c r="H733" s="12">
        <v>5.0396825396825395</v>
      </c>
      <c r="I733" s="12">
        <v>3.1365079365079369</v>
      </c>
      <c r="J733" s="12">
        <v>1.9031746031746031</v>
      </c>
      <c r="K733" s="22">
        <v>53</v>
      </c>
    </row>
    <row r="734" spans="2:11" x14ac:dyDescent="0.25">
      <c r="B734" t="s">
        <v>713</v>
      </c>
      <c r="C734" t="s">
        <v>714</v>
      </c>
      <c r="D734" s="24" t="s">
        <v>2443</v>
      </c>
      <c r="E734" s="24" t="s">
        <v>709</v>
      </c>
      <c r="F734" s="12">
        <v>40.200000000000003</v>
      </c>
      <c r="G734" s="12">
        <v>-86.5</v>
      </c>
      <c r="H734" s="12">
        <v>3.0158730158730158</v>
      </c>
      <c r="I734" s="12">
        <v>1.1238095238095238</v>
      </c>
      <c r="J734" s="12">
        <v>1.892063492063492</v>
      </c>
      <c r="K734" s="22">
        <v>60</v>
      </c>
    </row>
    <row r="735" spans="2:11" x14ac:dyDescent="0.25">
      <c r="B735" t="s">
        <v>4356</v>
      </c>
      <c r="C735" t="s">
        <v>4357</v>
      </c>
      <c r="D735" s="24" t="s">
        <v>2443</v>
      </c>
      <c r="E735" s="24" t="s">
        <v>1580</v>
      </c>
      <c r="F735" s="12">
        <v>44.8</v>
      </c>
      <c r="G735" s="12">
        <v>-71.8</v>
      </c>
      <c r="H735" s="12">
        <v>10.873015873015873</v>
      </c>
      <c r="I735" s="12">
        <v>8.9920634920634921</v>
      </c>
      <c r="J735" s="12">
        <v>1.8809523809523812</v>
      </c>
      <c r="K735" s="22">
        <v>30</v>
      </c>
    </row>
    <row r="736" spans="2:11" x14ac:dyDescent="0.25">
      <c r="B736" t="s">
        <v>2165</v>
      </c>
      <c r="C736" t="s">
        <v>2166</v>
      </c>
      <c r="D736" s="24" t="s">
        <v>2443</v>
      </c>
      <c r="E736" s="24" t="s">
        <v>648</v>
      </c>
      <c r="F736" s="12">
        <v>41.9</v>
      </c>
      <c r="G736" s="12">
        <v>-87.9</v>
      </c>
      <c r="H736" s="12">
        <v>3.7301587301587302</v>
      </c>
      <c r="I736" s="12">
        <v>1.8492063492063493</v>
      </c>
      <c r="J736" s="12">
        <v>1.8809523809523809</v>
      </c>
      <c r="K736" s="22">
        <v>60</v>
      </c>
    </row>
    <row r="737" spans="2:11" x14ac:dyDescent="0.25">
      <c r="B737" t="s">
        <v>12109</v>
      </c>
      <c r="C737" t="s">
        <v>12110</v>
      </c>
      <c r="D737" s="24" t="s">
        <v>2443</v>
      </c>
      <c r="E737" s="24" t="s">
        <v>648</v>
      </c>
      <c r="F737" s="12">
        <v>39.5</v>
      </c>
      <c r="G737" s="12">
        <v>-89</v>
      </c>
      <c r="H737" s="12">
        <v>2.5396825396825395</v>
      </c>
      <c r="I737" s="12">
        <v>0.6873015873015873</v>
      </c>
      <c r="J737" s="12">
        <v>1.8523809523809525</v>
      </c>
      <c r="K737" s="22">
        <v>44</v>
      </c>
    </row>
    <row r="738" spans="2:11" x14ac:dyDescent="0.25">
      <c r="B738" t="s">
        <v>8301</v>
      </c>
      <c r="C738" t="s">
        <v>8302</v>
      </c>
      <c r="D738" s="24" t="s">
        <v>2443</v>
      </c>
      <c r="E738" s="24" t="s">
        <v>1675</v>
      </c>
      <c r="F738" s="12">
        <v>44.8</v>
      </c>
      <c r="G738" s="12">
        <v>-90</v>
      </c>
      <c r="H738" s="12">
        <v>7.3412698412698418</v>
      </c>
      <c r="I738" s="12">
        <v>5.4912698412698413</v>
      </c>
      <c r="J738" s="12">
        <v>1.8500000000000003</v>
      </c>
      <c r="K738" s="22">
        <v>53</v>
      </c>
    </row>
    <row r="739" spans="2:11" x14ac:dyDescent="0.25">
      <c r="B739" t="s">
        <v>3980</v>
      </c>
      <c r="C739" t="s">
        <v>3981</v>
      </c>
      <c r="D739" s="24" t="s">
        <v>2443</v>
      </c>
      <c r="E739" s="24" t="s">
        <v>1301</v>
      </c>
      <c r="F739" s="12">
        <v>42.8</v>
      </c>
      <c r="G739" s="12">
        <v>-77</v>
      </c>
      <c r="H739" s="12">
        <v>5.9523809523809526</v>
      </c>
      <c r="I739" s="12">
        <v>4.105952380952381</v>
      </c>
      <c r="J739" s="12">
        <v>1.8464285714285715</v>
      </c>
      <c r="K739" s="22">
        <v>51</v>
      </c>
    </row>
    <row r="740" spans="2:11" x14ac:dyDescent="0.25">
      <c r="B740" t="s">
        <v>1068</v>
      </c>
      <c r="C740" t="s">
        <v>1069</v>
      </c>
      <c r="D740" s="24" t="s">
        <v>2443</v>
      </c>
      <c r="E740" s="24" t="s">
        <v>1022</v>
      </c>
      <c r="F740" s="12">
        <v>47</v>
      </c>
      <c r="G740" s="12">
        <v>-91.6</v>
      </c>
      <c r="H740" s="12">
        <v>6.0714285714285712</v>
      </c>
      <c r="I740" s="12">
        <v>4.2289682539682536</v>
      </c>
      <c r="J740" s="12">
        <v>1.8424603174603178</v>
      </c>
      <c r="K740" s="22">
        <v>47</v>
      </c>
    </row>
    <row r="741" spans="2:11" x14ac:dyDescent="0.25">
      <c r="B741" t="s">
        <v>2942</v>
      </c>
      <c r="C741" t="s">
        <v>2943</v>
      </c>
      <c r="D741" s="24" t="s">
        <v>2443</v>
      </c>
      <c r="E741" s="24" t="s">
        <v>1194</v>
      </c>
      <c r="F741" s="12">
        <v>42.5</v>
      </c>
      <c r="G741" s="12">
        <v>-100.6</v>
      </c>
      <c r="H741" s="12">
        <v>7.5396825396825395</v>
      </c>
      <c r="I741" s="12">
        <v>5.6996031746031743</v>
      </c>
      <c r="J741" s="12">
        <v>1.8400793650793652</v>
      </c>
      <c r="K741" s="22">
        <v>52</v>
      </c>
    </row>
    <row r="742" spans="2:11" x14ac:dyDescent="0.25">
      <c r="B742" t="s">
        <v>3942</v>
      </c>
      <c r="C742" t="s">
        <v>3943</v>
      </c>
      <c r="D742" s="24" t="s">
        <v>2443</v>
      </c>
      <c r="E742" s="24" t="s">
        <v>709</v>
      </c>
      <c r="F742" s="12">
        <v>39.9</v>
      </c>
      <c r="G742" s="12">
        <v>-86.5</v>
      </c>
      <c r="H742" s="12">
        <v>2.5396825396825395</v>
      </c>
      <c r="I742" s="12">
        <v>0.70396825396825391</v>
      </c>
      <c r="J742" s="12">
        <v>1.8357142857142861</v>
      </c>
      <c r="K742" s="22">
        <v>27</v>
      </c>
    </row>
    <row r="743" spans="2:11" x14ac:dyDescent="0.25">
      <c r="B743" t="s">
        <v>11418</v>
      </c>
      <c r="C743" t="s">
        <v>11419</v>
      </c>
      <c r="D743" s="24" t="s">
        <v>2443</v>
      </c>
      <c r="E743" s="24" t="s">
        <v>648</v>
      </c>
      <c r="F743" s="12">
        <v>39.1</v>
      </c>
      <c r="G743" s="12">
        <v>-90.1</v>
      </c>
      <c r="H743" s="12">
        <v>3.1349206349206349</v>
      </c>
      <c r="I743" s="12">
        <v>1.3067460317460318</v>
      </c>
      <c r="J743" s="12">
        <v>1.8281746031746033</v>
      </c>
      <c r="K743" s="22">
        <v>55</v>
      </c>
    </row>
    <row r="744" spans="2:11" x14ac:dyDescent="0.25">
      <c r="B744" t="s">
        <v>4196</v>
      </c>
      <c r="C744" t="s">
        <v>4197</v>
      </c>
      <c r="D744" s="24" t="s">
        <v>2443</v>
      </c>
      <c r="E744" s="24" t="s">
        <v>709</v>
      </c>
      <c r="F744" s="12">
        <v>39.799999999999997</v>
      </c>
      <c r="G744" s="12">
        <v>-84.8</v>
      </c>
      <c r="H744" s="12">
        <v>2.5396825396825395</v>
      </c>
      <c r="I744" s="12">
        <v>0.71825396825396837</v>
      </c>
      <c r="J744" s="12">
        <v>1.8214285714285714</v>
      </c>
      <c r="K744" s="22">
        <v>51</v>
      </c>
    </row>
    <row r="745" spans="2:11" x14ac:dyDescent="0.25">
      <c r="B745" t="s">
        <v>3109</v>
      </c>
      <c r="C745" t="s">
        <v>3110</v>
      </c>
      <c r="D745" s="24" t="s">
        <v>2443</v>
      </c>
      <c r="E745" s="24" t="s">
        <v>749</v>
      </c>
      <c r="F745" s="12">
        <v>42.4</v>
      </c>
      <c r="G745" s="12">
        <v>-91.4</v>
      </c>
      <c r="H745" s="12">
        <v>4.1269841269841274</v>
      </c>
      <c r="I745" s="12">
        <v>2.3107142857142855</v>
      </c>
      <c r="J745" s="12">
        <v>1.8162698412698415</v>
      </c>
      <c r="K745" s="22">
        <v>44</v>
      </c>
    </row>
    <row r="746" spans="2:11" x14ac:dyDescent="0.25">
      <c r="B746" t="s">
        <v>1168</v>
      </c>
      <c r="C746" t="s">
        <v>1169</v>
      </c>
      <c r="D746" s="24" t="s">
        <v>2443</v>
      </c>
      <c r="E746" s="24" t="s">
        <v>1134</v>
      </c>
      <c r="F746" s="12">
        <v>46.2</v>
      </c>
      <c r="G746" s="12">
        <v>-105.2</v>
      </c>
      <c r="H746" s="12">
        <v>5.9523809523809526</v>
      </c>
      <c r="I746" s="12">
        <v>4.1420634920634916</v>
      </c>
      <c r="J746" s="12">
        <v>1.8103174603174605</v>
      </c>
      <c r="K746" s="22">
        <v>60</v>
      </c>
    </row>
    <row r="747" spans="2:11" x14ac:dyDescent="0.25">
      <c r="B747" t="s">
        <v>1280</v>
      </c>
      <c r="C747" t="s">
        <v>1281</v>
      </c>
      <c r="D747" s="24" t="s">
        <v>2443</v>
      </c>
      <c r="E747" s="24" t="s">
        <v>1277</v>
      </c>
      <c r="F747" s="12">
        <v>35</v>
      </c>
      <c r="G747" s="12">
        <v>-108.3</v>
      </c>
      <c r="H747" s="12">
        <v>5.8333333333333339</v>
      </c>
      <c r="I747" s="12">
        <v>4.0313492063492067</v>
      </c>
      <c r="J747" s="12">
        <v>1.8019841269841268</v>
      </c>
      <c r="K747" s="22">
        <v>59</v>
      </c>
    </row>
    <row r="748" spans="2:11" x14ac:dyDescent="0.25">
      <c r="B748" t="s">
        <v>871</v>
      </c>
      <c r="C748" t="s">
        <v>872</v>
      </c>
      <c r="D748" s="24" t="s">
        <v>2443</v>
      </c>
      <c r="E748" s="24" t="s">
        <v>867</v>
      </c>
      <c r="F748" s="12">
        <v>39.4</v>
      </c>
      <c r="G748" s="12">
        <v>-98.1</v>
      </c>
      <c r="H748" s="12">
        <v>2.9761904761904763</v>
      </c>
      <c r="I748" s="12">
        <v>1.1904761904761905</v>
      </c>
      <c r="J748" s="12">
        <v>1.7857142857142858</v>
      </c>
      <c r="K748" s="22">
        <v>58</v>
      </c>
    </row>
    <row r="749" spans="2:11" x14ac:dyDescent="0.25">
      <c r="B749" t="s">
        <v>2131</v>
      </c>
      <c r="C749" t="s">
        <v>2132</v>
      </c>
      <c r="D749" s="24" t="s">
        <v>2443</v>
      </c>
      <c r="E749" s="24" t="s">
        <v>1363</v>
      </c>
      <c r="F749" s="12">
        <v>39.9</v>
      </c>
      <c r="G749" s="12">
        <v>-84.2</v>
      </c>
      <c r="H749" s="12">
        <v>3.2142857142857144</v>
      </c>
      <c r="I749" s="12">
        <v>1.4396825396825397</v>
      </c>
      <c r="J749" s="12">
        <v>1.7746031746031745</v>
      </c>
      <c r="K749" s="22">
        <v>60</v>
      </c>
    </row>
    <row r="750" spans="2:11" x14ac:dyDescent="0.25">
      <c r="B750" t="s">
        <v>2799</v>
      </c>
      <c r="C750" t="s">
        <v>2800</v>
      </c>
      <c r="D750" s="24" t="s">
        <v>2443</v>
      </c>
      <c r="E750" s="24" t="s">
        <v>563</v>
      </c>
      <c r="F750" s="12">
        <v>39.700000000000003</v>
      </c>
      <c r="G750" s="12">
        <v>-103.4</v>
      </c>
      <c r="H750" s="12">
        <v>6.0317460317460316</v>
      </c>
      <c r="I750" s="12">
        <v>4.2599206349206344</v>
      </c>
      <c r="J750" s="12">
        <v>1.7718253968253972</v>
      </c>
      <c r="K750" s="22">
        <v>31</v>
      </c>
    </row>
    <row r="751" spans="2:11" x14ac:dyDescent="0.25">
      <c r="B751" t="s">
        <v>11869</v>
      </c>
      <c r="C751" t="s">
        <v>11870</v>
      </c>
      <c r="D751" s="24" t="s">
        <v>2443</v>
      </c>
      <c r="E751" s="24" t="s">
        <v>1081</v>
      </c>
      <c r="F751" s="12">
        <v>39.4</v>
      </c>
      <c r="G751" s="12">
        <v>-91</v>
      </c>
      <c r="H751" s="12">
        <v>2.7380952380952381</v>
      </c>
      <c r="I751" s="12">
        <v>0.96706349206349218</v>
      </c>
      <c r="J751" s="12">
        <v>1.771031746031746</v>
      </c>
      <c r="K751" s="22">
        <v>57</v>
      </c>
    </row>
    <row r="752" spans="2:11" x14ac:dyDescent="0.25">
      <c r="B752" t="s">
        <v>3252</v>
      </c>
      <c r="C752" t="s">
        <v>3253</v>
      </c>
      <c r="D752" s="24" t="s">
        <v>2443</v>
      </c>
      <c r="E752" s="24" t="s">
        <v>1022</v>
      </c>
      <c r="F752" s="12">
        <v>45.5</v>
      </c>
      <c r="G752" s="12">
        <v>-92.7</v>
      </c>
      <c r="H752" s="12">
        <v>6.3888888888888893</v>
      </c>
      <c r="I752" s="12">
        <v>4.6202380952380953</v>
      </c>
      <c r="J752" s="12">
        <v>1.7686507936507934</v>
      </c>
      <c r="K752" s="22">
        <v>28</v>
      </c>
    </row>
    <row r="753" spans="2:11" x14ac:dyDescent="0.25">
      <c r="B753" t="s">
        <v>12115</v>
      </c>
      <c r="C753" t="s">
        <v>12116</v>
      </c>
      <c r="D753" s="24" t="s">
        <v>2443</v>
      </c>
      <c r="E753" s="24" t="s">
        <v>709</v>
      </c>
      <c r="F753" s="12">
        <v>38.6</v>
      </c>
      <c r="G753" s="12">
        <v>-87.4</v>
      </c>
      <c r="H753" s="12">
        <v>2.5396825396825395</v>
      </c>
      <c r="I753" s="12">
        <v>0.77380952380952384</v>
      </c>
      <c r="J753" s="12">
        <v>1.7658730158730158</v>
      </c>
      <c r="K753" s="22">
        <v>28</v>
      </c>
    </row>
    <row r="754" spans="2:11" x14ac:dyDescent="0.25">
      <c r="B754" t="s">
        <v>750</v>
      </c>
      <c r="C754" t="s">
        <v>751</v>
      </c>
      <c r="D754" s="24" t="s">
        <v>2443</v>
      </c>
      <c r="E754" s="24" t="s">
        <v>749</v>
      </c>
      <c r="F754" s="12">
        <v>43</v>
      </c>
      <c r="G754" s="12">
        <v>-94.2</v>
      </c>
      <c r="H754" s="12">
        <v>5.3571428571428577</v>
      </c>
      <c r="I754" s="12">
        <v>3.5920634920634922</v>
      </c>
      <c r="J754" s="12">
        <v>1.7650793650793652</v>
      </c>
      <c r="K754" s="22">
        <v>58</v>
      </c>
    </row>
    <row r="755" spans="2:11" x14ac:dyDescent="0.25">
      <c r="B755" t="s">
        <v>1210</v>
      </c>
      <c r="C755" t="s">
        <v>1211</v>
      </c>
      <c r="D755" s="24" t="s">
        <v>2443</v>
      </c>
      <c r="E755" s="24" t="s">
        <v>1194</v>
      </c>
      <c r="F755" s="12">
        <v>40.5</v>
      </c>
      <c r="G755" s="12">
        <v>-97.5</v>
      </c>
      <c r="H755" s="12">
        <v>3.5317460317460316</v>
      </c>
      <c r="I755" s="12">
        <v>1.7765873015873017</v>
      </c>
      <c r="J755" s="12">
        <v>1.7551587301587301</v>
      </c>
      <c r="K755" s="22">
        <v>57</v>
      </c>
    </row>
    <row r="756" spans="2:11" x14ac:dyDescent="0.25">
      <c r="B756" t="s">
        <v>1709</v>
      </c>
      <c r="C756" t="s">
        <v>1710</v>
      </c>
      <c r="D756" s="24" t="s">
        <v>2443</v>
      </c>
      <c r="E756" s="24" t="s">
        <v>1675</v>
      </c>
      <c r="F756" s="12">
        <v>42.5</v>
      </c>
      <c r="G756" s="12">
        <v>-87.8</v>
      </c>
      <c r="H756" s="12">
        <v>3.1349206349206349</v>
      </c>
      <c r="I756" s="12">
        <v>1.3809523809523809</v>
      </c>
      <c r="J756" s="12">
        <v>1.7539682539682542</v>
      </c>
      <c r="K756" s="22">
        <v>59</v>
      </c>
    </row>
    <row r="757" spans="2:11" x14ac:dyDescent="0.25">
      <c r="B757" t="s">
        <v>2822</v>
      </c>
      <c r="C757" t="s">
        <v>2823</v>
      </c>
      <c r="D757" s="24" t="s">
        <v>2443</v>
      </c>
      <c r="E757" s="24" t="s">
        <v>867</v>
      </c>
      <c r="F757" s="12">
        <v>39.799999999999997</v>
      </c>
      <c r="G757" s="12">
        <v>-99.9</v>
      </c>
      <c r="H757" s="12">
        <v>3.0158730158730158</v>
      </c>
      <c r="I757" s="12">
        <v>1.2686507936507936</v>
      </c>
      <c r="J757" s="12">
        <v>1.7472222222222222</v>
      </c>
      <c r="K757" s="22">
        <v>58</v>
      </c>
    </row>
    <row r="758" spans="2:11" x14ac:dyDescent="0.25">
      <c r="B758" t="s">
        <v>731</v>
      </c>
      <c r="C758" t="s">
        <v>732</v>
      </c>
      <c r="D758" s="24" t="s">
        <v>2443</v>
      </c>
      <c r="E758" s="24" t="s">
        <v>709</v>
      </c>
      <c r="F758" s="12">
        <v>38.799999999999997</v>
      </c>
      <c r="G758" s="12">
        <v>-86.5</v>
      </c>
      <c r="H758" s="12">
        <v>2.3015873015873018</v>
      </c>
      <c r="I758" s="12">
        <v>0.55912698412698414</v>
      </c>
      <c r="J758" s="12">
        <v>1.7424603174603173</v>
      </c>
      <c r="K758" s="22">
        <v>58</v>
      </c>
    </row>
    <row r="759" spans="2:11" x14ac:dyDescent="0.25">
      <c r="B759" t="s">
        <v>9913</v>
      </c>
      <c r="C759" t="s">
        <v>9914</v>
      </c>
      <c r="D759" s="24" t="s">
        <v>2443</v>
      </c>
      <c r="E759" s="24" t="s">
        <v>1301</v>
      </c>
      <c r="F759" s="12">
        <v>42.5</v>
      </c>
      <c r="G759" s="12">
        <v>-77.7</v>
      </c>
      <c r="H759" s="12">
        <v>5.0396825396825395</v>
      </c>
      <c r="I759" s="12">
        <v>3.3095238095238098</v>
      </c>
      <c r="J759" s="12">
        <v>1.73015873015873</v>
      </c>
      <c r="K759" s="22">
        <v>55</v>
      </c>
    </row>
    <row r="760" spans="2:11" x14ac:dyDescent="0.25">
      <c r="B760" t="s">
        <v>4218</v>
      </c>
      <c r="C760" t="s">
        <v>4219</v>
      </c>
      <c r="D760" s="24" t="s">
        <v>2443</v>
      </c>
      <c r="E760" s="24" t="s">
        <v>1301</v>
      </c>
      <c r="F760" s="12">
        <v>43.3</v>
      </c>
      <c r="G760" s="12">
        <v>-73.900000000000006</v>
      </c>
      <c r="H760" s="12">
        <v>6.0714285714285712</v>
      </c>
      <c r="I760" s="12">
        <v>4.3440476190476192</v>
      </c>
      <c r="J760" s="12">
        <v>1.7273809523809525</v>
      </c>
      <c r="K760" s="22">
        <v>57</v>
      </c>
    </row>
    <row r="761" spans="2:11" x14ac:dyDescent="0.25">
      <c r="B761" t="s">
        <v>693</v>
      </c>
      <c r="C761" t="s">
        <v>694</v>
      </c>
      <c r="D761" s="24" t="s">
        <v>2443</v>
      </c>
      <c r="E761" s="24" t="s">
        <v>648</v>
      </c>
      <c r="F761" s="12">
        <v>41.4</v>
      </c>
      <c r="G761" s="12">
        <v>-87.6</v>
      </c>
      <c r="H761" s="12">
        <v>2.8174603174603177</v>
      </c>
      <c r="I761" s="12">
        <v>1.0924603174603176</v>
      </c>
      <c r="J761" s="12">
        <v>1.7250000000000001</v>
      </c>
      <c r="K761" s="22">
        <v>55</v>
      </c>
    </row>
    <row r="762" spans="2:11" x14ac:dyDescent="0.25">
      <c r="B762" t="s">
        <v>1753</v>
      </c>
      <c r="C762" t="s">
        <v>1754</v>
      </c>
      <c r="D762" s="24" t="s">
        <v>2443</v>
      </c>
      <c r="E762" s="24" t="s">
        <v>1675</v>
      </c>
      <c r="F762" s="12">
        <v>44.5</v>
      </c>
      <c r="G762" s="12">
        <v>-89.5</v>
      </c>
      <c r="H762" s="12">
        <v>5.2380952380952381</v>
      </c>
      <c r="I762" s="12">
        <v>3.5357142857142856</v>
      </c>
      <c r="J762" s="12">
        <v>1.7023809523809526</v>
      </c>
      <c r="K762" s="22">
        <v>58</v>
      </c>
    </row>
    <row r="763" spans="2:11" x14ac:dyDescent="0.25">
      <c r="B763" t="s">
        <v>689</v>
      </c>
      <c r="C763" t="s">
        <v>690</v>
      </c>
      <c r="D763" s="24" t="s">
        <v>2443</v>
      </c>
      <c r="E763" s="24" t="s">
        <v>648</v>
      </c>
      <c r="F763" s="12">
        <v>39.299999999999997</v>
      </c>
      <c r="G763" s="12">
        <v>-89</v>
      </c>
      <c r="H763" s="12">
        <v>3.0158730158730158</v>
      </c>
      <c r="I763" s="12">
        <v>1.3289682539682541</v>
      </c>
      <c r="J763" s="12">
        <v>1.6869047619047619</v>
      </c>
      <c r="K763" s="22">
        <v>55</v>
      </c>
    </row>
    <row r="764" spans="2:11" x14ac:dyDescent="0.25">
      <c r="B764" t="s">
        <v>812</v>
      </c>
      <c r="C764" t="s">
        <v>813</v>
      </c>
      <c r="D764" s="24" t="s">
        <v>2443</v>
      </c>
      <c r="E764" s="24" t="s">
        <v>749</v>
      </c>
      <c r="F764" s="12">
        <v>42.5</v>
      </c>
      <c r="G764" s="12">
        <v>-93.2</v>
      </c>
      <c r="H764" s="12">
        <v>4.3253968253968251</v>
      </c>
      <c r="I764" s="12">
        <v>2.6424603174603178</v>
      </c>
      <c r="J764" s="12">
        <v>1.682936507936508</v>
      </c>
      <c r="K764" s="22">
        <v>59</v>
      </c>
    </row>
    <row r="765" spans="2:11" x14ac:dyDescent="0.25">
      <c r="B765" t="s">
        <v>2163</v>
      </c>
      <c r="C765" t="s">
        <v>2164</v>
      </c>
      <c r="D765" s="24" t="s">
        <v>2443</v>
      </c>
      <c r="E765" s="24" t="s">
        <v>1363</v>
      </c>
      <c r="F765" s="12">
        <v>41.5</v>
      </c>
      <c r="G765" s="12">
        <v>-83.8</v>
      </c>
      <c r="H765" s="12">
        <v>4.166666666666667</v>
      </c>
      <c r="I765" s="12">
        <v>2.4896825396825397</v>
      </c>
      <c r="J765" s="12">
        <v>1.676984126984127</v>
      </c>
      <c r="K765" s="22">
        <v>53</v>
      </c>
    </row>
    <row r="766" spans="2:11" x14ac:dyDescent="0.25">
      <c r="B766" t="s">
        <v>2348</v>
      </c>
      <c r="C766" t="s">
        <v>2349</v>
      </c>
      <c r="D766" s="24" t="s">
        <v>2443</v>
      </c>
      <c r="E766" s="24" t="s">
        <v>1396</v>
      </c>
      <c r="F766" s="12">
        <v>44.8</v>
      </c>
      <c r="G766" s="12">
        <v>-120.7</v>
      </c>
      <c r="H766" s="12">
        <v>4.0476190476190474</v>
      </c>
      <c r="I766" s="12">
        <v>2.371031746031746</v>
      </c>
      <c r="J766" s="12">
        <v>1.6765873015873016</v>
      </c>
      <c r="K766" s="22">
        <v>53</v>
      </c>
    </row>
    <row r="767" spans="2:11" x14ac:dyDescent="0.25">
      <c r="B767" t="s">
        <v>1727</v>
      </c>
      <c r="C767" t="s">
        <v>1728</v>
      </c>
      <c r="D767" s="24" t="s">
        <v>2443</v>
      </c>
      <c r="E767" s="24" t="s">
        <v>1675</v>
      </c>
      <c r="F767" s="12">
        <v>43.7</v>
      </c>
      <c r="G767" s="12">
        <v>-90</v>
      </c>
      <c r="H767" s="12">
        <v>5.2380952380952381</v>
      </c>
      <c r="I767" s="12">
        <v>3.5726190476190478</v>
      </c>
      <c r="J767" s="12">
        <v>1.6654761904761906</v>
      </c>
      <c r="K767" s="22">
        <v>60</v>
      </c>
    </row>
    <row r="768" spans="2:11" x14ac:dyDescent="0.25">
      <c r="B768" t="s">
        <v>12113</v>
      </c>
      <c r="C768" t="s">
        <v>12114</v>
      </c>
      <c r="D768" s="24" t="s">
        <v>2443</v>
      </c>
      <c r="E768" s="24" t="s">
        <v>709</v>
      </c>
      <c r="F768" s="12">
        <v>40.200000000000003</v>
      </c>
      <c r="G768" s="12">
        <v>-84.9</v>
      </c>
      <c r="H768" s="12">
        <v>2.5396825396825395</v>
      </c>
      <c r="I768" s="12">
        <v>0.87777777777777788</v>
      </c>
      <c r="J768" s="12">
        <v>1.6619047619047618</v>
      </c>
      <c r="K768" s="22">
        <v>26</v>
      </c>
    </row>
    <row r="769" spans="2:11" x14ac:dyDescent="0.25">
      <c r="B769" t="s">
        <v>3416</v>
      </c>
      <c r="C769" t="s">
        <v>3417</v>
      </c>
      <c r="D769" s="24" t="s">
        <v>548</v>
      </c>
      <c r="E769" s="24" t="s">
        <v>510</v>
      </c>
      <c r="F769" s="12">
        <v>48.6</v>
      </c>
      <c r="G769" s="12">
        <v>-93.9</v>
      </c>
      <c r="H769" s="12">
        <v>10.873015873015873</v>
      </c>
      <c r="I769" s="12">
        <v>9.2130952380952387</v>
      </c>
      <c r="J769" s="12">
        <v>1.6599206349206355</v>
      </c>
      <c r="K769" s="22">
        <v>41</v>
      </c>
    </row>
    <row r="770" spans="2:11" x14ac:dyDescent="0.25">
      <c r="B770" t="s">
        <v>2906</v>
      </c>
      <c r="C770" t="s">
        <v>2907</v>
      </c>
      <c r="D770" s="24" t="s">
        <v>2443</v>
      </c>
      <c r="E770" s="24" t="s">
        <v>749</v>
      </c>
      <c r="F770" s="12">
        <v>42</v>
      </c>
      <c r="G770" s="12">
        <v>-93.7</v>
      </c>
      <c r="H770" s="12">
        <v>3.8492063492063493</v>
      </c>
      <c r="I770" s="12">
        <v>2.1984126984126986</v>
      </c>
      <c r="J770" s="12">
        <v>1.6507936507936509</v>
      </c>
      <c r="K770" s="22">
        <v>55</v>
      </c>
    </row>
    <row r="771" spans="2:11" x14ac:dyDescent="0.25">
      <c r="B771" t="s">
        <v>1733</v>
      </c>
      <c r="C771" t="s">
        <v>1734</v>
      </c>
      <c r="D771" s="24" t="s">
        <v>2443</v>
      </c>
      <c r="E771" s="24" t="s">
        <v>1675</v>
      </c>
      <c r="F771" s="12">
        <v>43.7</v>
      </c>
      <c r="G771" s="12">
        <v>-89.3</v>
      </c>
      <c r="H771" s="12">
        <v>4.5238095238095237</v>
      </c>
      <c r="I771" s="12">
        <v>2.8845238095238095</v>
      </c>
      <c r="J771" s="12">
        <v>1.6392857142857145</v>
      </c>
      <c r="K771" s="22">
        <v>52</v>
      </c>
    </row>
    <row r="772" spans="2:11" x14ac:dyDescent="0.25">
      <c r="B772" t="s">
        <v>780</v>
      </c>
      <c r="C772" t="s">
        <v>781</v>
      </c>
      <c r="D772" s="24" t="s">
        <v>2443</v>
      </c>
      <c r="E772" s="24" t="s">
        <v>749</v>
      </c>
      <c r="F772" s="12">
        <v>41.7</v>
      </c>
      <c r="G772" s="12">
        <v>-90.2</v>
      </c>
      <c r="H772" s="12">
        <v>3.4523809523809526</v>
      </c>
      <c r="I772" s="12">
        <v>1.8134920634920637</v>
      </c>
      <c r="J772" s="12">
        <v>1.6388888888888888</v>
      </c>
      <c r="K772" s="22">
        <v>60</v>
      </c>
    </row>
    <row r="773" spans="2:11" x14ac:dyDescent="0.25">
      <c r="B773" t="s">
        <v>8631</v>
      </c>
      <c r="C773" t="s">
        <v>8632</v>
      </c>
      <c r="D773" s="24" t="s">
        <v>548</v>
      </c>
      <c r="E773" s="24" t="s">
        <v>497</v>
      </c>
      <c r="F773" s="12">
        <v>49.3</v>
      </c>
      <c r="G773" s="12">
        <v>-102.1</v>
      </c>
      <c r="H773" s="12">
        <v>6.746031746031746</v>
      </c>
      <c r="I773" s="12">
        <v>5.1087301587301592</v>
      </c>
      <c r="J773" s="12">
        <v>1.637301587301587</v>
      </c>
      <c r="K773" s="22">
        <v>58</v>
      </c>
    </row>
    <row r="774" spans="2:11" x14ac:dyDescent="0.25">
      <c r="B774" t="s">
        <v>3890</v>
      </c>
      <c r="C774" t="s">
        <v>3891</v>
      </c>
      <c r="D774" s="24" t="s">
        <v>2443</v>
      </c>
      <c r="E774" s="24" t="s">
        <v>709</v>
      </c>
      <c r="F774" s="12">
        <v>39</v>
      </c>
      <c r="G774" s="12">
        <v>-85.5</v>
      </c>
      <c r="H774" s="12">
        <v>2.2222222222222223</v>
      </c>
      <c r="I774" s="12">
        <v>0.58769841269841272</v>
      </c>
      <c r="J774" s="12">
        <v>1.6345238095238095</v>
      </c>
      <c r="K774" s="22">
        <v>54</v>
      </c>
    </row>
    <row r="775" spans="2:11" x14ac:dyDescent="0.25">
      <c r="B775" t="s">
        <v>3685</v>
      </c>
      <c r="C775" t="s">
        <v>3686</v>
      </c>
      <c r="D775" s="24" t="s">
        <v>2443</v>
      </c>
      <c r="E775" s="24" t="s">
        <v>709</v>
      </c>
      <c r="F775" s="12">
        <v>40.799999999999997</v>
      </c>
      <c r="G775" s="12">
        <v>-85.4</v>
      </c>
      <c r="H775" s="12">
        <v>2.7380952380952381</v>
      </c>
      <c r="I775" s="12">
        <v>1.1051587301587302</v>
      </c>
      <c r="J775" s="12">
        <v>1.6329365079365079</v>
      </c>
      <c r="K775" s="22">
        <v>41</v>
      </c>
    </row>
    <row r="776" spans="2:11" x14ac:dyDescent="0.25">
      <c r="B776" t="s">
        <v>10033</v>
      </c>
      <c r="C776" t="s">
        <v>10034</v>
      </c>
      <c r="D776" s="24" t="s">
        <v>2443</v>
      </c>
      <c r="E776" s="24" t="s">
        <v>1675</v>
      </c>
      <c r="F776" s="12">
        <v>43.1</v>
      </c>
      <c r="G776" s="12">
        <v>-90.8</v>
      </c>
      <c r="H776" s="12">
        <v>4.8412698412698418</v>
      </c>
      <c r="I776" s="12">
        <v>3.2130952380952382</v>
      </c>
      <c r="J776" s="12">
        <v>1.6281746031746032</v>
      </c>
      <c r="K776" s="22">
        <v>34</v>
      </c>
    </row>
    <row r="777" spans="2:11" x14ac:dyDescent="0.25">
      <c r="B777" t="s">
        <v>1097</v>
      </c>
      <c r="C777" t="s">
        <v>1098</v>
      </c>
      <c r="D777" s="24" t="s">
        <v>2443</v>
      </c>
      <c r="E777" s="24" t="s">
        <v>1081</v>
      </c>
      <c r="F777" s="12">
        <v>37.700000000000003</v>
      </c>
      <c r="G777" s="12">
        <v>-90.4</v>
      </c>
      <c r="H777" s="12">
        <v>2.2222222222222223</v>
      </c>
      <c r="I777" s="12">
        <v>0.6063492063492063</v>
      </c>
      <c r="J777" s="12">
        <v>1.6158730158730159</v>
      </c>
      <c r="K777" s="22">
        <v>58</v>
      </c>
    </row>
    <row r="778" spans="2:11" x14ac:dyDescent="0.25">
      <c r="B778" t="s">
        <v>8220</v>
      </c>
      <c r="C778" t="s">
        <v>8221</v>
      </c>
      <c r="D778" s="24" t="s">
        <v>2443</v>
      </c>
      <c r="E778" s="24" t="s">
        <v>532</v>
      </c>
      <c r="F778" s="12">
        <v>34.1</v>
      </c>
      <c r="G778" s="12">
        <v>-109.9</v>
      </c>
      <c r="H778" s="12">
        <v>7.5396825396825395</v>
      </c>
      <c r="I778" s="12">
        <v>5.9293650793650787</v>
      </c>
      <c r="J778" s="12">
        <v>1.6103174603174608</v>
      </c>
      <c r="K778" s="22">
        <v>60</v>
      </c>
    </row>
    <row r="779" spans="2:11" x14ac:dyDescent="0.25">
      <c r="B779" t="s">
        <v>2135</v>
      </c>
      <c r="C779" t="s">
        <v>2136</v>
      </c>
      <c r="D779" s="24" t="s">
        <v>2443</v>
      </c>
      <c r="E779" s="24" t="s">
        <v>709</v>
      </c>
      <c r="F779" s="12">
        <v>39.700000000000003</v>
      </c>
      <c r="G779" s="12">
        <v>-86.2</v>
      </c>
      <c r="H779" s="12">
        <v>2.8174603174603177</v>
      </c>
      <c r="I779" s="12">
        <v>1.211111111111111</v>
      </c>
      <c r="J779" s="12">
        <v>1.6063492063492066</v>
      </c>
      <c r="K779" s="22">
        <v>60</v>
      </c>
    </row>
    <row r="780" spans="2:11" x14ac:dyDescent="0.25">
      <c r="B780" t="s">
        <v>10957</v>
      </c>
      <c r="C780" t="s">
        <v>10958</v>
      </c>
      <c r="D780" s="24" t="s">
        <v>2443</v>
      </c>
      <c r="E780" s="24" t="s">
        <v>709</v>
      </c>
      <c r="F780" s="12">
        <v>41.3</v>
      </c>
      <c r="G780" s="12">
        <v>-86.6</v>
      </c>
      <c r="H780" s="12">
        <v>3.6507936507936507</v>
      </c>
      <c r="I780" s="12">
        <v>2.0507936507936511</v>
      </c>
      <c r="J780" s="12">
        <v>1.6</v>
      </c>
      <c r="K780" s="22">
        <v>28</v>
      </c>
    </row>
    <row r="781" spans="2:11" x14ac:dyDescent="0.25">
      <c r="B781" t="s">
        <v>12428</v>
      </c>
      <c r="C781" t="s">
        <v>12429</v>
      </c>
      <c r="D781" s="24" t="s">
        <v>2443</v>
      </c>
      <c r="E781" s="24" t="s">
        <v>648</v>
      </c>
      <c r="F781" s="12">
        <v>41.1</v>
      </c>
      <c r="G781" s="12">
        <v>-87.5</v>
      </c>
      <c r="H781" s="12">
        <v>2.1428571428571428</v>
      </c>
      <c r="I781" s="12">
        <v>0.54365079365079361</v>
      </c>
      <c r="J781" s="12">
        <v>1.5992063492063491</v>
      </c>
      <c r="K781" s="22">
        <v>27</v>
      </c>
    </row>
    <row r="782" spans="2:11" x14ac:dyDescent="0.25">
      <c r="B782" t="s">
        <v>1012</v>
      </c>
      <c r="C782" t="s">
        <v>1013</v>
      </c>
      <c r="D782" s="24" t="s">
        <v>2443</v>
      </c>
      <c r="E782" s="24" t="s">
        <v>969</v>
      </c>
      <c r="F782" s="12">
        <v>46</v>
      </c>
      <c r="G782" s="12">
        <v>-88.6</v>
      </c>
      <c r="H782" s="12">
        <v>10.833333333333334</v>
      </c>
      <c r="I782" s="12">
        <v>9.242857142857142</v>
      </c>
      <c r="J782" s="12">
        <v>1.590476190476191</v>
      </c>
      <c r="K782" s="22">
        <v>59</v>
      </c>
    </row>
    <row r="783" spans="2:11" x14ac:dyDescent="0.25">
      <c r="B783" t="s">
        <v>790</v>
      </c>
      <c r="C783" t="s">
        <v>791</v>
      </c>
      <c r="D783" s="24" t="s">
        <v>2443</v>
      </c>
      <c r="E783" s="24" t="s">
        <v>749</v>
      </c>
      <c r="F783" s="12">
        <v>43.1</v>
      </c>
      <c r="G783" s="12">
        <v>-94.6</v>
      </c>
      <c r="H783" s="12">
        <v>5.1587301587301591</v>
      </c>
      <c r="I783" s="12">
        <v>3.5706349206349208</v>
      </c>
      <c r="J783" s="12">
        <v>1.588095238095238</v>
      </c>
      <c r="K783" s="22">
        <v>55</v>
      </c>
    </row>
    <row r="784" spans="2:11" x14ac:dyDescent="0.25">
      <c r="B784" t="s">
        <v>707</v>
      </c>
      <c r="C784" t="s">
        <v>708</v>
      </c>
      <c r="D784" s="24" t="s">
        <v>2443</v>
      </c>
      <c r="E784" s="24" t="s">
        <v>709</v>
      </c>
      <c r="F784" s="12">
        <v>41.6</v>
      </c>
      <c r="G784" s="12">
        <v>-85</v>
      </c>
      <c r="H784" s="12">
        <v>4.0476190476190474</v>
      </c>
      <c r="I784" s="12">
        <v>2.4630952380952382</v>
      </c>
      <c r="J784" s="12">
        <v>1.5845238095238097</v>
      </c>
      <c r="K784" s="22">
        <v>57</v>
      </c>
    </row>
    <row r="785" spans="2:11" x14ac:dyDescent="0.25">
      <c r="B785" t="s">
        <v>2427</v>
      </c>
      <c r="C785" t="s">
        <v>2428</v>
      </c>
      <c r="D785" s="24" t="s">
        <v>2443</v>
      </c>
      <c r="E785" s="24" t="s">
        <v>969</v>
      </c>
      <c r="F785" s="12">
        <v>42.7</v>
      </c>
      <c r="G785" s="12">
        <v>-84.5</v>
      </c>
      <c r="H785" s="12">
        <v>6.0317460317460316</v>
      </c>
      <c r="I785" s="12">
        <v>4.4476190476190478</v>
      </c>
      <c r="J785" s="12">
        <v>1.5841269841269843</v>
      </c>
      <c r="K785" s="22">
        <v>53</v>
      </c>
    </row>
    <row r="786" spans="2:11" x14ac:dyDescent="0.25">
      <c r="B786" t="s">
        <v>1384</v>
      </c>
      <c r="C786" t="s">
        <v>1385</v>
      </c>
      <c r="D786" s="24" t="s">
        <v>2443</v>
      </c>
      <c r="E786" s="24" t="s">
        <v>1363</v>
      </c>
      <c r="F786" s="12">
        <v>41.2</v>
      </c>
      <c r="G786" s="12">
        <v>-80.8</v>
      </c>
      <c r="H786" s="12">
        <v>3.2142857142857144</v>
      </c>
      <c r="I786" s="12">
        <v>1.6325396825396825</v>
      </c>
      <c r="J786" s="12">
        <v>1.5817460317460317</v>
      </c>
      <c r="K786" s="22">
        <v>59</v>
      </c>
    </row>
    <row r="787" spans="2:11" x14ac:dyDescent="0.25">
      <c r="B787" t="s">
        <v>2816</v>
      </c>
      <c r="C787" t="s">
        <v>2817</v>
      </c>
      <c r="D787" s="24" t="s">
        <v>2443</v>
      </c>
      <c r="E787" s="24" t="s">
        <v>548</v>
      </c>
      <c r="F787" s="12">
        <v>35.700000000000003</v>
      </c>
      <c r="G787" s="12">
        <v>-118.7</v>
      </c>
      <c r="H787" s="12">
        <v>2.2222222222222223</v>
      </c>
      <c r="I787" s="12">
        <v>0.64484126984126988</v>
      </c>
      <c r="J787" s="12">
        <v>1.5773809523809523</v>
      </c>
      <c r="K787" s="22">
        <v>52</v>
      </c>
    </row>
    <row r="788" spans="2:11" x14ac:dyDescent="0.25">
      <c r="B788" t="s">
        <v>11422</v>
      </c>
      <c r="C788" t="s">
        <v>11423</v>
      </c>
      <c r="D788" s="24" t="s">
        <v>2443</v>
      </c>
      <c r="E788" s="24" t="s">
        <v>709</v>
      </c>
      <c r="F788" s="12">
        <v>41.1</v>
      </c>
      <c r="G788" s="12">
        <v>-85.9</v>
      </c>
      <c r="H788" s="12">
        <v>3.1349206349206349</v>
      </c>
      <c r="I788" s="12">
        <v>1.5674603174603174</v>
      </c>
      <c r="J788" s="12">
        <v>1.5674603174603174</v>
      </c>
      <c r="K788" s="22">
        <v>28</v>
      </c>
    </row>
    <row r="789" spans="2:11" x14ac:dyDescent="0.25">
      <c r="B789" t="s">
        <v>887</v>
      </c>
      <c r="C789" t="s">
        <v>888</v>
      </c>
      <c r="D789" s="24" t="s">
        <v>2443</v>
      </c>
      <c r="E789" s="24" t="s">
        <v>867</v>
      </c>
      <c r="F789" s="12">
        <v>38.299999999999997</v>
      </c>
      <c r="G789" s="12">
        <v>-98.8</v>
      </c>
      <c r="H789" s="12">
        <v>2.6190476190476191</v>
      </c>
      <c r="I789" s="12">
        <v>1.0583333333333333</v>
      </c>
      <c r="J789" s="12">
        <v>1.5607142857142857</v>
      </c>
      <c r="K789" s="22">
        <v>55</v>
      </c>
    </row>
    <row r="790" spans="2:11" x14ac:dyDescent="0.25">
      <c r="B790" t="s">
        <v>4388</v>
      </c>
      <c r="C790" t="s">
        <v>4389</v>
      </c>
      <c r="D790" s="24" t="s">
        <v>2443</v>
      </c>
      <c r="E790" s="24" t="s">
        <v>1800</v>
      </c>
      <c r="F790" s="12">
        <v>62.1</v>
      </c>
      <c r="G790" s="12">
        <v>-145.5</v>
      </c>
      <c r="H790" s="12">
        <v>11.904761904761905</v>
      </c>
      <c r="I790" s="12">
        <v>10.352380952380953</v>
      </c>
      <c r="J790" s="12">
        <v>1.5523809523809526</v>
      </c>
      <c r="K790" s="22">
        <v>42</v>
      </c>
    </row>
    <row r="791" spans="2:11" x14ac:dyDescent="0.25">
      <c r="B791" t="s">
        <v>1576</v>
      </c>
      <c r="C791" t="s">
        <v>1577</v>
      </c>
      <c r="D791" s="24" t="s">
        <v>2443</v>
      </c>
      <c r="E791" s="24" t="s">
        <v>1545</v>
      </c>
      <c r="F791" s="12">
        <v>40</v>
      </c>
      <c r="G791" s="12">
        <v>-111.6</v>
      </c>
      <c r="H791" s="12">
        <v>7.57936507936508</v>
      </c>
      <c r="I791" s="12">
        <v>6.038095238095238</v>
      </c>
      <c r="J791" s="12">
        <v>1.5412698412698413</v>
      </c>
      <c r="K791" s="22">
        <v>56</v>
      </c>
    </row>
    <row r="792" spans="2:11" x14ac:dyDescent="0.25">
      <c r="B792" t="s">
        <v>2977</v>
      </c>
      <c r="C792" t="s">
        <v>2978</v>
      </c>
      <c r="D792" s="24" t="s">
        <v>2443</v>
      </c>
      <c r="E792" s="24" t="s">
        <v>563</v>
      </c>
      <c r="F792" s="12">
        <v>39.6</v>
      </c>
      <c r="G792" s="12">
        <v>-105.7</v>
      </c>
      <c r="H792" s="12">
        <v>17.857142857142858</v>
      </c>
      <c r="I792" s="12">
        <v>16.328571428571429</v>
      </c>
      <c r="J792" s="12">
        <v>1.5285714285714278</v>
      </c>
      <c r="K792" s="22">
        <v>52</v>
      </c>
    </row>
    <row r="793" spans="2:11" x14ac:dyDescent="0.25">
      <c r="B793" t="s">
        <v>3600</v>
      </c>
      <c r="C793" t="s">
        <v>3601</v>
      </c>
      <c r="D793" s="24" t="s">
        <v>548</v>
      </c>
      <c r="E793" s="24" t="s">
        <v>510</v>
      </c>
      <c r="F793" s="12">
        <v>43.1</v>
      </c>
      <c r="G793" s="12">
        <v>-80.7</v>
      </c>
      <c r="H793" s="12">
        <v>5.0793650793650791</v>
      </c>
      <c r="I793" s="12">
        <v>3.552777777777778</v>
      </c>
      <c r="J793" s="12">
        <v>1.5265873015873015</v>
      </c>
      <c r="K793" s="22">
        <v>59</v>
      </c>
    </row>
    <row r="794" spans="2:11" x14ac:dyDescent="0.25">
      <c r="B794" t="s">
        <v>1064</v>
      </c>
      <c r="C794" t="s">
        <v>1065</v>
      </c>
      <c r="D794" s="24" t="s">
        <v>2443</v>
      </c>
      <c r="E794" s="24" t="s">
        <v>1022</v>
      </c>
      <c r="F794" s="12">
        <v>43.6</v>
      </c>
      <c r="G794" s="12">
        <v>-92</v>
      </c>
      <c r="H794" s="12">
        <v>4.5238095238095237</v>
      </c>
      <c r="I794" s="12">
        <v>3.0059523809523809</v>
      </c>
      <c r="J794" s="12">
        <v>1.5178571428571428</v>
      </c>
      <c r="K794" s="22">
        <v>57</v>
      </c>
    </row>
    <row r="795" spans="2:11" x14ac:dyDescent="0.25">
      <c r="B795" t="s">
        <v>10103</v>
      </c>
      <c r="C795" t="s">
        <v>10104</v>
      </c>
      <c r="D795" s="24" t="s">
        <v>2443</v>
      </c>
      <c r="E795" s="24" t="s">
        <v>1457</v>
      </c>
      <c r="F795" s="12">
        <v>45.4</v>
      </c>
      <c r="G795" s="12">
        <v>-99.6</v>
      </c>
      <c r="H795" s="12">
        <v>4.6825396825396828</v>
      </c>
      <c r="I795" s="12">
        <v>3.1730158730158728</v>
      </c>
      <c r="J795" s="12">
        <v>1.5095238095238097</v>
      </c>
      <c r="K795" s="22">
        <v>26</v>
      </c>
    </row>
    <row r="796" spans="2:11" x14ac:dyDescent="0.25">
      <c r="B796" t="s">
        <v>11318</v>
      </c>
      <c r="C796" t="s">
        <v>11319</v>
      </c>
      <c r="D796" s="24" t="s">
        <v>2443</v>
      </c>
      <c r="E796" s="24" t="s">
        <v>969</v>
      </c>
      <c r="F796" s="12">
        <v>41.7</v>
      </c>
      <c r="G796" s="12">
        <v>-84.2</v>
      </c>
      <c r="H796" s="12">
        <v>3.253968253968254</v>
      </c>
      <c r="I796" s="12">
        <v>1.7496031746031748</v>
      </c>
      <c r="J796" s="12">
        <v>1.5043650793650793</v>
      </c>
      <c r="K796" s="22">
        <v>43</v>
      </c>
    </row>
    <row r="797" spans="2:11" x14ac:dyDescent="0.25">
      <c r="B797" t="s">
        <v>12097</v>
      </c>
      <c r="C797" t="s">
        <v>12098</v>
      </c>
      <c r="D797" s="24" t="s">
        <v>2443</v>
      </c>
      <c r="E797" s="24" t="s">
        <v>648</v>
      </c>
      <c r="F797" s="12">
        <v>39.1</v>
      </c>
      <c r="G797" s="12">
        <v>-88.7</v>
      </c>
      <c r="H797" s="12">
        <v>2.5396825396825395</v>
      </c>
      <c r="I797" s="12">
        <v>1.0376984126984126</v>
      </c>
      <c r="J797" s="12">
        <v>1.501984126984127</v>
      </c>
      <c r="K797" s="22">
        <v>34</v>
      </c>
    </row>
    <row r="798" spans="2:11" x14ac:dyDescent="0.25">
      <c r="B798" t="s">
        <v>10047</v>
      </c>
      <c r="C798" t="s">
        <v>10048</v>
      </c>
      <c r="D798" s="24" t="s">
        <v>2443</v>
      </c>
      <c r="E798" s="24" t="s">
        <v>1675</v>
      </c>
      <c r="F798" s="12">
        <v>44.3</v>
      </c>
      <c r="G798" s="12">
        <v>-89.8</v>
      </c>
      <c r="H798" s="12">
        <v>4.8015873015873014</v>
      </c>
      <c r="I798" s="12">
        <v>3.3015873015873018</v>
      </c>
      <c r="J798" s="12">
        <v>1.5</v>
      </c>
      <c r="K798" s="22">
        <v>59</v>
      </c>
    </row>
    <row r="799" spans="2:11" x14ac:dyDescent="0.25">
      <c r="B799" t="s">
        <v>380</v>
      </c>
      <c r="C799" t="s">
        <v>1049</v>
      </c>
      <c r="D799" s="24" t="s">
        <v>2443</v>
      </c>
      <c r="E799" s="24" t="s">
        <v>1022</v>
      </c>
      <c r="F799" s="12">
        <v>44.4</v>
      </c>
      <c r="G799" s="12">
        <v>-95.7</v>
      </c>
      <c r="H799" s="12">
        <v>7.6984126984126986</v>
      </c>
      <c r="I799" s="12">
        <v>6.2071428571428564</v>
      </c>
      <c r="J799" s="12">
        <v>1.4912698412698417</v>
      </c>
      <c r="K799" s="22">
        <v>59</v>
      </c>
    </row>
    <row r="800" spans="2:11" x14ac:dyDescent="0.25">
      <c r="B800" t="s">
        <v>4168</v>
      </c>
      <c r="C800" t="s">
        <v>4169</v>
      </c>
      <c r="D800" s="24" t="s">
        <v>2443</v>
      </c>
      <c r="E800" s="24" t="s">
        <v>1586</v>
      </c>
      <c r="F800" s="12">
        <v>37.200000000000003</v>
      </c>
      <c r="G800" s="12">
        <v>-82.3</v>
      </c>
      <c r="H800" s="12">
        <v>2.0238095238095237</v>
      </c>
      <c r="I800" s="12">
        <v>0.54325396825396821</v>
      </c>
      <c r="J800" s="12">
        <v>1.4805555555555556</v>
      </c>
      <c r="K800" s="22">
        <v>49</v>
      </c>
    </row>
    <row r="801" spans="2:11" x14ac:dyDescent="0.25">
      <c r="B801" t="s">
        <v>2129</v>
      </c>
      <c r="C801" t="s">
        <v>2130</v>
      </c>
      <c r="D801" s="24" t="s">
        <v>2443</v>
      </c>
      <c r="E801" s="24" t="s">
        <v>926</v>
      </c>
      <c r="F801" s="12">
        <v>39</v>
      </c>
      <c r="G801" s="12">
        <v>-84.6</v>
      </c>
      <c r="H801" s="12">
        <v>2.7380952380952381</v>
      </c>
      <c r="I801" s="12">
        <v>1.2626984126984127</v>
      </c>
      <c r="J801" s="12">
        <v>1.4753968253968255</v>
      </c>
      <c r="K801" s="22">
        <v>60</v>
      </c>
    </row>
    <row r="802" spans="2:11" x14ac:dyDescent="0.25">
      <c r="B802" t="s">
        <v>3787</v>
      </c>
      <c r="C802" t="s">
        <v>3788</v>
      </c>
      <c r="D802" s="24" t="s">
        <v>2443</v>
      </c>
      <c r="E802" s="24" t="s">
        <v>1363</v>
      </c>
      <c r="F802" s="12">
        <v>39</v>
      </c>
      <c r="G802" s="12">
        <v>-82.7</v>
      </c>
      <c r="H802" s="12">
        <v>2.0238095238095237</v>
      </c>
      <c r="I802" s="12">
        <v>0.54880952380952386</v>
      </c>
      <c r="J802" s="12">
        <v>1.4750000000000001</v>
      </c>
      <c r="K802" s="22">
        <v>52</v>
      </c>
    </row>
    <row r="803" spans="2:11" x14ac:dyDescent="0.25">
      <c r="B803" t="s">
        <v>2483</v>
      </c>
      <c r="C803" t="s">
        <v>2484</v>
      </c>
      <c r="D803" s="24" t="s">
        <v>2443</v>
      </c>
      <c r="E803" s="24" t="s">
        <v>1775</v>
      </c>
      <c r="F803" s="12">
        <v>44.7</v>
      </c>
      <c r="G803" s="12">
        <v>-107.5</v>
      </c>
      <c r="H803" s="12">
        <v>27.182539682539684</v>
      </c>
      <c r="I803" s="12">
        <v>25.717460317460318</v>
      </c>
      <c r="J803" s="12">
        <v>1.4650793650793634</v>
      </c>
      <c r="K803" s="22">
        <v>60</v>
      </c>
    </row>
    <row r="804" spans="2:11" x14ac:dyDescent="0.25">
      <c r="B804" t="s">
        <v>8299</v>
      </c>
      <c r="C804" t="s">
        <v>8300</v>
      </c>
      <c r="D804" s="24" t="s">
        <v>2443</v>
      </c>
      <c r="E804" s="24" t="s">
        <v>1675</v>
      </c>
      <c r="F804" s="12">
        <v>45.1</v>
      </c>
      <c r="G804" s="12">
        <v>-89.1</v>
      </c>
      <c r="H804" s="12">
        <v>7.3412698412698418</v>
      </c>
      <c r="I804" s="12">
        <v>5.8769841269841265</v>
      </c>
      <c r="J804" s="12">
        <v>1.4642857142857146</v>
      </c>
      <c r="K804" s="22">
        <v>58</v>
      </c>
    </row>
    <row r="805" spans="2:11" x14ac:dyDescent="0.25">
      <c r="B805" t="s">
        <v>1141</v>
      </c>
      <c r="C805" t="s">
        <v>1142</v>
      </c>
      <c r="D805" s="24" t="s">
        <v>2443</v>
      </c>
      <c r="E805" s="24" t="s">
        <v>1134</v>
      </c>
      <c r="F805" s="12">
        <v>45.5</v>
      </c>
      <c r="G805" s="12">
        <v>-106.9</v>
      </c>
      <c r="H805" s="12">
        <v>8.1349206349206344</v>
      </c>
      <c r="I805" s="12">
        <v>6.6710317460317468</v>
      </c>
      <c r="J805" s="12">
        <v>1.4638888888888884</v>
      </c>
      <c r="K805" s="22">
        <v>55</v>
      </c>
    </row>
    <row r="806" spans="2:11" x14ac:dyDescent="0.25">
      <c r="B806" t="s">
        <v>2198</v>
      </c>
      <c r="C806" t="s">
        <v>2199</v>
      </c>
      <c r="D806" s="24" t="s">
        <v>2443</v>
      </c>
      <c r="E806" s="24" t="s">
        <v>532</v>
      </c>
      <c r="F806" s="12">
        <v>34.700000000000003</v>
      </c>
      <c r="G806" s="12">
        <v>-112.1</v>
      </c>
      <c r="H806" s="12">
        <v>2.0238095238095237</v>
      </c>
      <c r="I806" s="12">
        <v>0.56190476190476191</v>
      </c>
      <c r="J806" s="12">
        <v>1.461904761904762</v>
      </c>
      <c r="K806" s="22">
        <v>57</v>
      </c>
    </row>
    <row r="807" spans="2:11" x14ac:dyDescent="0.25">
      <c r="B807" t="s">
        <v>2785</v>
      </c>
      <c r="C807" t="s">
        <v>2786</v>
      </c>
      <c r="D807" s="24" t="s">
        <v>2443</v>
      </c>
      <c r="E807" s="24" t="s">
        <v>1134</v>
      </c>
      <c r="F807" s="12">
        <v>46.2</v>
      </c>
      <c r="G807" s="12">
        <v>-106.6</v>
      </c>
      <c r="H807" s="12">
        <v>5.5555555555555554</v>
      </c>
      <c r="I807" s="12">
        <v>4.0956349206349207</v>
      </c>
      <c r="J807" s="12">
        <v>1.4599206349206353</v>
      </c>
      <c r="K807" s="22">
        <v>39</v>
      </c>
    </row>
    <row r="808" spans="2:11" x14ac:dyDescent="0.25">
      <c r="B808" t="s">
        <v>12729</v>
      </c>
      <c r="C808" t="s">
        <v>12730</v>
      </c>
      <c r="D808" s="24" t="s">
        <v>2443</v>
      </c>
      <c r="E808" s="24" t="s">
        <v>709</v>
      </c>
      <c r="F808" s="12">
        <v>39.6</v>
      </c>
      <c r="G808" s="12">
        <v>-85.6</v>
      </c>
      <c r="H808" s="12">
        <v>2.0238095238095237</v>
      </c>
      <c r="I808" s="12">
        <v>0.56388888888888888</v>
      </c>
      <c r="J808" s="12">
        <v>1.4599206349206348</v>
      </c>
      <c r="K808" s="22">
        <v>28</v>
      </c>
    </row>
    <row r="809" spans="2:11" x14ac:dyDescent="0.25">
      <c r="B809" t="s">
        <v>12107</v>
      </c>
      <c r="C809" t="s">
        <v>12108</v>
      </c>
      <c r="D809" s="24" t="s">
        <v>2443</v>
      </c>
      <c r="E809" s="24" t="s">
        <v>648</v>
      </c>
      <c r="F809" s="12">
        <v>39</v>
      </c>
      <c r="G809" s="12">
        <v>-89.7</v>
      </c>
      <c r="H809" s="12">
        <v>2.5396825396825395</v>
      </c>
      <c r="I809" s="12">
        <v>1.0849206349206348</v>
      </c>
      <c r="J809" s="12">
        <v>1.4547619047619047</v>
      </c>
      <c r="K809" s="22">
        <v>53</v>
      </c>
    </row>
    <row r="810" spans="2:11" x14ac:dyDescent="0.25">
      <c r="B810" t="s">
        <v>11722</v>
      </c>
      <c r="C810" t="s">
        <v>11723</v>
      </c>
      <c r="D810" s="24" t="s">
        <v>2443</v>
      </c>
      <c r="E810" s="24" t="s">
        <v>867</v>
      </c>
      <c r="F810" s="12">
        <v>39.4</v>
      </c>
      <c r="G810" s="12">
        <v>-96.4</v>
      </c>
      <c r="H810" s="12">
        <v>2.9365079365079367</v>
      </c>
      <c r="I810" s="12">
        <v>1.4896825396825397</v>
      </c>
      <c r="J810" s="12">
        <v>1.4468253968253968</v>
      </c>
      <c r="K810" s="22">
        <v>39</v>
      </c>
    </row>
    <row r="811" spans="2:11" x14ac:dyDescent="0.25">
      <c r="B811" t="s">
        <v>11288</v>
      </c>
      <c r="C811" t="s">
        <v>11289</v>
      </c>
      <c r="D811" s="24" t="s">
        <v>2443</v>
      </c>
      <c r="E811" s="24" t="s">
        <v>749</v>
      </c>
      <c r="F811" s="12">
        <v>42</v>
      </c>
      <c r="G811" s="12">
        <v>-92.6</v>
      </c>
      <c r="H811" s="12">
        <v>3.3333333333333335</v>
      </c>
      <c r="I811" s="12">
        <v>1.8904761904761906</v>
      </c>
      <c r="J811" s="12">
        <v>1.4428571428571428</v>
      </c>
      <c r="K811" s="22">
        <v>36</v>
      </c>
    </row>
    <row r="812" spans="2:11" x14ac:dyDescent="0.25">
      <c r="B812" t="s">
        <v>2407</v>
      </c>
      <c r="C812" t="s">
        <v>3667</v>
      </c>
      <c r="D812" s="24" t="s">
        <v>2443</v>
      </c>
      <c r="E812" s="24" t="s">
        <v>648</v>
      </c>
      <c r="F812" s="12">
        <v>41.3</v>
      </c>
      <c r="G812" s="12">
        <v>-89.4</v>
      </c>
      <c r="H812" s="12">
        <v>2.8968253968253967</v>
      </c>
      <c r="I812" s="12">
        <v>1.4583333333333335</v>
      </c>
      <c r="J812" s="12">
        <v>1.4384920634920635</v>
      </c>
      <c r="K812" s="22">
        <v>32</v>
      </c>
    </row>
    <row r="813" spans="2:11" x14ac:dyDescent="0.25">
      <c r="B813" t="s">
        <v>2864</v>
      </c>
      <c r="C813" t="s">
        <v>2865</v>
      </c>
      <c r="D813" s="24" t="s">
        <v>548</v>
      </c>
      <c r="E813" s="24" t="s">
        <v>494</v>
      </c>
      <c r="F813" s="12">
        <v>53.6</v>
      </c>
      <c r="G813" s="12">
        <v>-114.9</v>
      </c>
      <c r="H813" s="12">
        <v>10.714285714285715</v>
      </c>
      <c r="I813" s="12">
        <v>9.2761904761904752</v>
      </c>
      <c r="J813" s="12">
        <v>1.4380952380952385</v>
      </c>
      <c r="K813" s="22">
        <v>33</v>
      </c>
    </row>
    <row r="814" spans="2:11" x14ac:dyDescent="0.25">
      <c r="B814" t="s">
        <v>1090</v>
      </c>
      <c r="C814" t="s">
        <v>1091</v>
      </c>
      <c r="D814" s="24" t="s">
        <v>2443</v>
      </c>
      <c r="E814" s="24" t="s">
        <v>1081</v>
      </c>
      <c r="F814" s="12">
        <v>40.1</v>
      </c>
      <c r="G814" s="12">
        <v>-91.5</v>
      </c>
      <c r="H814" s="12">
        <v>2.0238095238095237</v>
      </c>
      <c r="I814" s="12">
        <v>0.58571428571428574</v>
      </c>
      <c r="J814" s="12">
        <v>1.4380952380952383</v>
      </c>
      <c r="K814" s="22">
        <v>59</v>
      </c>
    </row>
    <row r="815" spans="2:11" x14ac:dyDescent="0.25">
      <c r="B815" t="s">
        <v>3321</v>
      </c>
      <c r="C815" t="s">
        <v>3322</v>
      </c>
      <c r="D815" s="24" t="s">
        <v>2443</v>
      </c>
      <c r="E815" s="24" t="s">
        <v>1022</v>
      </c>
      <c r="F815" s="12">
        <v>46.3</v>
      </c>
      <c r="G815" s="12">
        <v>-92.5</v>
      </c>
      <c r="H815" s="12">
        <v>11.071428571428571</v>
      </c>
      <c r="I815" s="12">
        <v>9.6361111111111111</v>
      </c>
      <c r="J815" s="12">
        <v>1.4353174603174599</v>
      </c>
      <c r="K815" s="22">
        <v>30</v>
      </c>
    </row>
    <row r="816" spans="2:11" x14ac:dyDescent="0.25">
      <c r="B816" t="s">
        <v>2910</v>
      </c>
      <c r="C816" t="s">
        <v>2911</v>
      </c>
      <c r="D816" s="24" t="s">
        <v>2443</v>
      </c>
      <c r="E816" s="24" t="s">
        <v>1545</v>
      </c>
      <c r="F816" s="12">
        <v>37.5</v>
      </c>
      <c r="G816" s="12">
        <v>-111.9</v>
      </c>
      <c r="H816" s="12">
        <v>3.0555555555555558</v>
      </c>
      <c r="I816" s="12">
        <v>1.6250000000000002</v>
      </c>
      <c r="J816" s="12">
        <v>1.4305555555555556</v>
      </c>
      <c r="K816" s="22">
        <v>41</v>
      </c>
    </row>
    <row r="817" spans="2:11" x14ac:dyDescent="0.25">
      <c r="B817" t="s">
        <v>1743</v>
      </c>
      <c r="C817" t="s">
        <v>1744</v>
      </c>
      <c r="D817" s="24" t="s">
        <v>2443</v>
      </c>
      <c r="E817" s="24" t="s">
        <v>1675</v>
      </c>
      <c r="F817" s="12">
        <v>43</v>
      </c>
      <c r="G817" s="12">
        <v>-91.1</v>
      </c>
      <c r="H817" s="12">
        <v>3.6507936507936507</v>
      </c>
      <c r="I817" s="12">
        <v>2.2202380952380953</v>
      </c>
      <c r="J817" s="12">
        <v>1.4305555555555556</v>
      </c>
      <c r="K817" s="22">
        <v>58</v>
      </c>
    </row>
    <row r="818" spans="2:11" x14ac:dyDescent="0.25">
      <c r="B818" t="s">
        <v>12487</v>
      </c>
      <c r="C818" t="s">
        <v>12488</v>
      </c>
      <c r="D818" s="24" t="s">
        <v>2443</v>
      </c>
      <c r="E818" s="24" t="s">
        <v>648</v>
      </c>
      <c r="F818" s="12">
        <v>38.700000000000003</v>
      </c>
      <c r="G818" s="12">
        <v>-87.7</v>
      </c>
      <c r="H818" s="12">
        <v>2.1031746031746033</v>
      </c>
      <c r="I818" s="12">
        <v>0.67380952380952386</v>
      </c>
      <c r="J818" s="12">
        <v>1.4293650793650792</v>
      </c>
      <c r="K818" s="22">
        <v>51</v>
      </c>
    </row>
    <row r="819" spans="2:11" x14ac:dyDescent="0.25">
      <c r="B819" t="s">
        <v>3184</v>
      </c>
      <c r="C819" t="s">
        <v>3185</v>
      </c>
      <c r="D819" s="24" t="s">
        <v>548</v>
      </c>
      <c r="E819" s="24" t="s">
        <v>497</v>
      </c>
      <c r="F819" s="12">
        <v>58.1</v>
      </c>
      <c r="G819" s="12">
        <v>-103.7</v>
      </c>
      <c r="H819" s="12">
        <v>15.873015873015873</v>
      </c>
      <c r="I819" s="12">
        <v>14.458333333333334</v>
      </c>
      <c r="J819" s="12">
        <v>1.4146825396825389</v>
      </c>
      <c r="K819" s="22">
        <v>26</v>
      </c>
    </row>
    <row r="820" spans="2:11" x14ac:dyDescent="0.25">
      <c r="B820" t="s">
        <v>875</v>
      </c>
      <c r="C820" t="s">
        <v>876</v>
      </c>
      <c r="D820" s="24" t="s">
        <v>2443</v>
      </c>
      <c r="E820" s="24" t="s">
        <v>867</v>
      </c>
      <c r="F820" s="12">
        <v>39.299999999999997</v>
      </c>
      <c r="G820" s="12">
        <v>-97.1</v>
      </c>
      <c r="H820" s="12">
        <v>2.5396825396825395</v>
      </c>
      <c r="I820" s="12">
        <v>1.1273809523809524</v>
      </c>
      <c r="J820" s="12">
        <v>1.4123015873015874</v>
      </c>
      <c r="K820" s="22">
        <v>59</v>
      </c>
    </row>
    <row r="821" spans="2:11" x14ac:dyDescent="0.25">
      <c r="B821" t="s">
        <v>705</v>
      </c>
      <c r="C821" t="s">
        <v>706</v>
      </c>
      <c r="D821" s="24" t="s">
        <v>2443</v>
      </c>
      <c r="E821" s="24" t="s">
        <v>648</v>
      </c>
      <c r="F821" s="12">
        <v>39.4</v>
      </c>
      <c r="G821" s="12">
        <v>-88.5</v>
      </c>
      <c r="H821" s="12">
        <v>2.4206349206349209</v>
      </c>
      <c r="I821" s="12">
        <v>1.0107142857142857</v>
      </c>
      <c r="J821" s="12">
        <v>1.409920634920635</v>
      </c>
      <c r="K821" s="22">
        <v>58</v>
      </c>
    </row>
    <row r="822" spans="2:11" x14ac:dyDescent="0.25">
      <c r="B822" t="s">
        <v>3025</v>
      </c>
      <c r="C822" t="s">
        <v>3026</v>
      </c>
      <c r="D822" s="24" t="s">
        <v>2443</v>
      </c>
      <c r="E822" s="24" t="s">
        <v>563</v>
      </c>
      <c r="F822" s="12">
        <v>37.5</v>
      </c>
      <c r="G822" s="12">
        <v>-106.1</v>
      </c>
      <c r="H822" s="12">
        <v>4.9603174603174605</v>
      </c>
      <c r="I822" s="12">
        <v>3.5571428571428574</v>
      </c>
      <c r="J822" s="12">
        <v>1.4031746031746033</v>
      </c>
      <c r="K822" s="22">
        <v>59</v>
      </c>
    </row>
    <row r="823" spans="2:11" x14ac:dyDescent="0.25">
      <c r="B823" t="s">
        <v>1359</v>
      </c>
      <c r="C823" t="s">
        <v>1360</v>
      </c>
      <c r="D823" s="24" t="s">
        <v>2443</v>
      </c>
      <c r="E823" s="24" t="s">
        <v>1338</v>
      </c>
      <c r="F823" s="12">
        <v>48.6</v>
      </c>
      <c r="G823" s="12">
        <v>-100.2</v>
      </c>
      <c r="H823" s="12">
        <v>6.746031746031746</v>
      </c>
      <c r="I823" s="12">
        <v>5.348412698412699</v>
      </c>
      <c r="J823" s="12">
        <v>1.3976190476190475</v>
      </c>
      <c r="K823" s="22">
        <v>55</v>
      </c>
    </row>
    <row r="824" spans="2:11" x14ac:dyDescent="0.25">
      <c r="B824" t="s">
        <v>597</v>
      </c>
      <c r="C824" t="s">
        <v>598</v>
      </c>
      <c r="D824" s="24" t="s">
        <v>2443</v>
      </c>
      <c r="E824" s="24" t="s">
        <v>563</v>
      </c>
      <c r="F824" s="12">
        <v>40.5</v>
      </c>
      <c r="G824" s="12">
        <v>-102.3</v>
      </c>
      <c r="H824" s="12">
        <v>5.753968253968254</v>
      </c>
      <c r="I824" s="12">
        <v>4.3615079365079366</v>
      </c>
      <c r="J824" s="12">
        <v>1.3924603174603176</v>
      </c>
      <c r="K824" s="22">
        <v>58</v>
      </c>
    </row>
    <row r="825" spans="2:11" x14ac:dyDescent="0.25">
      <c r="B825" t="s">
        <v>762</v>
      </c>
      <c r="C825" t="s">
        <v>763</v>
      </c>
      <c r="D825" s="24" t="s">
        <v>2443</v>
      </c>
      <c r="E825" s="24" t="s">
        <v>749</v>
      </c>
      <c r="F825" s="12">
        <v>42.2</v>
      </c>
      <c r="G825" s="12">
        <v>-90.4</v>
      </c>
      <c r="H825" s="12">
        <v>2.7380952380952381</v>
      </c>
      <c r="I825" s="12">
        <v>1.3464285714285715</v>
      </c>
      <c r="J825" s="12">
        <v>1.3916666666666666</v>
      </c>
      <c r="K825" s="22">
        <v>59</v>
      </c>
    </row>
    <row r="826" spans="2:11" x14ac:dyDescent="0.25">
      <c r="B826" t="s">
        <v>2342</v>
      </c>
      <c r="C826" t="s">
        <v>2343</v>
      </c>
      <c r="D826" s="24" t="s">
        <v>2443</v>
      </c>
      <c r="E826" s="24" t="s">
        <v>1363</v>
      </c>
      <c r="F826" s="12">
        <v>39.6</v>
      </c>
      <c r="G826" s="12">
        <v>-82.9</v>
      </c>
      <c r="H826" s="12">
        <v>2.0238095238095237</v>
      </c>
      <c r="I826" s="12">
        <v>0.63611111111111118</v>
      </c>
      <c r="J826" s="12">
        <v>1.3876984126984127</v>
      </c>
      <c r="K826" s="22">
        <v>59</v>
      </c>
    </row>
    <row r="827" spans="2:11" x14ac:dyDescent="0.25">
      <c r="B827" t="s">
        <v>2913</v>
      </c>
      <c r="C827" t="s">
        <v>2914</v>
      </c>
      <c r="D827" s="24" t="s">
        <v>2443</v>
      </c>
      <c r="E827" s="24" t="s">
        <v>1775</v>
      </c>
      <c r="F827" s="12">
        <v>44.8</v>
      </c>
      <c r="G827" s="12">
        <v>-108.4</v>
      </c>
      <c r="H827" s="12">
        <v>3.0158730158730158</v>
      </c>
      <c r="I827" s="12">
        <v>1.6337301587301589</v>
      </c>
      <c r="J827" s="12">
        <v>1.3821428571428571</v>
      </c>
      <c r="K827" s="22">
        <v>54</v>
      </c>
    </row>
    <row r="828" spans="2:11" x14ac:dyDescent="0.25">
      <c r="B828" t="s">
        <v>12773</v>
      </c>
      <c r="C828" t="s">
        <v>12774</v>
      </c>
      <c r="D828" s="24" t="s">
        <v>2443</v>
      </c>
      <c r="E828" s="24" t="s">
        <v>709</v>
      </c>
      <c r="F828" s="12">
        <v>40.299999999999997</v>
      </c>
      <c r="G828" s="12">
        <v>-87.5</v>
      </c>
      <c r="H828" s="12">
        <v>1.9841269841269842</v>
      </c>
      <c r="I828" s="12">
        <v>0.60277777777777775</v>
      </c>
      <c r="J828" s="12">
        <v>1.3813492063492065</v>
      </c>
      <c r="K828" s="22">
        <v>27</v>
      </c>
    </row>
    <row r="829" spans="2:11" x14ac:dyDescent="0.25">
      <c r="B829" t="s">
        <v>1407</v>
      </c>
      <c r="C829" t="s">
        <v>1408</v>
      </c>
      <c r="D829" s="24" t="s">
        <v>2443</v>
      </c>
      <c r="E829" s="24" t="s">
        <v>1396</v>
      </c>
      <c r="F829" s="12">
        <v>45.3</v>
      </c>
      <c r="G829" s="12">
        <v>-119.5</v>
      </c>
      <c r="H829" s="12">
        <v>3.0158730158730158</v>
      </c>
      <c r="I829" s="12">
        <v>1.6456349206349206</v>
      </c>
      <c r="J829" s="12">
        <v>1.3702380952380953</v>
      </c>
      <c r="K829" s="22">
        <v>59</v>
      </c>
    </row>
    <row r="830" spans="2:11" x14ac:dyDescent="0.25">
      <c r="B830" t="s">
        <v>4645</v>
      </c>
      <c r="C830" t="s">
        <v>12127</v>
      </c>
      <c r="D830" s="24" t="s">
        <v>2443</v>
      </c>
      <c r="E830" s="24" t="s">
        <v>1363</v>
      </c>
      <c r="F830" s="12">
        <v>41.1</v>
      </c>
      <c r="G830" s="12">
        <v>-84.5</v>
      </c>
      <c r="H830" s="12">
        <v>2.5396825396825395</v>
      </c>
      <c r="I830" s="12">
        <v>1.1714285714285715</v>
      </c>
      <c r="J830" s="12">
        <v>1.3682539682539685</v>
      </c>
      <c r="K830" s="22">
        <v>58</v>
      </c>
    </row>
    <row r="831" spans="2:11" x14ac:dyDescent="0.25">
      <c r="B831" t="s">
        <v>1564</v>
      </c>
      <c r="C831" t="s">
        <v>1565</v>
      </c>
      <c r="D831" s="24" t="s">
        <v>2443</v>
      </c>
      <c r="E831" s="24" t="s">
        <v>1545</v>
      </c>
      <c r="F831" s="12">
        <v>39.200000000000003</v>
      </c>
      <c r="G831" s="12">
        <v>-111.6</v>
      </c>
      <c r="H831" s="12">
        <v>8.5317460317460316</v>
      </c>
      <c r="I831" s="12">
        <v>7.1694444444444443</v>
      </c>
      <c r="J831" s="12">
        <v>1.3623015873015878</v>
      </c>
      <c r="K831" s="22">
        <v>60</v>
      </c>
    </row>
    <row r="832" spans="2:11" x14ac:dyDescent="0.25">
      <c r="B832" t="s">
        <v>12172</v>
      </c>
      <c r="C832" t="s">
        <v>12173</v>
      </c>
      <c r="D832" s="24" t="s">
        <v>2443</v>
      </c>
      <c r="E832" s="24" t="s">
        <v>648</v>
      </c>
      <c r="F832" s="12">
        <v>41.9</v>
      </c>
      <c r="G832" s="12">
        <v>-89</v>
      </c>
      <c r="H832" s="12">
        <v>2.5</v>
      </c>
      <c r="I832" s="12">
        <v>1.1392857142857145</v>
      </c>
      <c r="J832" s="12">
        <v>1.3607142857142858</v>
      </c>
      <c r="K832" s="22">
        <v>41</v>
      </c>
    </row>
    <row r="833" spans="2:11" x14ac:dyDescent="0.25">
      <c r="B833" t="s">
        <v>407</v>
      </c>
      <c r="C833" t="s">
        <v>838</v>
      </c>
      <c r="D833" s="24" t="s">
        <v>2443</v>
      </c>
      <c r="E833" s="24" t="s">
        <v>749</v>
      </c>
      <c r="F833" s="12">
        <v>41.8</v>
      </c>
      <c r="G833" s="12">
        <v>-94.1</v>
      </c>
      <c r="H833" s="12">
        <v>3.253968253968254</v>
      </c>
      <c r="I833" s="12">
        <v>1.8956349206349208</v>
      </c>
      <c r="J833" s="12">
        <v>1.3583333333333332</v>
      </c>
      <c r="K833" s="22">
        <v>53</v>
      </c>
    </row>
    <row r="834" spans="2:11" x14ac:dyDescent="0.25">
      <c r="B834" t="s">
        <v>717</v>
      </c>
      <c r="C834" t="s">
        <v>12401</v>
      </c>
      <c r="D834" s="24" t="s">
        <v>2443</v>
      </c>
      <c r="E834" s="24" t="s">
        <v>648</v>
      </c>
      <c r="F834" s="12">
        <v>39.299999999999997</v>
      </c>
      <c r="G834" s="12">
        <v>-90.2</v>
      </c>
      <c r="H834" s="12">
        <v>2.2222222222222223</v>
      </c>
      <c r="I834" s="12">
        <v>0.86428571428571432</v>
      </c>
      <c r="J834" s="12">
        <v>1.357936507936508</v>
      </c>
      <c r="K834" s="22">
        <v>40</v>
      </c>
    </row>
    <row r="835" spans="2:11" x14ac:dyDescent="0.25">
      <c r="B835" t="s">
        <v>788</v>
      </c>
      <c r="C835" t="s">
        <v>789</v>
      </c>
      <c r="D835" s="24" t="s">
        <v>2443</v>
      </c>
      <c r="E835" s="24" t="s">
        <v>749</v>
      </c>
      <c r="F835" s="12">
        <v>42.5</v>
      </c>
      <c r="G835" s="12">
        <v>-90.6</v>
      </c>
      <c r="H835" s="12">
        <v>3.0158730158730158</v>
      </c>
      <c r="I835" s="12">
        <v>1.6714285714285713</v>
      </c>
      <c r="J835" s="12">
        <v>1.3444444444444446</v>
      </c>
      <c r="K835" s="22">
        <v>58</v>
      </c>
    </row>
    <row r="836" spans="2:11" x14ac:dyDescent="0.25">
      <c r="B836" t="s">
        <v>3725</v>
      </c>
      <c r="C836" t="s">
        <v>3726</v>
      </c>
      <c r="D836" s="24" t="s">
        <v>2443</v>
      </c>
      <c r="E836" s="24" t="s">
        <v>648</v>
      </c>
      <c r="F836" s="12">
        <v>40.4</v>
      </c>
      <c r="G836" s="12">
        <v>-88.1</v>
      </c>
      <c r="H836" s="12">
        <v>2.0238095238095237</v>
      </c>
      <c r="I836" s="12">
        <v>0.67976190476190479</v>
      </c>
      <c r="J836" s="12">
        <v>1.3440476190476192</v>
      </c>
      <c r="K836" s="22">
        <v>31</v>
      </c>
    </row>
    <row r="837" spans="2:11" x14ac:dyDescent="0.25">
      <c r="B837" t="s">
        <v>8999</v>
      </c>
      <c r="C837" t="s">
        <v>9000</v>
      </c>
      <c r="D837" s="24" t="s">
        <v>2443</v>
      </c>
      <c r="E837" s="24" t="s">
        <v>1675</v>
      </c>
      <c r="F837" s="12">
        <v>44.7</v>
      </c>
      <c r="G837" s="12">
        <v>-89.7</v>
      </c>
      <c r="H837" s="12">
        <v>6.1904761904761907</v>
      </c>
      <c r="I837" s="12">
        <v>4.8472222222222223</v>
      </c>
      <c r="J837" s="12">
        <v>1.3432539682539681</v>
      </c>
      <c r="K837" s="22">
        <v>55</v>
      </c>
    </row>
    <row r="838" spans="2:11" x14ac:dyDescent="0.25">
      <c r="B838" t="s">
        <v>11296</v>
      </c>
      <c r="C838" t="s">
        <v>11297</v>
      </c>
      <c r="D838" s="24" t="s">
        <v>2443</v>
      </c>
      <c r="E838" s="24" t="s">
        <v>1545</v>
      </c>
      <c r="F838" s="12">
        <v>39.5</v>
      </c>
      <c r="G838" s="12">
        <v>-110.6</v>
      </c>
      <c r="H838" s="12">
        <v>3.3333333333333335</v>
      </c>
      <c r="I838" s="12">
        <v>1.9956349206349207</v>
      </c>
      <c r="J838" s="12">
        <v>1.3376984126984128</v>
      </c>
      <c r="K838" s="22">
        <v>38</v>
      </c>
    </row>
    <row r="839" spans="2:11" x14ac:dyDescent="0.25">
      <c r="B839" t="s">
        <v>11871</v>
      </c>
      <c r="C839" t="s">
        <v>11872</v>
      </c>
      <c r="D839" s="24" t="s">
        <v>2443</v>
      </c>
      <c r="E839" s="24" t="s">
        <v>1586</v>
      </c>
      <c r="F839" s="12">
        <v>37.1</v>
      </c>
      <c r="G839" s="12">
        <v>-82.4</v>
      </c>
      <c r="H839" s="12">
        <v>2.7380952380952381</v>
      </c>
      <c r="I839" s="12">
        <v>1.4007936507936507</v>
      </c>
      <c r="J839" s="12">
        <v>1.3373015873015874</v>
      </c>
      <c r="K839" s="22">
        <v>27</v>
      </c>
    </row>
    <row r="840" spans="2:11" x14ac:dyDescent="0.25">
      <c r="B840" t="s">
        <v>12799</v>
      </c>
      <c r="C840" t="s">
        <v>12800</v>
      </c>
      <c r="D840" s="24" t="s">
        <v>2443</v>
      </c>
      <c r="E840" s="24" t="s">
        <v>709</v>
      </c>
      <c r="F840" s="12">
        <v>41.4</v>
      </c>
      <c r="G840" s="12">
        <v>-87.3</v>
      </c>
      <c r="H840" s="12">
        <v>1.9444444444444444</v>
      </c>
      <c r="I840" s="12">
        <v>0.61190476190476195</v>
      </c>
      <c r="J840" s="12">
        <v>1.3325396825396825</v>
      </c>
      <c r="K840" s="22">
        <v>26</v>
      </c>
    </row>
    <row r="841" spans="2:11" x14ac:dyDescent="0.25">
      <c r="B841" t="s">
        <v>1776</v>
      </c>
      <c r="C841" t="s">
        <v>1777</v>
      </c>
      <c r="D841" s="24" t="s">
        <v>2443</v>
      </c>
      <c r="E841" s="24" t="s">
        <v>1775</v>
      </c>
      <c r="F841" s="12">
        <v>44.3</v>
      </c>
      <c r="G841" s="12">
        <v>-108</v>
      </c>
      <c r="H841" s="12">
        <v>4.0476190476190474</v>
      </c>
      <c r="I841" s="12">
        <v>2.7170634920634922</v>
      </c>
      <c r="J841" s="12">
        <v>1.3305555555555557</v>
      </c>
      <c r="K841" s="22">
        <v>57</v>
      </c>
    </row>
    <row r="842" spans="2:11" x14ac:dyDescent="0.25">
      <c r="B842" t="s">
        <v>673</v>
      </c>
      <c r="C842" t="s">
        <v>674</v>
      </c>
      <c r="D842" s="24" t="s">
        <v>2443</v>
      </c>
      <c r="E842" s="24" t="s">
        <v>648</v>
      </c>
      <c r="F842" s="12">
        <v>40.1</v>
      </c>
      <c r="G842" s="12">
        <v>-89.3</v>
      </c>
      <c r="H842" s="12">
        <v>2.5396825396825395</v>
      </c>
      <c r="I842" s="12">
        <v>1.211111111111111</v>
      </c>
      <c r="J842" s="12">
        <v>1.3285714285714287</v>
      </c>
      <c r="K842" s="22">
        <v>58</v>
      </c>
    </row>
    <row r="843" spans="2:11" x14ac:dyDescent="0.25">
      <c r="B843" t="s">
        <v>820</v>
      </c>
      <c r="C843" t="s">
        <v>11652</v>
      </c>
      <c r="D843" s="24" t="s">
        <v>2443</v>
      </c>
      <c r="E843" s="24" t="s">
        <v>867</v>
      </c>
      <c r="F843" s="12">
        <v>39.6</v>
      </c>
      <c r="G843" s="12">
        <v>-99.5</v>
      </c>
      <c r="H843" s="12">
        <v>3.0158730158730158</v>
      </c>
      <c r="I843" s="12">
        <v>1.6916666666666669</v>
      </c>
      <c r="J843" s="12">
        <v>1.3242063492063492</v>
      </c>
      <c r="K843" s="22">
        <v>59</v>
      </c>
    </row>
    <row r="844" spans="2:11" x14ac:dyDescent="0.25">
      <c r="B844" t="s">
        <v>566</v>
      </c>
      <c r="C844" t="s">
        <v>567</v>
      </c>
      <c r="D844" s="24" t="s">
        <v>2443</v>
      </c>
      <c r="E844" s="24" t="s">
        <v>563</v>
      </c>
      <c r="F844" s="12">
        <v>39.4</v>
      </c>
      <c r="G844" s="12">
        <v>-105.4</v>
      </c>
      <c r="H844" s="12">
        <v>11.190476190476192</v>
      </c>
      <c r="I844" s="12">
        <v>9.8769841269841283</v>
      </c>
      <c r="J844" s="12">
        <v>1.3134920634920633</v>
      </c>
      <c r="K844" s="22">
        <v>59</v>
      </c>
    </row>
    <row r="845" spans="2:11" x14ac:dyDescent="0.25">
      <c r="B845" t="s">
        <v>717</v>
      </c>
      <c r="C845" t="s">
        <v>718</v>
      </c>
      <c r="D845" s="24" t="s">
        <v>2443</v>
      </c>
      <c r="E845" s="24" t="s">
        <v>709</v>
      </c>
      <c r="F845" s="12">
        <v>39.700000000000003</v>
      </c>
      <c r="G845" s="12">
        <v>-85.7</v>
      </c>
      <c r="H845" s="12">
        <v>2.0238095238095237</v>
      </c>
      <c r="I845" s="12">
        <v>0.71984126984126984</v>
      </c>
      <c r="J845" s="12">
        <v>1.303968253968254</v>
      </c>
      <c r="K845" s="22">
        <v>57</v>
      </c>
    </row>
    <row r="846" spans="2:11" x14ac:dyDescent="0.25">
      <c r="B846" t="s">
        <v>7291</v>
      </c>
      <c r="C846" t="s">
        <v>7292</v>
      </c>
      <c r="D846" s="24" t="s">
        <v>2443</v>
      </c>
      <c r="E846" s="24" t="s">
        <v>969</v>
      </c>
      <c r="F846" s="12">
        <v>44.2</v>
      </c>
      <c r="G846" s="12">
        <v>-85.9</v>
      </c>
      <c r="H846" s="12">
        <v>9.2857142857142865</v>
      </c>
      <c r="I846" s="12">
        <v>7.9920634920634921</v>
      </c>
      <c r="J846" s="12">
        <v>1.2936507936507935</v>
      </c>
      <c r="K846" s="22">
        <v>58</v>
      </c>
    </row>
    <row r="847" spans="2:11" x14ac:dyDescent="0.25">
      <c r="B847" t="s">
        <v>1020</v>
      </c>
      <c r="C847" t="s">
        <v>1021</v>
      </c>
      <c r="D847" s="24" t="s">
        <v>2443</v>
      </c>
      <c r="E847" s="24" t="s">
        <v>1022</v>
      </c>
      <c r="F847" s="12">
        <v>43.6</v>
      </c>
      <c r="G847" s="12">
        <v>-93.3</v>
      </c>
      <c r="H847" s="12">
        <v>4.5238095238095237</v>
      </c>
      <c r="I847" s="12">
        <v>3.232936507936508</v>
      </c>
      <c r="J847" s="12">
        <v>1.2908730158730159</v>
      </c>
      <c r="K847" s="22">
        <v>60</v>
      </c>
    </row>
    <row r="848" spans="2:11" x14ac:dyDescent="0.25">
      <c r="B848" t="s">
        <v>7828</v>
      </c>
      <c r="C848" t="s">
        <v>7829</v>
      </c>
      <c r="D848" s="24" t="s">
        <v>2443</v>
      </c>
      <c r="E848" s="24" t="s">
        <v>1675</v>
      </c>
      <c r="F848" s="12">
        <v>45.1</v>
      </c>
      <c r="G848" s="12">
        <v>-88.7</v>
      </c>
      <c r="H848" s="12">
        <v>8.174603174603174</v>
      </c>
      <c r="I848" s="12">
        <v>6.8861111111111111</v>
      </c>
      <c r="J848" s="12">
        <v>1.2884920634920636</v>
      </c>
      <c r="K848" s="22">
        <v>36</v>
      </c>
    </row>
    <row r="849" spans="2:11" x14ac:dyDescent="0.25">
      <c r="B849" t="s">
        <v>1475</v>
      </c>
      <c r="C849" t="s">
        <v>1476</v>
      </c>
      <c r="D849" s="24" t="s">
        <v>2443</v>
      </c>
      <c r="E849" s="24" t="s">
        <v>1457</v>
      </c>
      <c r="F849" s="12">
        <v>44</v>
      </c>
      <c r="G849" s="12">
        <v>-97.5</v>
      </c>
      <c r="H849" s="12">
        <v>4.8412698412698418</v>
      </c>
      <c r="I849" s="12">
        <v>3.5658730158730161</v>
      </c>
      <c r="J849" s="12">
        <v>1.2753968253968255</v>
      </c>
      <c r="K849" s="22">
        <v>56</v>
      </c>
    </row>
    <row r="850" spans="2:11" x14ac:dyDescent="0.25">
      <c r="B850" t="s">
        <v>1897</v>
      </c>
      <c r="C850" t="s">
        <v>1898</v>
      </c>
      <c r="D850" s="24" t="s">
        <v>2443</v>
      </c>
      <c r="E850" s="24" t="s">
        <v>1363</v>
      </c>
      <c r="F850" s="12">
        <v>39.9</v>
      </c>
      <c r="G850" s="12">
        <v>-82.8</v>
      </c>
      <c r="H850" s="12">
        <v>2.8174603174603177</v>
      </c>
      <c r="I850" s="12">
        <v>1.5523809523809524</v>
      </c>
      <c r="J850" s="12">
        <v>1.2650793650793652</v>
      </c>
      <c r="K850" s="22">
        <v>60</v>
      </c>
    </row>
    <row r="851" spans="2:11" x14ac:dyDescent="0.25">
      <c r="B851" t="s">
        <v>675</v>
      </c>
      <c r="C851" t="s">
        <v>676</v>
      </c>
      <c r="D851" s="24" t="s">
        <v>2443</v>
      </c>
      <c r="E851" s="24" t="s">
        <v>648</v>
      </c>
      <c r="F851" s="12">
        <v>40.9</v>
      </c>
      <c r="G851" s="12">
        <v>-89</v>
      </c>
      <c r="H851" s="12">
        <v>2.4206349206349209</v>
      </c>
      <c r="I851" s="12">
        <v>1.1714285714285715</v>
      </c>
      <c r="J851" s="12">
        <v>1.2492063492063492</v>
      </c>
      <c r="K851" s="22">
        <v>58</v>
      </c>
    </row>
    <row r="852" spans="2:11" x14ac:dyDescent="0.25">
      <c r="B852" t="s">
        <v>10471</v>
      </c>
      <c r="C852" t="s">
        <v>10472</v>
      </c>
      <c r="D852" s="24" t="s">
        <v>2443</v>
      </c>
      <c r="E852" s="24" t="s">
        <v>1194</v>
      </c>
      <c r="F852" s="12">
        <v>40.799999999999997</v>
      </c>
      <c r="G852" s="12">
        <v>-97.7</v>
      </c>
      <c r="H852" s="12">
        <v>4.246031746031746</v>
      </c>
      <c r="I852" s="12">
        <v>3.0059523809523809</v>
      </c>
      <c r="J852" s="12">
        <v>1.2400793650793651</v>
      </c>
      <c r="K852" s="22">
        <v>59</v>
      </c>
    </row>
    <row r="853" spans="2:11" x14ac:dyDescent="0.25">
      <c r="B853" t="s">
        <v>2892</v>
      </c>
      <c r="C853" t="s">
        <v>2893</v>
      </c>
      <c r="D853" s="24" t="s">
        <v>2443</v>
      </c>
      <c r="E853" s="24" t="s">
        <v>548</v>
      </c>
      <c r="F853" s="12">
        <v>41.5</v>
      </c>
      <c r="G853" s="12">
        <v>-120.1</v>
      </c>
      <c r="H853" s="12">
        <v>4.0079365079365079</v>
      </c>
      <c r="I853" s="12">
        <v>2.7738095238095242</v>
      </c>
      <c r="J853" s="12">
        <v>1.234126984126984</v>
      </c>
      <c r="K853" s="22">
        <v>59</v>
      </c>
    </row>
    <row r="854" spans="2:11" x14ac:dyDescent="0.25">
      <c r="B854" t="s">
        <v>2214</v>
      </c>
      <c r="C854" t="s">
        <v>2215</v>
      </c>
      <c r="D854" s="24" t="s">
        <v>2443</v>
      </c>
      <c r="E854" s="24" t="s">
        <v>648</v>
      </c>
      <c r="F854" s="12">
        <v>40.6</v>
      </c>
      <c r="G854" s="12">
        <v>-90.4</v>
      </c>
      <c r="H854" s="12">
        <v>2.5396825396825395</v>
      </c>
      <c r="I854" s="12">
        <v>1.3087301587301587</v>
      </c>
      <c r="J854" s="12">
        <v>1.230952380952381</v>
      </c>
      <c r="K854" s="22">
        <v>58</v>
      </c>
    </row>
    <row r="855" spans="2:11" x14ac:dyDescent="0.25">
      <c r="B855" t="s">
        <v>8515</v>
      </c>
      <c r="C855" t="s">
        <v>8516</v>
      </c>
      <c r="D855" s="24" t="s">
        <v>2443</v>
      </c>
      <c r="E855" s="24" t="s">
        <v>1338</v>
      </c>
      <c r="F855" s="12">
        <v>47.4</v>
      </c>
      <c r="G855" s="12">
        <v>-100.4</v>
      </c>
      <c r="H855" s="12">
        <v>7.0634920634920633</v>
      </c>
      <c r="I855" s="12">
        <v>5.8353174603174613</v>
      </c>
      <c r="J855" s="12">
        <v>1.2281746031746028</v>
      </c>
      <c r="K855" s="22">
        <v>58</v>
      </c>
    </row>
    <row r="856" spans="2:11" x14ac:dyDescent="0.25">
      <c r="B856" t="s">
        <v>1035</v>
      </c>
      <c r="C856" t="s">
        <v>1036</v>
      </c>
      <c r="D856" s="24" t="s">
        <v>2443</v>
      </c>
      <c r="E856" s="24" t="s">
        <v>1022</v>
      </c>
      <c r="F856" s="12">
        <v>43.7</v>
      </c>
      <c r="G856" s="12">
        <v>-92.5</v>
      </c>
      <c r="H856" s="12">
        <v>4.7619047619047619</v>
      </c>
      <c r="I856" s="12">
        <v>3.5357142857142856</v>
      </c>
      <c r="J856" s="12">
        <v>1.2261904761904765</v>
      </c>
      <c r="K856" s="22">
        <v>58</v>
      </c>
    </row>
    <row r="857" spans="2:11" x14ac:dyDescent="0.25">
      <c r="B857" t="s">
        <v>2137</v>
      </c>
      <c r="C857" t="s">
        <v>2138</v>
      </c>
      <c r="D857" s="24" t="s">
        <v>2443</v>
      </c>
      <c r="E857" s="24" t="s">
        <v>926</v>
      </c>
      <c r="F857" s="12">
        <v>38</v>
      </c>
      <c r="G857" s="12">
        <v>-84.6</v>
      </c>
      <c r="H857" s="12">
        <v>1.8253968253968254</v>
      </c>
      <c r="I857" s="12">
        <v>0.60119047619047628</v>
      </c>
      <c r="J857" s="12">
        <v>1.2242063492063493</v>
      </c>
      <c r="K857" s="22">
        <v>60</v>
      </c>
    </row>
    <row r="858" spans="2:11" x14ac:dyDescent="0.25">
      <c r="B858" t="s">
        <v>1487</v>
      </c>
      <c r="C858" t="s">
        <v>1488</v>
      </c>
      <c r="D858" s="24" t="s">
        <v>2443</v>
      </c>
      <c r="E858" s="24" t="s">
        <v>1457</v>
      </c>
      <c r="F858" s="12">
        <v>43.2</v>
      </c>
      <c r="G858" s="12">
        <v>-97.5</v>
      </c>
      <c r="H858" s="12">
        <v>6.0714285714285712</v>
      </c>
      <c r="I858" s="12">
        <v>4.8503968253968255</v>
      </c>
      <c r="J858" s="12">
        <v>1.2210317460317459</v>
      </c>
      <c r="K858" s="22">
        <v>60</v>
      </c>
    </row>
    <row r="859" spans="2:11" x14ac:dyDescent="0.25">
      <c r="B859" t="s">
        <v>6605</v>
      </c>
      <c r="C859" t="s">
        <v>6606</v>
      </c>
      <c r="D859" s="24" t="s">
        <v>2443</v>
      </c>
      <c r="E859" s="24" t="s">
        <v>1545</v>
      </c>
      <c r="F859" s="12">
        <v>40.700000000000003</v>
      </c>
      <c r="G859" s="12">
        <v>-111.7</v>
      </c>
      <c r="H859" s="12">
        <v>11.111111111111111</v>
      </c>
      <c r="I859" s="12">
        <v>9.8912698412698408</v>
      </c>
      <c r="J859" s="12">
        <v>1.2198412698412702</v>
      </c>
      <c r="K859" s="22">
        <v>53</v>
      </c>
    </row>
    <row r="860" spans="2:11" x14ac:dyDescent="0.25">
      <c r="B860" t="s">
        <v>12931</v>
      </c>
      <c r="C860" t="s">
        <v>12932</v>
      </c>
      <c r="D860" s="24" t="s">
        <v>2443</v>
      </c>
      <c r="E860" s="24" t="s">
        <v>1363</v>
      </c>
      <c r="F860" s="12">
        <v>38.799999999999997</v>
      </c>
      <c r="G860" s="12">
        <v>-83.4</v>
      </c>
      <c r="H860" s="12">
        <v>1.8253968253968254</v>
      </c>
      <c r="I860" s="12">
        <v>0.60833333333333339</v>
      </c>
      <c r="J860" s="12">
        <v>1.2170634920634922</v>
      </c>
      <c r="K860" s="22">
        <v>33</v>
      </c>
    </row>
    <row r="861" spans="2:11" x14ac:dyDescent="0.25">
      <c r="B861" t="s">
        <v>891</v>
      </c>
      <c r="C861" t="s">
        <v>892</v>
      </c>
      <c r="D861" s="24" t="s">
        <v>2443</v>
      </c>
      <c r="E861" s="24" t="s">
        <v>867</v>
      </c>
      <c r="F861" s="12">
        <v>38.6</v>
      </c>
      <c r="G861" s="12">
        <v>-100.6</v>
      </c>
      <c r="H861" s="12">
        <v>4.0079365079365079</v>
      </c>
      <c r="I861" s="12">
        <v>2.7944444444444447</v>
      </c>
      <c r="J861" s="12">
        <v>1.2134920634920634</v>
      </c>
      <c r="K861" s="22">
        <v>60</v>
      </c>
    </row>
    <row r="862" spans="2:11" x14ac:dyDescent="0.25">
      <c r="B862" t="s">
        <v>1343</v>
      </c>
      <c r="C862" t="s">
        <v>1344</v>
      </c>
      <c r="D862" s="24" t="s">
        <v>2443</v>
      </c>
      <c r="E862" s="24" t="s">
        <v>1338</v>
      </c>
      <c r="F862" s="12">
        <v>48.8</v>
      </c>
      <c r="G862" s="12">
        <v>-97.7</v>
      </c>
      <c r="H862" s="12">
        <v>6.5873015873015879</v>
      </c>
      <c r="I862" s="12">
        <v>5.3742063492063492</v>
      </c>
      <c r="J862" s="12">
        <v>1.2130952380952378</v>
      </c>
      <c r="K862" s="22">
        <v>56</v>
      </c>
    </row>
    <row r="863" spans="2:11" x14ac:dyDescent="0.25">
      <c r="B863" t="s">
        <v>2263</v>
      </c>
      <c r="C863" t="s">
        <v>2264</v>
      </c>
      <c r="D863" s="24" t="s">
        <v>2443</v>
      </c>
      <c r="E863" s="24" t="s">
        <v>969</v>
      </c>
      <c r="F863" s="12">
        <v>45.3</v>
      </c>
      <c r="G863" s="12">
        <v>-85.2</v>
      </c>
      <c r="H863" s="12">
        <v>9.6031746031746028</v>
      </c>
      <c r="I863" s="12">
        <v>8.394047619047619</v>
      </c>
      <c r="J863" s="12">
        <v>1.2091269841269841</v>
      </c>
      <c r="K863" s="22">
        <v>60</v>
      </c>
    </row>
    <row r="864" spans="2:11" x14ac:dyDescent="0.25">
      <c r="B864" t="s">
        <v>2828</v>
      </c>
      <c r="C864" t="s">
        <v>2829</v>
      </c>
      <c r="D864" s="24" t="s">
        <v>2443</v>
      </c>
      <c r="E864" s="24" t="s">
        <v>563</v>
      </c>
      <c r="F864" s="12">
        <v>38.4</v>
      </c>
      <c r="G864" s="12">
        <v>-105.2</v>
      </c>
      <c r="H864" s="12">
        <v>5.9920634920634921</v>
      </c>
      <c r="I864" s="12">
        <v>4.7849206349206348</v>
      </c>
      <c r="J864" s="12">
        <v>1.2071428571428573</v>
      </c>
      <c r="K864" s="22">
        <v>53</v>
      </c>
    </row>
    <row r="865" spans="2:11" x14ac:dyDescent="0.25">
      <c r="B865" t="s">
        <v>2360</v>
      </c>
      <c r="C865" t="s">
        <v>2361</v>
      </c>
      <c r="D865" s="24" t="s">
        <v>2443</v>
      </c>
      <c r="E865" s="24" t="s">
        <v>1421</v>
      </c>
      <c r="F865" s="12">
        <v>40.6</v>
      </c>
      <c r="G865" s="12">
        <v>-79.7</v>
      </c>
      <c r="H865" s="12">
        <v>2.0238095238095237</v>
      </c>
      <c r="I865" s="12">
        <v>0.81825396825396834</v>
      </c>
      <c r="J865" s="12">
        <v>1.2055555555555555</v>
      </c>
      <c r="K865" s="22">
        <v>60</v>
      </c>
    </row>
    <row r="866" spans="2:11" x14ac:dyDescent="0.25">
      <c r="B866" t="s">
        <v>11648</v>
      </c>
      <c r="C866" t="s">
        <v>11649</v>
      </c>
      <c r="D866" s="24" t="s">
        <v>2443</v>
      </c>
      <c r="E866" s="24" t="s">
        <v>749</v>
      </c>
      <c r="F866" s="12">
        <v>42.1</v>
      </c>
      <c r="G866" s="12">
        <v>-93.3</v>
      </c>
      <c r="H866" s="12">
        <v>3.0158730158730158</v>
      </c>
      <c r="I866" s="12">
        <v>1.8150793650793653</v>
      </c>
      <c r="J866" s="12">
        <v>1.2007936507936507</v>
      </c>
      <c r="K866" s="22">
        <v>42</v>
      </c>
    </row>
    <row r="867" spans="2:11" x14ac:dyDescent="0.25">
      <c r="B867" t="s">
        <v>11143</v>
      </c>
      <c r="C867" t="s">
        <v>11144</v>
      </c>
      <c r="D867" s="24" t="s">
        <v>2443</v>
      </c>
      <c r="E867" s="24" t="s">
        <v>867</v>
      </c>
      <c r="F867" s="12">
        <v>38.4</v>
      </c>
      <c r="G867" s="12">
        <v>-101.7</v>
      </c>
      <c r="H867" s="12">
        <v>3.5317460317460316</v>
      </c>
      <c r="I867" s="12">
        <v>2.3325396825396827</v>
      </c>
      <c r="J867" s="12">
        <v>1.1992063492063492</v>
      </c>
      <c r="K867" s="22">
        <v>60</v>
      </c>
    </row>
    <row r="868" spans="2:11" x14ac:dyDescent="0.25">
      <c r="B868" t="s">
        <v>1341</v>
      </c>
      <c r="C868" t="s">
        <v>1342</v>
      </c>
      <c r="D868" s="24" t="s">
        <v>2443</v>
      </c>
      <c r="E868" s="24" t="s">
        <v>1338</v>
      </c>
      <c r="F868" s="12">
        <v>46.1</v>
      </c>
      <c r="G868" s="12">
        <v>-103.4</v>
      </c>
      <c r="H868" s="12">
        <v>7.5</v>
      </c>
      <c r="I868" s="12">
        <v>6.3019841269841272</v>
      </c>
      <c r="J868" s="12">
        <v>1.198015873015873</v>
      </c>
      <c r="K868" s="22">
        <v>59</v>
      </c>
    </row>
    <row r="869" spans="2:11" x14ac:dyDescent="0.25">
      <c r="B869" t="s">
        <v>3677</v>
      </c>
      <c r="C869" t="s">
        <v>3678</v>
      </c>
      <c r="D869" s="24" t="s">
        <v>2443</v>
      </c>
      <c r="E869" s="24" t="s">
        <v>1081</v>
      </c>
      <c r="F869" s="12">
        <v>38.6</v>
      </c>
      <c r="G869" s="12">
        <v>-90.6</v>
      </c>
      <c r="H869" s="12">
        <v>1.9047619047619049</v>
      </c>
      <c r="I869" s="12">
        <v>0.71587301587301588</v>
      </c>
      <c r="J869" s="12">
        <v>1.1888888888888889</v>
      </c>
      <c r="K869" s="22">
        <v>54</v>
      </c>
    </row>
    <row r="870" spans="2:11" x14ac:dyDescent="0.25">
      <c r="B870" t="s">
        <v>1382</v>
      </c>
      <c r="C870" t="s">
        <v>1383</v>
      </c>
      <c r="D870" s="24" t="s">
        <v>2443</v>
      </c>
      <c r="E870" s="24" t="s">
        <v>1363</v>
      </c>
      <c r="F870" s="12">
        <v>40.799999999999997</v>
      </c>
      <c r="G870" s="12">
        <v>-84.5</v>
      </c>
      <c r="H870" s="12">
        <v>3.0158730158730158</v>
      </c>
      <c r="I870" s="12">
        <v>1.8293650793650795</v>
      </c>
      <c r="J870" s="12">
        <v>1.1865079365079365</v>
      </c>
      <c r="K870" s="22">
        <v>59</v>
      </c>
    </row>
    <row r="871" spans="2:11" x14ac:dyDescent="0.25">
      <c r="B871" t="s">
        <v>1454</v>
      </c>
      <c r="C871" t="s">
        <v>3477</v>
      </c>
      <c r="D871" s="24" t="s">
        <v>2443</v>
      </c>
      <c r="E871" s="24" t="s">
        <v>1675</v>
      </c>
      <c r="F871" s="12">
        <v>42.6</v>
      </c>
      <c r="G871" s="12">
        <v>-90.1</v>
      </c>
      <c r="H871" s="12">
        <v>3.6111111111111112</v>
      </c>
      <c r="I871" s="12">
        <v>2.4384920634920637</v>
      </c>
      <c r="J871" s="12">
        <v>1.1726190476190474</v>
      </c>
      <c r="K871" s="22">
        <v>49</v>
      </c>
    </row>
    <row r="872" spans="2:11" x14ac:dyDescent="0.25">
      <c r="B872" t="s">
        <v>7657</v>
      </c>
      <c r="C872" t="s">
        <v>7658</v>
      </c>
      <c r="D872" s="24" t="s">
        <v>2443</v>
      </c>
      <c r="E872" s="24" t="s">
        <v>1396</v>
      </c>
      <c r="F872" s="12">
        <v>42</v>
      </c>
      <c r="G872" s="12">
        <v>-121.9</v>
      </c>
      <c r="H872" s="12">
        <v>8.5714285714285712</v>
      </c>
      <c r="I872" s="12">
        <v>7.4067460317460325</v>
      </c>
      <c r="J872" s="12">
        <v>1.1646825396825395</v>
      </c>
      <c r="K872" s="22">
        <v>60</v>
      </c>
    </row>
    <row r="873" spans="2:11" x14ac:dyDescent="0.25">
      <c r="B873" t="s">
        <v>774</v>
      </c>
      <c r="C873" t="s">
        <v>775</v>
      </c>
      <c r="D873" s="24" t="s">
        <v>2443</v>
      </c>
      <c r="E873" s="24" t="s">
        <v>749</v>
      </c>
      <c r="F873" s="12">
        <v>43</v>
      </c>
      <c r="G873" s="12">
        <v>-92.6</v>
      </c>
      <c r="H873" s="12">
        <v>4.246031746031746</v>
      </c>
      <c r="I873" s="12">
        <v>3.0884920634920636</v>
      </c>
      <c r="J873" s="12">
        <v>1.1575396825396826</v>
      </c>
      <c r="K873" s="22">
        <v>60</v>
      </c>
    </row>
    <row r="874" spans="2:11" x14ac:dyDescent="0.25">
      <c r="B874" t="s">
        <v>2303</v>
      </c>
      <c r="C874" t="s">
        <v>2304</v>
      </c>
      <c r="D874" s="24" t="s">
        <v>2443</v>
      </c>
      <c r="E874" s="24" t="s">
        <v>1134</v>
      </c>
      <c r="F874" s="12">
        <v>46.5</v>
      </c>
      <c r="G874" s="12">
        <v>-107.1</v>
      </c>
      <c r="H874" s="12">
        <v>5.4365079365079367</v>
      </c>
      <c r="I874" s="12">
        <v>4.2845238095238098</v>
      </c>
      <c r="J874" s="12">
        <v>1.1519841269841271</v>
      </c>
      <c r="K874" s="22">
        <v>58</v>
      </c>
    </row>
    <row r="875" spans="2:11" x14ac:dyDescent="0.25">
      <c r="B875" t="s">
        <v>2503</v>
      </c>
      <c r="C875" t="s">
        <v>2504</v>
      </c>
      <c r="D875" s="24" t="s">
        <v>2443</v>
      </c>
      <c r="E875" s="24" t="s">
        <v>563</v>
      </c>
      <c r="F875" s="12">
        <v>40.4</v>
      </c>
      <c r="G875" s="12">
        <v>-107.5</v>
      </c>
      <c r="H875" s="12">
        <v>11.071428571428571</v>
      </c>
      <c r="I875" s="12">
        <v>9.9226190476190492</v>
      </c>
      <c r="J875" s="12">
        <v>1.1488095238095233</v>
      </c>
      <c r="K875" s="22">
        <v>43</v>
      </c>
    </row>
    <row r="876" spans="2:11" x14ac:dyDescent="0.25">
      <c r="B876" t="s">
        <v>7788</v>
      </c>
      <c r="C876" t="s">
        <v>7789</v>
      </c>
      <c r="D876" s="24" t="s">
        <v>2443</v>
      </c>
      <c r="E876" s="24" t="s">
        <v>1457</v>
      </c>
      <c r="F876" s="12">
        <v>44.7</v>
      </c>
      <c r="G876" s="12">
        <v>-96.6</v>
      </c>
      <c r="H876" s="12">
        <v>8.2539682539682548</v>
      </c>
      <c r="I876" s="12">
        <v>7.109920634920635</v>
      </c>
      <c r="J876" s="12">
        <v>1.1440476190476196</v>
      </c>
      <c r="K876" s="22">
        <v>59</v>
      </c>
    </row>
    <row r="877" spans="2:11" x14ac:dyDescent="0.25">
      <c r="B877" t="s">
        <v>808</v>
      </c>
      <c r="C877" t="s">
        <v>809</v>
      </c>
      <c r="D877" s="24" t="s">
        <v>2443</v>
      </c>
      <c r="E877" s="24" t="s">
        <v>749</v>
      </c>
      <c r="F877" s="12">
        <v>41.3</v>
      </c>
      <c r="G877" s="12">
        <v>-93.6</v>
      </c>
      <c r="H877" s="12">
        <v>3.2142857142857144</v>
      </c>
      <c r="I877" s="12">
        <v>2.0714285714285716</v>
      </c>
      <c r="J877" s="12">
        <v>1.1428571428571428</v>
      </c>
      <c r="K877" s="22">
        <v>59</v>
      </c>
    </row>
    <row r="878" spans="2:11" x14ac:dyDescent="0.25">
      <c r="B878" t="s">
        <v>2212</v>
      </c>
      <c r="C878" t="s">
        <v>2213</v>
      </c>
      <c r="D878" s="24" t="s">
        <v>2443</v>
      </c>
      <c r="E878" s="24" t="s">
        <v>629</v>
      </c>
      <c r="F878" s="12">
        <v>46.2</v>
      </c>
      <c r="G878" s="12">
        <v>-116</v>
      </c>
      <c r="H878" s="12">
        <v>2.0238095238095237</v>
      </c>
      <c r="I878" s="12">
        <v>0.88253968253968251</v>
      </c>
      <c r="J878" s="12">
        <v>1.1412698412698414</v>
      </c>
      <c r="K878" s="22">
        <v>50</v>
      </c>
    </row>
    <row r="879" spans="2:11" x14ac:dyDescent="0.25">
      <c r="B879" t="s">
        <v>12737</v>
      </c>
      <c r="C879" t="s">
        <v>12738</v>
      </c>
      <c r="D879" s="24" t="s">
        <v>2443</v>
      </c>
      <c r="E879" s="24" t="s">
        <v>867</v>
      </c>
      <c r="F879" s="12">
        <v>37.1</v>
      </c>
      <c r="G879" s="12">
        <v>-101.3</v>
      </c>
      <c r="H879" s="12">
        <v>2.0238095238095237</v>
      </c>
      <c r="I879" s="12">
        <v>0.89523809523809517</v>
      </c>
      <c r="J879" s="12">
        <v>1.1285714285714286</v>
      </c>
      <c r="K879" s="22">
        <v>55</v>
      </c>
    </row>
    <row r="880" spans="2:11" x14ac:dyDescent="0.25">
      <c r="B880" t="s">
        <v>3721</v>
      </c>
      <c r="C880" t="s">
        <v>3722</v>
      </c>
      <c r="D880" s="24" t="s">
        <v>2443</v>
      </c>
      <c r="E880" s="24" t="s">
        <v>1363</v>
      </c>
      <c r="F880" s="12">
        <v>39.5</v>
      </c>
      <c r="G880" s="12">
        <v>-83.4</v>
      </c>
      <c r="H880" s="12">
        <v>2.2222222222222223</v>
      </c>
      <c r="I880" s="12">
        <v>1.0968253968253969</v>
      </c>
      <c r="J880" s="12">
        <v>1.1253968253968254</v>
      </c>
      <c r="K880" s="22">
        <v>45</v>
      </c>
    </row>
    <row r="881" spans="2:11" x14ac:dyDescent="0.25">
      <c r="B881" t="s">
        <v>3238</v>
      </c>
      <c r="C881" t="s">
        <v>3239</v>
      </c>
      <c r="D881" s="24" t="s">
        <v>548</v>
      </c>
      <c r="E881" s="24" t="s">
        <v>497</v>
      </c>
      <c r="F881" s="12">
        <v>52.3</v>
      </c>
      <c r="G881" s="12">
        <v>-107.7</v>
      </c>
      <c r="H881" s="12">
        <v>9.7619047619047628</v>
      </c>
      <c r="I881" s="12">
        <v>8.6373015873015877</v>
      </c>
      <c r="J881" s="12">
        <v>1.1246031746031748</v>
      </c>
      <c r="K881" s="22">
        <v>32</v>
      </c>
    </row>
    <row r="882" spans="2:11" x14ac:dyDescent="0.25">
      <c r="B882" t="s">
        <v>1507</v>
      </c>
      <c r="C882" t="s">
        <v>1508</v>
      </c>
      <c r="D882" s="24" t="s">
        <v>2443</v>
      </c>
      <c r="E882" s="24" t="s">
        <v>1457</v>
      </c>
      <c r="F882" s="12">
        <v>44</v>
      </c>
      <c r="G882" s="12">
        <v>-102.4</v>
      </c>
      <c r="H882" s="12">
        <v>5</v>
      </c>
      <c r="I882" s="12">
        <v>3.8785714285714286</v>
      </c>
      <c r="J882" s="12">
        <v>1.1214285714285717</v>
      </c>
      <c r="K882" s="22">
        <v>57</v>
      </c>
    </row>
    <row r="883" spans="2:11" x14ac:dyDescent="0.25">
      <c r="B883" t="s">
        <v>687</v>
      </c>
      <c r="C883" t="s">
        <v>688</v>
      </c>
      <c r="D883" s="24" t="s">
        <v>2443</v>
      </c>
      <c r="E883" s="24" t="s">
        <v>648</v>
      </c>
      <c r="F883" s="12">
        <v>38.9</v>
      </c>
      <c r="G883" s="12">
        <v>-87.6</v>
      </c>
      <c r="H883" s="12">
        <v>2.0238095238095237</v>
      </c>
      <c r="I883" s="12">
        <v>0.90992063492063491</v>
      </c>
      <c r="J883" s="12">
        <v>1.1138888888888889</v>
      </c>
      <c r="K883" s="22">
        <v>54</v>
      </c>
    </row>
    <row r="884" spans="2:11" x14ac:dyDescent="0.25">
      <c r="B884" t="s">
        <v>3884</v>
      </c>
      <c r="C884" t="s">
        <v>3885</v>
      </c>
      <c r="D884" s="24" t="s">
        <v>2443</v>
      </c>
      <c r="E884" s="24" t="s">
        <v>648</v>
      </c>
      <c r="F884" s="12">
        <v>40.700000000000003</v>
      </c>
      <c r="G884" s="12">
        <v>-87.7</v>
      </c>
      <c r="H884" s="12">
        <v>2.1825396825396828</v>
      </c>
      <c r="I884" s="12">
        <v>1.0765873015873015</v>
      </c>
      <c r="J884" s="12">
        <v>1.105952380952381</v>
      </c>
      <c r="K884" s="22">
        <v>56</v>
      </c>
    </row>
    <row r="885" spans="2:11" x14ac:dyDescent="0.25">
      <c r="B885" t="s">
        <v>3693</v>
      </c>
      <c r="C885" t="s">
        <v>3694</v>
      </c>
      <c r="D885" s="24" t="s">
        <v>2443</v>
      </c>
      <c r="E885" s="24" t="s">
        <v>648</v>
      </c>
      <c r="F885" s="12">
        <v>41.3</v>
      </c>
      <c r="G885" s="12">
        <v>-88.4</v>
      </c>
      <c r="H885" s="12">
        <v>1.9841269841269842</v>
      </c>
      <c r="I885" s="12">
        <v>0.88293650793650791</v>
      </c>
      <c r="J885" s="12">
        <v>1.1011904761904763</v>
      </c>
      <c r="K885" s="22">
        <v>36</v>
      </c>
    </row>
    <row r="886" spans="2:11" x14ac:dyDescent="0.25">
      <c r="B886" t="s">
        <v>1651</v>
      </c>
      <c r="C886" t="s">
        <v>1652</v>
      </c>
      <c r="D886" s="24" t="s">
        <v>2443</v>
      </c>
      <c r="E886" s="24" t="s">
        <v>1650</v>
      </c>
      <c r="F886" s="12">
        <v>37.700000000000003</v>
      </c>
      <c r="G886" s="12">
        <v>-81.099999999999994</v>
      </c>
      <c r="H886" s="12">
        <v>2.8571428571428572</v>
      </c>
      <c r="I886" s="12">
        <v>1.7603174603174603</v>
      </c>
      <c r="J886" s="12">
        <v>1.0968253968253969</v>
      </c>
      <c r="K886" s="22">
        <v>59</v>
      </c>
    </row>
    <row r="887" spans="2:11" x14ac:dyDescent="0.25">
      <c r="B887" t="s">
        <v>710</v>
      </c>
      <c r="C887" t="s">
        <v>711</v>
      </c>
      <c r="D887" s="24" t="s">
        <v>2443</v>
      </c>
      <c r="E887" s="24" t="s">
        <v>709</v>
      </c>
      <c r="F887" s="12">
        <v>39.4</v>
      </c>
      <c r="G887" s="12">
        <v>-85</v>
      </c>
      <c r="H887" s="12">
        <v>2.0238095238095237</v>
      </c>
      <c r="I887" s="12">
        <v>0.92777777777777781</v>
      </c>
      <c r="J887" s="12">
        <v>1.0960317460317461</v>
      </c>
      <c r="K887" s="22">
        <v>56</v>
      </c>
    </row>
    <row r="888" spans="2:11" x14ac:dyDescent="0.25">
      <c r="B888" t="s">
        <v>9660</v>
      </c>
      <c r="C888" t="s">
        <v>12831</v>
      </c>
      <c r="D888" s="24" t="s">
        <v>2443</v>
      </c>
      <c r="E888" s="24" t="s">
        <v>709</v>
      </c>
      <c r="F888" s="12">
        <v>40.700000000000003</v>
      </c>
      <c r="G888" s="12">
        <v>-86</v>
      </c>
      <c r="H888" s="12">
        <v>1.9047619047619049</v>
      </c>
      <c r="I888" s="12">
        <v>0.81666666666666665</v>
      </c>
      <c r="J888" s="12">
        <v>1.0880952380952382</v>
      </c>
      <c r="K888" s="22">
        <v>26</v>
      </c>
    </row>
    <row r="889" spans="2:11" x14ac:dyDescent="0.25">
      <c r="B889" t="s">
        <v>2706</v>
      </c>
      <c r="C889" t="s">
        <v>2707</v>
      </c>
      <c r="D889" s="24" t="s">
        <v>2443</v>
      </c>
      <c r="E889" s="24" t="s">
        <v>648</v>
      </c>
      <c r="F889" s="12">
        <v>41.5</v>
      </c>
      <c r="G889" s="12">
        <v>-90.5</v>
      </c>
      <c r="H889" s="12">
        <v>2.0238095238095237</v>
      </c>
      <c r="I889" s="12">
        <v>0.93690476190476191</v>
      </c>
      <c r="J889" s="12">
        <v>1.086904761904762</v>
      </c>
      <c r="K889" s="22">
        <v>33</v>
      </c>
    </row>
    <row r="890" spans="2:11" x14ac:dyDescent="0.25">
      <c r="B890" t="s">
        <v>653</v>
      </c>
      <c r="C890" t="s">
        <v>654</v>
      </c>
      <c r="D890" s="24" t="s">
        <v>2443</v>
      </c>
      <c r="E890" s="24" t="s">
        <v>648</v>
      </c>
      <c r="F890" s="12">
        <v>41.7</v>
      </c>
      <c r="G890" s="12">
        <v>-87.7</v>
      </c>
      <c r="H890" s="12">
        <v>2.9365079365079367</v>
      </c>
      <c r="I890" s="12">
        <v>1.8523809523809525</v>
      </c>
      <c r="J890" s="12">
        <v>1.0841269841269843</v>
      </c>
      <c r="K890" s="22">
        <v>59</v>
      </c>
    </row>
    <row r="891" spans="2:11" x14ac:dyDescent="0.25">
      <c r="B891" t="s">
        <v>1463</v>
      </c>
      <c r="C891" t="s">
        <v>12486</v>
      </c>
      <c r="D891" s="24" t="s">
        <v>2443</v>
      </c>
      <c r="E891" s="24" t="s">
        <v>648</v>
      </c>
      <c r="F891" s="12">
        <v>40.5</v>
      </c>
      <c r="G891" s="12">
        <v>-90</v>
      </c>
      <c r="H891" s="12">
        <v>2.1031746031746033</v>
      </c>
      <c r="I891" s="12">
        <v>1.0234126984126983</v>
      </c>
      <c r="J891" s="12">
        <v>1.0797619047619049</v>
      </c>
      <c r="K891" s="22">
        <v>48</v>
      </c>
    </row>
    <row r="892" spans="2:11" x14ac:dyDescent="0.25">
      <c r="B892" t="s">
        <v>11368</v>
      </c>
      <c r="C892" t="s">
        <v>11369</v>
      </c>
      <c r="D892" s="24" t="s">
        <v>2443</v>
      </c>
      <c r="E892" s="24" t="s">
        <v>1194</v>
      </c>
      <c r="F892" s="12">
        <v>40.5</v>
      </c>
      <c r="G892" s="12">
        <v>-97.9</v>
      </c>
      <c r="H892" s="12">
        <v>3.2142857142857144</v>
      </c>
      <c r="I892" s="12">
        <v>2.142063492063492</v>
      </c>
      <c r="J892" s="12">
        <v>1.0722222222222224</v>
      </c>
      <c r="K892" s="22">
        <v>58</v>
      </c>
    </row>
    <row r="893" spans="2:11" x14ac:dyDescent="0.25">
      <c r="B893" t="s">
        <v>1947</v>
      </c>
      <c r="C893" t="s">
        <v>1948</v>
      </c>
      <c r="D893" s="24" t="s">
        <v>2443</v>
      </c>
      <c r="E893" s="24" t="s">
        <v>648</v>
      </c>
      <c r="F893" s="12">
        <v>41.4</v>
      </c>
      <c r="G893" s="12">
        <v>-90.5</v>
      </c>
      <c r="H893" s="12">
        <v>3.5317460317460316</v>
      </c>
      <c r="I893" s="12">
        <v>2.4634920634920636</v>
      </c>
      <c r="J893" s="12">
        <v>1.0682539682539685</v>
      </c>
      <c r="K893" s="22">
        <v>60</v>
      </c>
    </row>
    <row r="894" spans="2:11" x14ac:dyDescent="0.25">
      <c r="B894" t="s">
        <v>12739</v>
      </c>
      <c r="C894" t="s">
        <v>12740</v>
      </c>
      <c r="D894" s="24" t="s">
        <v>2443</v>
      </c>
      <c r="E894" s="24" t="s">
        <v>867</v>
      </c>
      <c r="F894" s="12">
        <v>39.1</v>
      </c>
      <c r="G894" s="12">
        <v>-97.3</v>
      </c>
      <c r="H894" s="12">
        <v>2.0238095238095237</v>
      </c>
      <c r="I894" s="12">
        <v>0.95753968253968258</v>
      </c>
      <c r="J894" s="12">
        <v>1.0662698412698413</v>
      </c>
      <c r="K894" s="22">
        <v>40</v>
      </c>
    </row>
    <row r="895" spans="2:11" x14ac:dyDescent="0.25">
      <c r="B895" t="s">
        <v>2274</v>
      </c>
      <c r="C895" t="s">
        <v>2275</v>
      </c>
      <c r="D895" s="24" t="s">
        <v>2443</v>
      </c>
      <c r="E895" s="24" t="s">
        <v>1022</v>
      </c>
      <c r="F895" s="12">
        <v>46.3</v>
      </c>
      <c r="G895" s="12">
        <v>-94.2</v>
      </c>
      <c r="H895" s="12">
        <v>6.7063492063492065</v>
      </c>
      <c r="I895" s="12">
        <v>5.6424603174603174</v>
      </c>
      <c r="J895" s="12">
        <v>1.0638888888888891</v>
      </c>
      <c r="K895" s="22">
        <v>58</v>
      </c>
    </row>
    <row r="896" spans="2:11" x14ac:dyDescent="0.25">
      <c r="B896" t="s">
        <v>4000</v>
      </c>
      <c r="C896" t="s">
        <v>4001</v>
      </c>
      <c r="D896" s="24" t="s">
        <v>2443</v>
      </c>
      <c r="E896" s="24" t="s">
        <v>1301</v>
      </c>
      <c r="F896" s="12">
        <v>42.7</v>
      </c>
      <c r="G896" s="12">
        <v>-78.5</v>
      </c>
      <c r="H896" s="12">
        <v>12.103174603174603</v>
      </c>
      <c r="I896" s="12">
        <v>11.042460317460318</v>
      </c>
      <c r="J896" s="12">
        <v>1.0607142857142864</v>
      </c>
      <c r="K896" s="22">
        <v>33</v>
      </c>
    </row>
    <row r="897" spans="2:11" x14ac:dyDescent="0.25">
      <c r="B897" t="s">
        <v>1705</v>
      </c>
      <c r="C897" t="s">
        <v>1706</v>
      </c>
      <c r="D897" s="24" t="s">
        <v>2443</v>
      </c>
      <c r="E897" s="24" t="s">
        <v>1675</v>
      </c>
      <c r="F897" s="12">
        <v>44.1</v>
      </c>
      <c r="G897" s="12">
        <v>-89.5</v>
      </c>
      <c r="H897" s="12">
        <v>4.9603174603174605</v>
      </c>
      <c r="I897" s="12">
        <v>3.9039682539682539</v>
      </c>
      <c r="J897" s="12">
        <v>1.0563492063492066</v>
      </c>
      <c r="K897" s="22">
        <v>58</v>
      </c>
    </row>
    <row r="898" spans="2:11" x14ac:dyDescent="0.25">
      <c r="B898" t="s">
        <v>12119</v>
      </c>
      <c r="C898" t="s">
        <v>12120</v>
      </c>
      <c r="D898" s="24" t="s">
        <v>2443</v>
      </c>
      <c r="E898" s="24" t="s">
        <v>867</v>
      </c>
      <c r="F898" s="12">
        <v>39.5</v>
      </c>
      <c r="G898" s="12">
        <v>-98.4</v>
      </c>
      <c r="H898" s="12">
        <v>2.5396825396825395</v>
      </c>
      <c r="I898" s="12">
        <v>1.4853174603174604</v>
      </c>
      <c r="J898" s="12">
        <v>1.0543650793650794</v>
      </c>
      <c r="K898" s="22">
        <v>60</v>
      </c>
    </row>
    <row r="899" spans="2:11" x14ac:dyDescent="0.25">
      <c r="B899" t="s">
        <v>10316</v>
      </c>
      <c r="C899" t="s">
        <v>10317</v>
      </c>
      <c r="D899" s="24" t="s">
        <v>2443</v>
      </c>
      <c r="E899" s="24" t="s">
        <v>1022</v>
      </c>
      <c r="F899" s="12">
        <v>46</v>
      </c>
      <c r="G899" s="12">
        <v>-93.6</v>
      </c>
      <c r="H899" s="12">
        <v>4.4444444444444446</v>
      </c>
      <c r="I899" s="12">
        <v>3.3992063492063491</v>
      </c>
      <c r="J899" s="12">
        <v>1.0452380952380953</v>
      </c>
      <c r="K899" s="22">
        <v>29</v>
      </c>
    </row>
    <row r="900" spans="2:11" x14ac:dyDescent="0.25">
      <c r="B900" t="s">
        <v>9551</v>
      </c>
      <c r="C900" t="s">
        <v>9552</v>
      </c>
      <c r="D900" s="24" t="s">
        <v>2443</v>
      </c>
      <c r="E900" s="24" t="s">
        <v>1338</v>
      </c>
      <c r="F900" s="12">
        <v>48.9</v>
      </c>
      <c r="G900" s="12">
        <v>-101.6</v>
      </c>
      <c r="H900" s="12">
        <v>5.4761904761904763</v>
      </c>
      <c r="I900" s="12">
        <v>4.4329365079365077</v>
      </c>
      <c r="J900" s="12">
        <v>1.0432539682539685</v>
      </c>
      <c r="K900" s="22">
        <v>55</v>
      </c>
    </row>
    <row r="901" spans="2:11" x14ac:dyDescent="0.25">
      <c r="B901" t="s">
        <v>9375</v>
      </c>
      <c r="C901" t="s">
        <v>9376</v>
      </c>
      <c r="D901" s="24" t="s">
        <v>2443</v>
      </c>
      <c r="E901" s="24" t="s">
        <v>1675</v>
      </c>
      <c r="F901" s="12">
        <v>44.5</v>
      </c>
      <c r="G901" s="12">
        <v>-91.6</v>
      </c>
      <c r="H901" s="12">
        <v>5.6746031746031749</v>
      </c>
      <c r="I901" s="12">
        <v>4.6384920634920634</v>
      </c>
      <c r="J901" s="12">
        <v>1.0361111111111112</v>
      </c>
      <c r="K901" s="22">
        <v>56</v>
      </c>
    </row>
    <row r="902" spans="2:11" x14ac:dyDescent="0.25">
      <c r="B902" t="s">
        <v>3835</v>
      </c>
      <c r="C902" t="s">
        <v>3836</v>
      </c>
      <c r="D902" s="24" t="s">
        <v>2443</v>
      </c>
      <c r="E902" s="24" t="s">
        <v>1363</v>
      </c>
      <c r="F902" s="12">
        <v>39.799999999999997</v>
      </c>
      <c r="G902" s="12">
        <v>-83.5</v>
      </c>
      <c r="H902" s="12">
        <v>1.626984126984127</v>
      </c>
      <c r="I902" s="12">
        <v>0.60436507936507944</v>
      </c>
      <c r="J902" s="12">
        <v>1.0226190476190475</v>
      </c>
      <c r="K902" s="22">
        <v>39</v>
      </c>
    </row>
    <row r="903" spans="2:11" x14ac:dyDescent="0.25">
      <c r="B903" t="s">
        <v>3549</v>
      </c>
      <c r="C903" t="s">
        <v>3550</v>
      </c>
      <c r="D903" s="24" t="s">
        <v>2443</v>
      </c>
      <c r="E903" s="24" t="s">
        <v>548</v>
      </c>
      <c r="F903" s="12">
        <v>41.7</v>
      </c>
      <c r="G903" s="12">
        <v>-122</v>
      </c>
      <c r="H903" s="12">
        <v>3.0158730158730158</v>
      </c>
      <c r="I903" s="12">
        <v>1.9972222222222222</v>
      </c>
      <c r="J903" s="12">
        <v>1.0186507936507938</v>
      </c>
      <c r="K903" s="22">
        <v>49</v>
      </c>
    </row>
    <row r="904" spans="2:11" x14ac:dyDescent="0.25">
      <c r="B904" t="s">
        <v>2251</v>
      </c>
      <c r="C904" t="s">
        <v>2252</v>
      </c>
      <c r="D904" s="24" t="s">
        <v>2443</v>
      </c>
      <c r="E904" s="24" t="s">
        <v>867</v>
      </c>
      <c r="F904" s="12">
        <v>37.5</v>
      </c>
      <c r="G904" s="12">
        <v>-101.2</v>
      </c>
      <c r="H904" s="12">
        <v>2.7380952380952381</v>
      </c>
      <c r="I904" s="12">
        <v>1.7198412698412699</v>
      </c>
      <c r="J904" s="12">
        <v>1.0182539682539682</v>
      </c>
      <c r="K904" s="22">
        <v>59</v>
      </c>
    </row>
    <row r="905" spans="2:11" x14ac:dyDescent="0.25">
      <c r="B905" t="s">
        <v>3944</v>
      </c>
      <c r="C905" t="s">
        <v>3945</v>
      </c>
      <c r="D905" s="24" t="s">
        <v>2443</v>
      </c>
      <c r="E905" s="24" t="s">
        <v>1421</v>
      </c>
      <c r="F905" s="12">
        <v>41.6</v>
      </c>
      <c r="G905" s="12">
        <v>-80.400000000000006</v>
      </c>
      <c r="H905" s="12">
        <v>6.0714285714285712</v>
      </c>
      <c r="I905" s="12">
        <v>5.0551587301587304</v>
      </c>
      <c r="J905" s="12">
        <v>1.0162698412698412</v>
      </c>
      <c r="K905" s="22">
        <v>36</v>
      </c>
    </row>
    <row r="906" spans="2:11" x14ac:dyDescent="0.25">
      <c r="B906" t="s">
        <v>841</v>
      </c>
      <c r="C906" t="s">
        <v>842</v>
      </c>
      <c r="D906" s="24" t="s">
        <v>2443</v>
      </c>
      <c r="E906" s="24" t="s">
        <v>749</v>
      </c>
      <c r="F906" s="12">
        <v>43.4</v>
      </c>
      <c r="G906" s="12">
        <v>-96.1</v>
      </c>
      <c r="H906" s="12">
        <v>4.5634920634920633</v>
      </c>
      <c r="I906" s="12">
        <v>3.5607142857142859</v>
      </c>
      <c r="J906" s="12">
        <v>1.0027777777777775</v>
      </c>
      <c r="K906" s="22">
        <v>56</v>
      </c>
    </row>
    <row r="907" spans="2:11" x14ac:dyDescent="0.25">
      <c r="B907" t="s">
        <v>4200</v>
      </c>
      <c r="C907" t="s">
        <v>4201</v>
      </c>
      <c r="D907" s="24" t="s">
        <v>2443</v>
      </c>
      <c r="E907" s="24" t="s">
        <v>1301</v>
      </c>
      <c r="F907" s="12">
        <v>42.7</v>
      </c>
      <c r="G907" s="12">
        <v>-77.900000000000006</v>
      </c>
      <c r="H907" s="12">
        <v>5.1587301587301591</v>
      </c>
      <c r="I907" s="12">
        <v>4.1682539682539685</v>
      </c>
      <c r="J907" s="12">
        <v>0.99047619047619029</v>
      </c>
      <c r="K907" s="22">
        <v>56</v>
      </c>
    </row>
    <row r="908" spans="2:11" x14ac:dyDescent="0.25">
      <c r="B908" t="s">
        <v>3605</v>
      </c>
      <c r="C908" t="s">
        <v>3606</v>
      </c>
      <c r="D908" s="24" t="s">
        <v>2443</v>
      </c>
      <c r="E908" s="24" t="s">
        <v>1081</v>
      </c>
      <c r="F908" s="12">
        <v>39.299999999999997</v>
      </c>
      <c r="G908" s="12">
        <v>-91.1</v>
      </c>
      <c r="H908" s="12">
        <v>2.0238095238095237</v>
      </c>
      <c r="I908" s="12">
        <v>1.0392857142857144</v>
      </c>
      <c r="J908" s="12">
        <v>0.98452380952380947</v>
      </c>
      <c r="K908" s="22">
        <v>53</v>
      </c>
    </row>
    <row r="909" spans="2:11" x14ac:dyDescent="0.25">
      <c r="B909" t="s">
        <v>2730</v>
      </c>
      <c r="C909" t="s">
        <v>2731</v>
      </c>
      <c r="D909" s="24" t="s">
        <v>2443</v>
      </c>
      <c r="E909" s="24" t="s">
        <v>867</v>
      </c>
      <c r="F909" s="12">
        <v>38.700000000000003</v>
      </c>
      <c r="G909" s="12">
        <v>-99.7</v>
      </c>
      <c r="H909" s="12">
        <v>2.5</v>
      </c>
      <c r="I909" s="12">
        <v>1.5238095238095237</v>
      </c>
      <c r="J909" s="12">
        <v>0.97619047619047628</v>
      </c>
      <c r="K909" s="22">
        <v>60</v>
      </c>
    </row>
    <row r="910" spans="2:11" x14ac:dyDescent="0.25">
      <c r="B910" t="s">
        <v>2117</v>
      </c>
      <c r="C910" t="s">
        <v>2118</v>
      </c>
      <c r="D910" s="24" t="s">
        <v>2443</v>
      </c>
      <c r="E910" s="24" t="s">
        <v>563</v>
      </c>
      <c r="F910" s="12">
        <v>38.200000000000003</v>
      </c>
      <c r="G910" s="12">
        <v>-104.4</v>
      </c>
      <c r="H910" s="12">
        <v>5</v>
      </c>
      <c r="I910" s="12">
        <v>4.0257936507936511</v>
      </c>
      <c r="J910" s="12">
        <v>0.97420634920634908</v>
      </c>
      <c r="K910" s="22">
        <v>60</v>
      </c>
    </row>
    <row r="911" spans="2:11" x14ac:dyDescent="0.25">
      <c r="B911" t="s">
        <v>13339</v>
      </c>
      <c r="C911" t="s">
        <v>13340</v>
      </c>
      <c r="D911" s="24" t="s">
        <v>2443</v>
      </c>
      <c r="E911" s="24" t="s">
        <v>1363</v>
      </c>
      <c r="F911" s="12">
        <v>39.4</v>
      </c>
      <c r="G911" s="12">
        <v>-82.7</v>
      </c>
      <c r="H911" s="12">
        <v>1.5079365079365079</v>
      </c>
      <c r="I911" s="12">
        <v>0.53849206349206347</v>
      </c>
      <c r="J911" s="12">
        <v>0.96944444444444444</v>
      </c>
      <c r="K911" s="22">
        <v>53</v>
      </c>
    </row>
    <row r="912" spans="2:11" x14ac:dyDescent="0.25">
      <c r="B912" t="s">
        <v>2744</v>
      </c>
      <c r="C912" t="s">
        <v>2745</v>
      </c>
      <c r="D912" s="24" t="s">
        <v>2443</v>
      </c>
      <c r="E912" s="24" t="s">
        <v>563</v>
      </c>
      <c r="F912" s="12">
        <v>37.1</v>
      </c>
      <c r="G912" s="12">
        <v>-104.5</v>
      </c>
      <c r="H912" s="12">
        <v>6.0714285714285712</v>
      </c>
      <c r="I912" s="12">
        <v>5.1051587301587302</v>
      </c>
      <c r="J912" s="12">
        <v>0.96626984126984106</v>
      </c>
      <c r="K912" s="22">
        <v>31</v>
      </c>
    </row>
    <row r="913" spans="2:11" x14ac:dyDescent="0.25">
      <c r="B913" t="s">
        <v>921</v>
      </c>
      <c r="C913" t="s">
        <v>922</v>
      </c>
      <c r="D913" s="24" t="s">
        <v>2443</v>
      </c>
      <c r="E913" s="24" t="s">
        <v>867</v>
      </c>
      <c r="F913" s="12">
        <v>37.9</v>
      </c>
      <c r="G913" s="12">
        <v>-101.7</v>
      </c>
      <c r="H913" s="12">
        <v>2.5</v>
      </c>
      <c r="I913" s="12">
        <v>1.5496031746031744</v>
      </c>
      <c r="J913" s="12">
        <v>0.95039682539682557</v>
      </c>
      <c r="K913" s="22">
        <v>59</v>
      </c>
    </row>
    <row r="914" spans="2:11" x14ac:dyDescent="0.25">
      <c r="B914" t="s">
        <v>3337</v>
      </c>
      <c r="C914" t="s">
        <v>3338</v>
      </c>
      <c r="D914" s="24" t="s">
        <v>548</v>
      </c>
      <c r="E914" s="24" t="s">
        <v>497</v>
      </c>
      <c r="F914" s="12">
        <v>52</v>
      </c>
      <c r="G914" s="12">
        <v>-104.6</v>
      </c>
      <c r="H914" s="12">
        <v>6.825396825396826</v>
      </c>
      <c r="I914" s="12">
        <v>5.8750000000000009</v>
      </c>
      <c r="J914" s="12">
        <v>0.95039682539682502</v>
      </c>
      <c r="K914" s="22">
        <v>40</v>
      </c>
    </row>
    <row r="915" spans="2:11" x14ac:dyDescent="0.25">
      <c r="B915" t="s">
        <v>2204</v>
      </c>
      <c r="C915" t="s">
        <v>2205</v>
      </c>
      <c r="D915" s="24" t="s">
        <v>2443</v>
      </c>
      <c r="E915" s="24" t="s">
        <v>563</v>
      </c>
      <c r="F915" s="12">
        <v>40.5</v>
      </c>
      <c r="G915" s="12">
        <v>-102.9</v>
      </c>
      <c r="H915" s="12">
        <v>6.4285714285714288</v>
      </c>
      <c r="I915" s="12">
        <v>5.4857142857142867</v>
      </c>
      <c r="J915" s="12">
        <v>0.94285714285714251</v>
      </c>
      <c r="K915" s="22">
        <v>59</v>
      </c>
    </row>
    <row r="916" spans="2:11" x14ac:dyDescent="0.25">
      <c r="B916" t="s">
        <v>1103</v>
      </c>
      <c r="C916" t="s">
        <v>1104</v>
      </c>
      <c r="D916" s="24" t="s">
        <v>2443</v>
      </c>
      <c r="E916" s="24" t="s">
        <v>1081</v>
      </c>
      <c r="F916" s="12">
        <v>39.700000000000003</v>
      </c>
      <c r="G916" s="12">
        <v>-91.3</v>
      </c>
      <c r="H916" s="12">
        <v>2.0238095238095237</v>
      </c>
      <c r="I916" s="12">
        <v>1.0849206349206348</v>
      </c>
      <c r="J916" s="12">
        <v>0.93888888888888888</v>
      </c>
      <c r="K916" s="22">
        <v>59</v>
      </c>
    </row>
    <row r="917" spans="2:11" x14ac:dyDescent="0.25">
      <c r="B917" t="s">
        <v>1050</v>
      </c>
      <c r="C917" t="s">
        <v>1051</v>
      </c>
      <c r="D917" s="24" t="s">
        <v>2443</v>
      </c>
      <c r="E917" s="24" t="s">
        <v>1022</v>
      </c>
      <c r="F917" s="12">
        <v>45.6</v>
      </c>
      <c r="G917" s="12">
        <v>-94.8</v>
      </c>
      <c r="H917" s="12">
        <v>6.0714285714285712</v>
      </c>
      <c r="I917" s="12">
        <v>5.1337301587301587</v>
      </c>
      <c r="J917" s="12">
        <v>0.93769841269841259</v>
      </c>
      <c r="K917" s="22">
        <v>60</v>
      </c>
    </row>
    <row r="918" spans="2:11" x14ac:dyDescent="0.25">
      <c r="B918" t="s">
        <v>7992</v>
      </c>
      <c r="C918" t="s">
        <v>7993</v>
      </c>
      <c r="D918" s="24" t="s">
        <v>2443</v>
      </c>
      <c r="E918" s="24" t="s">
        <v>1775</v>
      </c>
      <c r="F918" s="12">
        <v>43.7</v>
      </c>
      <c r="G918" s="12">
        <v>-105.7</v>
      </c>
      <c r="H918" s="12">
        <v>7.9761904761904763</v>
      </c>
      <c r="I918" s="12">
        <v>7.0511904761904765</v>
      </c>
      <c r="J918" s="12">
        <v>0.92500000000000016</v>
      </c>
      <c r="K918" s="22">
        <v>29</v>
      </c>
    </row>
    <row r="919" spans="2:11" x14ac:dyDescent="0.25">
      <c r="B919" t="s">
        <v>2319</v>
      </c>
      <c r="C919" t="s">
        <v>2320</v>
      </c>
      <c r="D919" s="24" t="s">
        <v>2443</v>
      </c>
      <c r="E919" s="24" t="s">
        <v>1253</v>
      </c>
      <c r="F919" s="12">
        <v>40.6</v>
      </c>
      <c r="G919" s="12">
        <v>-118.1</v>
      </c>
      <c r="H919" s="12">
        <v>1.7063492063492065</v>
      </c>
      <c r="I919" s="12">
        <v>0.78134920634920646</v>
      </c>
      <c r="J919" s="12">
        <v>0.92499999999999993</v>
      </c>
      <c r="K919" s="22">
        <v>54</v>
      </c>
    </row>
    <row r="920" spans="2:11" x14ac:dyDescent="0.25">
      <c r="B920" t="s">
        <v>13316</v>
      </c>
      <c r="C920" t="s">
        <v>13317</v>
      </c>
      <c r="D920" s="24" t="s">
        <v>2443</v>
      </c>
      <c r="E920" s="24" t="s">
        <v>648</v>
      </c>
      <c r="F920" s="12">
        <v>37.799999999999997</v>
      </c>
      <c r="G920" s="12">
        <v>-89</v>
      </c>
      <c r="H920" s="12">
        <v>1.5079365079365079</v>
      </c>
      <c r="I920" s="12">
        <v>0.59682539682539681</v>
      </c>
      <c r="J920" s="12">
        <v>0.9111111111111112</v>
      </c>
      <c r="K920" s="22">
        <v>25</v>
      </c>
    </row>
    <row r="921" spans="2:11" x14ac:dyDescent="0.25">
      <c r="B921" t="s">
        <v>3374</v>
      </c>
      <c r="C921" t="s">
        <v>3375</v>
      </c>
      <c r="D921" s="24" t="s">
        <v>2443</v>
      </c>
      <c r="E921" s="24" t="s">
        <v>1675</v>
      </c>
      <c r="F921" s="12">
        <v>44.8</v>
      </c>
      <c r="G921" s="12">
        <v>-92.6</v>
      </c>
      <c r="H921" s="12">
        <v>6.2301587301587302</v>
      </c>
      <c r="I921" s="12">
        <v>5.3313492063492065</v>
      </c>
      <c r="J921" s="12">
        <v>0.89880952380952406</v>
      </c>
      <c r="K921" s="22">
        <v>60</v>
      </c>
    </row>
    <row r="922" spans="2:11" x14ac:dyDescent="0.25">
      <c r="B922" t="s">
        <v>917</v>
      </c>
      <c r="C922" t="s">
        <v>918</v>
      </c>
      <c r="D922" s="24" t="s">
        <v>2443</v>
      </c>
      <c r="E922" s="24" t="s">
        <v>867</v>
      </c>
      <c r="F922" s="12">
        <v>39.700000000000003</v>
      </c>
      <c r="G922" s="12">
        <v>-98.7</v>
      </c>
      <c r="H922" s="12">
        <v>2.4206349206349209</v>
      </c>
      <c r="I922" s="12">
        <v>1.5238095238095237</v>
      </c>
      <c r="J922" s="12">
        <v>0.89682539682539686</v>
      </c>
      <c r="K922" s="22">
        <v>60</v>
      </c>
    </row>
    <row r="923" spans="2:11" x14ac:dyDescent="0.25">
      <c r="B923" t="s">
        <v>2566</v>
      </c>
      <c r="C923" t="s">
        <v>2567</v>
      </c>
      <c r="D923" s="24" t="s">
        <v>2443</v>
      </c>
      <c r="E923" s="24" t="s">
        <v>1775</v>
      </c>
      <c r="F923" s="12">
        <v>44.9</v>
      </c>
      <c r="G923" s="12">
        <v>-110.6</v>
      </c>
      <c r="H923" s="12">
        <v>11.468253968253968</v>
      </c>
      <c r="I923" s="12">
        <v>10.578571428571427</v>
      </c>
      <c r="J923" s="12">
        <v>0.8896825396825403</v>
      </c>
      <c r="K923" s="22">
        <v>55</v>
      </c>
    </row>
    <row r="924" spans="2:11" x14ac:dyDescent="0.25">
      <c r="B924" t="s">
        <v>9509</v>
      </c>
      <c r="C924" t="s">
        <v>9510</v>
      </c>
      <c r="D924" s="24" t="s">
        <v>2443</v>
      </c>
      <c r="E924" s="24" t="s">
        <v>1457</v>
      </c>
      <c r="F924" s="12">
        <v>44</v>
      </c>
      <c r="G924" s="12">
        <v>-98.5</v>
      </c>
      <c r="H924" s="12">
        <v>5.5555555555555554</v>
      </c>
      <c r="I924" s="12">
        <v>4.6757936507936506</v>
      </c>
      <c r="J924" s="12">
        <v>0.87976190476190486</v>
      </c>
      <c r="K924" s="22">
        <v>60</v>
      </c>
    </row>
    <row r="925" spans="2:11" x14ac:dyDescent="0.25">
      <c r="B925" t="s">
        <v>2981</v>
      </c>
      <c r="C925" t="s">
        <v>2982</v>
      </c>
      <c r="D925" s="24" t="s">
        <v>2443</v>
      </c>
      <c r="E925" s="24" t="s">
        <v>563</v>
      </c>
      <c r="F925" s="12">
        <v>38</v>
      </c>
      <c r="G925" s="12">
        <v>-102.9</v>
      </c>
      <c r="H925" s="12">
        <v>1.9047619047619049</v>
      </c>
      <c r="I925" s="12">
        <v>1.0301587301587303</v>
      </c>
      <c r="J925" s="12">
        <v>0.8746031746031746</v>
      </c>
      <c r="K925" s="22">
        <v>54</v>
      </c>
    </row>
    <row r="926" spans="2:11" x14ac:dyDescent="0.25">
      <c r="B926" t="s">
        <v>13312</v>
      </c>
      <c r="C926" t="s">
        <v>13313</v>
      </c>
      <c r="D926" s="24" t="s">
        <v>2443</v>
      </c>
      <c r="E926" s="24" t="s">
        <v>648</v>
      </c>
      <c r="F926" s="12">
        <v>38.6</v>
      </c>
      <c r="G926" s="12">
        <v>-88.3</v>
      </c>
      <c r="H926" s="12">
        <v>1.5079365079365079</v>
      </c>
      <c r="I926" s="12">
        <v>0.63492063492063489</v>
      </c>
      <c r="J926" s="12">
        <v>0.87301587301587302</v>
      </c>
      <c r="K926" s="22">
        <v>42</v>
      </c>
    </row>
    <row r="927" spans="2:11" x14ac:dyDescent="0.25">
      <c r="B927" t="s">
        <v>8339</v>
      </c>
      <c r="C927" t="s">
        <v>8340</v>
      </c>
      <c r="D927" s="24" t="s">
        <v>548</v>
      </c>
      <c r="E927" s="24" t="s">
        <v>494</v>
      </c>
      <c r="F927" s="12">
        <v>52</v>
      </c>
      <c r="G927" s="12">
        <v>-110.5</v>
      </c>
      <c r="H927" s="12">
        <v>7.2222222222222223</v>
      </c>
      <c r="I927" s="12">
        <v>6.3492063492063497</v>
      </c>
      <c r="J927" s="12">
        <v>0.87301587301587302</v>
      </c>
      <c r="K927" s="22">
        <v>37</v>
      </c>
    </row>
    <row r="928" spans="2:11" x14ac:dyDescent="0.25">
      <c r="B928" t="s">
        <v>1699</v>
      </c>
      <c r="C928" t="s">
        <v>1700</v>
      </c>
      <c r="D928" s="24" t="s">
        <v>2443</v>
      </c>
      <c r="E928" s="24" t="s">
        <v>1675</v>
      </c>
      <c r="F928" s="12">
        <v>43.7</v>
      </c>
      <c r="G928" s="12">
        <v>-88.4</v>
      </c>
      <c r="H928" s="12">
        <v>3.1349206349206349</v>
      </c>
      <c r="I928" s="12">
        <v>2.2718253968253967</v>
      </c>
      <c r="J928" s="12">
        <v>0.86309523809523814</v>
      </c>
      <c r="K928" s="22">
        <v>57</v>
      </c>
    </row>
    <row r="929" spans="2:11" x14ac:dyDescent="0.25">
      <c r="B929" t="s">
        <v>535</v>
      </c>
      <c r="C929" t="s">
        <v>10961</v>
      </c>
      <c r="D929" s="24" t="s">
        <v>2443</v>
      </c>
      <c r="E929" s="24" t="s">
        <v>969</v>
      </c>
      <c r="F929" s="12">
        <v>43</v>
      </c>
      <c r="G929" s="12">
        <v>-84.5</v>
      </c>
      <c r="H929" s="12">
        <v>3.6507936507936507</v>
      </c>
      <c r="I929" s="12">
        <v>2.8055555555555558</v>
      </c>
      <c r="J929" s="12">
        <v>0.84523809523809512</v>
      </c>
      <c r="K929" s="22">
        <v>56</v>
      </c>
    </row>
    <row r="930" spans="2:11" x14ac:dyDescent="0.25">
      <c r="B930" t="s">
        <v>10703</v>
      </c>
      <c r="C930" t="s">
        <v>10704</v>
      </c>
      <c r="D930" s="24" t="s">
        <v>2443</v>
      </c>
      <c r="E930" s="24" t="s">
        <v>1194</v>
      </c>
      <c r="F930" s="12">
        <v>42.2</v>
      </c>
      <c r="G930" s="12">
        <v>-97</v>
      </c>
      <c r="H930" s="12">
        <v>4.0476190476190474</v>
      </c>
      <c r="I930" s="12">
        <v>3.2099206349206351</v>
      </c>
      <c r="J930" s="12">
        <v>0.83769841269841272</v>
      </c>
      <c r="K930" s="22">
        <v>53</v>
      </c>
    </row>
    <row r="931" spans="2:11" x14ac:dyDescent="0.25">
      <c r="B931" t="s">
        <v>3535</v>
      </c>
      <c r="C931" t="s">
        <v>3536</v>
      </c>
      <c r="D931" s="24" t="s">
        <v>2443</v>
      </c>
      <c r="E931" s="24" t="s">
        <v>548</v>
      </c>
      <c r="F931" s="12">
        <v>40.4</v>
      </c>
      <c r="G931" s="12">
        <v>-120.6</v>
      </c>
      <c r="H931" s="12">
        <v>2.5396825396825395</v>
      </c>
      <c r="I931" s="12">
        <v>1.7043650793650795</v>
      </c>
      <c r="J931" s="12">
        <v>0.83531746031746024</v>
      </c>
      <c r="K931" s="22">
        <v>43</v>
      </c>
    </row>
    <row r="932" spans="2:11" x14ac:dyDescent="0.25">
      <c r="B932" t="s">
        <v>659</v>
      </c>
      <c r="C932" t="s">
        <v>660</v>
      </c>
      <c r="D932" s="24" t="s">
        <v>2443</v>
      </c>
      <c r="E932" s="24" t="s">
        <v>648</v>
      </c>
      <c r="F932" s="12">
        <v>39.1</v>
      </c>
      <c r="G932" s="12">
        <v>-88.6</v>
      </c>
      <c r="H932" s="12">
        <v>1.8253968253968254</v>
      </c>
      <c r="I932" s="12">
        <v>0.99206349206349209</v>
      </c>
      <c r="J932" s="12">
        <v>0.83333333333333337</v>
      </c>
      <c r="K932" s="22">
        <v>55</v>
      </c>
    </row>
    <row r="933" spans="2:11" x14ac:dyDescent="0.25">
      <c r="B933" t="s">
        <v>1927</v>
      </c>
      <c r="C933" t="s">
        <v>1928</v>
      </c>
      <c r="D933" s="24" t="s">
        <v>2443</v>
      </c>
      <c r="E933" s="24" t="s">
        <v>1363</v>
      </c>
      <c r="F933" s="12">
        <v>40.799999999999997</v>
      </c>
      <c r="G933" s="12">
        <v>-82.5</v>
      </c>
      <c r="H933" s="12">
        <v>3.1746031746031749</v>
      </c>
      <c r="I933" s="12">
        <v>2.3448412698412699</v>
      </c>
      <c r="J933" s="12">
        <v>0.8297619047619047</v>
      </c>
      <c r="K933" s="22">
        <v>58</v>
      </c>
    </row>
    <row r="934" spans="2:11" x14ac:dyDescent="0.25">
      <c r="B934" t="s">
        <v>6651</v>
      </c>
      <c r="C934" t="s">
        <v>6652</v>
      </c>
      <c r="D934" s="24" t="s">
        <v>2443</v>
      </c>
      <c r="E934" s="24" t="s">
        <v>1775</v>
      </c>
      <c r="F934" s="12">
        <v>42.8</v>
      </c>
      <c r="G934" s="12">
        <v>-109.8</v>
      </c>
      <c r="H934" s="12">
        <v>11.031746031746032</v>
      </c>
      <c r="I934" s="12">
        <v>10.204365079365079</v>
      </c>
      <c r="J934" s="12">
        <v>0.82738095238095333</v>
      </c>
      <c r="K934" s="22">
        <v>54</v>
      </c>
    </row>
    <row r="935" spans="2:11" x14ac:dyDescent="0.25">
      <c r="B935" t="s">
        <v>800</v>
      </c>
      <c r="C935" t="s">
        <v>801</v>
      </c>
      <c r="D935" s="24" t="s">
        <v>2443</v>
      </c>
      <c r="E935" s="24" t="s">
        <v>749</v>
      </c>
      <c r="F935" s="12">
        <v>42.3</v>
      </c>
      <c r="G935" s="12">
        <v>-92.7</v>
      </c>
      <c r="H935" s="12">
        <v>3.4523809523809526</v>
      </c>
      <c r="I935" s="12">
        <v>2.6257936507936508</v>
      </c>
      <c r="J935" s="12">
        <v>0.82658730158730154</v>
      </c>
      <c r="K935" s="22">
        <v>58</v>
      </c>
    </row>
    <row r="936" spans="2:11" x14ac:dyDescent="0.25">
      <c r="B936" t="s">
        <v>11208</v>
      </c>
      <c r="C936" t="s">
        <v>11209</v>
      </c>
      <c r="D936" s="24" t="s">
        <v>2443</v>
      </c>
      <c r="E936" s="24" t="s">
        <v>1586</v>
      </c>
      <c r="F936" s="12">
        <v>36.9</v>
      </c>
      <c r="G936" s="12">
        <v>-82.5</v>
      </c>
      <c r="H936" s="12">
        <v>3.412698412698413</v>
      </c>
      <c r="I936" s="12">
        <v>2.5884920634920636</v>
      </c>
      <c r="J936" s="12">
        <v>0.82420634920634905</v>
      </c>
      <c r="K936" s="22">
        <v>60</v>
      </c>
    </row>
    <row r="937" spans="2:11" x14ac:dyDescent="0.25">
      <c r="B937" t="s">
        <v>7956</v>
      </c>
      <c r="C937" t="s">
        <v>7957</v>
      </c>
      <c r="D937" s="24" t="s">
        <v>2443</v>
      </c>
      <c r="E937" s="24" t="s">
        <v>1775</v>
      </c>
      <c r="F937" s="12">
        <v>44.8</v>
      </c>
      <c r="G937" s="12">
        <v>-106.2</v>
      </c>
      <c r="H937" s="12">
        <v>8.0555555555555554</v>
      </c>
      <c r="I937" s="12">
        <v>7.234920634920635</v>
      </c>
      <c r="J937" s="12">
        <v>0.82063492063492094</v>
      </c>
      <c r="K937" s="22">
        <v>56</v>
      </c>
    </row>
    <row r="938" spans="2:11" x14ac:dyDescent="0.25">
      <c r="B938" t="s">
        <v>3869</v>
      </c>
      <c r="C938" t="s">
        <v>3870</v>
      </c>
      <c r="D938" s="24" t="s">
        <v>2443</v>
      </c>
      <c r="E938" s="24" t="s">
        <v>548</v>
      </c>
      <c r="F938" s="12">
        <v>38.200000000000003</v>
      </c>
      <c r="G938" s="12">
        <v>-119</v>
      </c>
      <c r="H938" s="12">
        <v>10.079365079365079</v>
      </c>
      <c r="I938" s="12">
        <v>9.2630952380952394</v>
      </c>
      <c r="J938" s="12">
        <v>0.81626984126984103</v>
      </c>
      <c r="K938" s="22">
        <v>51</v>
      </c>
    </row>
    <row r="939" spans="2:11" x14ac:dyDescent="0.25">
      <c r="B939" t="s">
        <v>3911</v>
      </c>
      <c r="C939" t="s">
        <v>3912</v>
      </c>
      <c r="D939" s="24" t="s">
        <v>2443</v>
      </c>
      <c r="E939" s="24" t="s">
        <v>969</v>
      </c>
      <c r="F939" s="12">
        <v>43.4</v>
      </c>
      <c r="G939" s="12">
        <v>-83.9</v>
      </c>
      <c r="H939" s="12">
        <v>2.8174603174603177</v>
      </c>
      <c r="I939" s="12">
        <v>2.0091269841269841</v>
      </c>
      <c r="J939" s="12">
        <v>0.80833333333333324</v>
      </c>
      <c r="K939" s="22">
        <v>41</v>
      </c>
    </row>
    <row r="940" spans="2:11" x14ac:dyDescent="0.25">
      <c r="B940" t="s">
        <v>2010</v>
      </c>
      <c r="C940" t="s">
        <v>2011</v>
      </c>
      <c r="D940" s="24" t="s">
        <v>2443</v>
      </c>
      <c r="E940" s="24" t="s">
        <v>1253</v>
      </c>
      <c r="F940" s="12">
        <v>39.4</v>
      </c>
      <c r="G940" s="12">
        <v>-119.7</v>
      </c>
      <c r="H940" s="12">
        <v>3.0158730158730158</v>
      </c>
      <c r="I940" s="12">
        <v>2.2083333333333335</v>
      </c>
      <c r="J940" s="12">
        <v>0.80753968253968267</v>
      </c>
      <c r="K940" s="22">
        <v>51</v>
      </c>
    </row>
    <row r="941" spans="2:11" x14ac:dyDescent="0.25">
      <c r="B941" t="s">
        <v>1226</v>
      </c>
      <c r="C941" t="s">
        <v>1227</v>
      </c>
      <c r="D941" s="24" t="s">
        <v>2443</v>
      </c>
      <c r="E941" s="24" t="s">
        <v>1194</v>
      </c>
      <c r="F941" s="12">
        <v>41.2</v>
      </c>
      <c r="G941" s="12">
        <v>-101.6</v>
      </c>
      <c r="H941" s="12">
        <v>5.1587301587301591</v>
      </c>
      <c r="I941" s="12">
        <v>4.3515873015873012</v>
      </c>
      <c r="J941" s="12">
        <v>0.80714285714285727</v>
      </c>
      <c r="K941" s="22">
        <v>56</v>
      </c>
    </row>
    <row r="942" spans="2:11" x14ac:dyDescent="0.25">
      <c r="B942" t="s">
        <v>3847</v>
      </c>
      <c r="C942" t="s">
        <v>10743</v>
      </c>
      <c r="D942" s="24" t="s">
        <v>2443</v>
      </c>
      <c r="E942" s="24" t="s">
        <v>969</v>
      </c>
      <c r="F942" s="12">
        <v>42.5</v>
      </c>
      <c r="G942" s="12">
        <v>-84.8</v>
      </c>
      <c r="H942" s="12">
        <v>4.0079365079365079</v>
      </c>
      <c r="I942" s="12">
        <v>3.2047619047619049</v>
      </c>
      <c r="J942" s="12">
        <v>0.80317460317460299</v>
      </c>
      <c r="K942" s="22">
        <v>55</v>
      </c>
    </row>
    <row r="943" spans="2:11" x14ac:dyDescent="0.25">
      <c r="B943" t="s">
        <v>3723</v>
      </c>
      <c r="C943" t="s">
        <v>3724</v>
      </c>
      <c r="D943" s="24" t="s">
        <v>2443</v>
      </c>
      <c r="E943" s="24" t="s">
        <v>1675</v>
      </c>
      <c r="F943" s="12">
        <v>44.8</v>
      </c>
      <c r="G943" s="12">
        <v>-87.9</v>
      </c>
      <c r="H943" s="12">
        <v>3.5317460317460316</v>
      </c>
      <c r="I943" s="12">
        <v>2.7293650793650794</v>
      </c>
      <c r="J943" s="12">
        <v>0.80238095238095231</v>
      </c>
      <c r="K943" s="22">
        <v>58</v>
      </c>
    </row>
    <row r="944" spans="2:11" x14ac:dyDescent="0.25">
      <c r="B944" t="s">
        <v>12111</v>
      </c>
      <c r="C944" t="s">
        <v>12112</v>
      </c>
      <c r="D944" s="24" t="s">
        <v>2443</v>
      </c>
      <c r="E944" s="24" t="s">
        <v>709</v>
      </c>
      <c r="F944" s="12">
        <v>41.1</v>
      </c>
      <c r="G944" s="12">
        <v>-85.4</v>
      </c>
      <c r="H944" s="12">
        <v>2.5396825396825395</v>
      </c>
      <c r="I944" s="12">
        <v>1.7412698412698415</v>
      </c>
      <c r="J944" s="12">
        <v>0.79841269841269835</v>
      </c>
      <c r="K944" s="22">
        <v>57</v>
      </c>
    </row>
    <row r="945" spans="2:11" x14ac:dyDescent="0.25">
      <c r="B945" t="s">
        <v>2216</v>
      </c>
      <c r="C945" t="s">
        <v>2217</v>
      </c>
      <c r="D945" s="24" t="s">
        <v>2443</v>
      </c>
      <c r="E945" s="24" t="s">
        <v>648</v>
      </c>
      <c r="F945" s="12">
        <v>40.299999999999997</v>
      </c>
      <c r="G945" s="12">
        <v>-91.1</v>
      </c>
      <c r="H945" s="12">
        <v>2.3809523809523809</v>
      </c>
      <c r="I945" s="12">
        <v>1.592857142857143</v>
      </c>
      <c r="J945" s="12">
        <v>0.78809523809523807</v>
      </c>
      <c r="K945" s="22">
        <v>58</v>
      </c>
    </row>
    <row r="946" spans="2:11" x14ac:dyDescent="0.25">
      <c r="B946" t="s">
        <v>12827</v>
      </c>
      <c r="C946" t="s">
        <v>12828</v>
      </c>
      <c r="D946" s="24" t="s">
        <v>2443</v>
      </c>
      <c r="E946" s="24" t="s">
        <v>648</v>
      </c>
      <c r="F946" s="12">
        <v>41.1</v>
      </c>
      <c r="G946" s="12">
        <v>-87.9</v>
      </c>
      <c r="H946" s="12">
        <v>1.9047619047619049</v>
      </c>
      <c r="I946" s="12">
        <v>1.1234126984126984</v>
      </c>
      <c r="J946" s="12">
        <v>0.78134920634920646</v>
      </c>
      <c r="K946" s="22">
        <v>29</v>
      </c>
    </row>
    <row r="947" spans="2:11" x14ac:dyDescent="0.25">
      <c r="B947" t="s">
        <v>2115</v>
      </c>
      <c r="C947" t="s">
        <v>2116</v>
      </c>
      <c r="D947" s="24" t="s">
        <v>2443</v>
      </c>
      <c r="E947" s="24" t="s">
        <v>362</v>
      </c>
      <c r="F947" s="12">
        <v>36</v>
      </c>
      <c r="G947" s="12">
        <v>-102.5</v>
      </c>
      <c r="H947" s="12">
        <v>2.5396825396825395</v>
      </c>
      <c r="I947" s="12">
        <v>1.7638888888888891</v>
      </c>
      <c r="J947" s="12">
        <v>0.7757936507936507</v>
      </c>
      <c r="K947" s="22">
        <v>47</v>
      </c>
    </row>
    <row r="948" spans="2:11" x14ac:dyDescent="0.25">
      <c r="B948" t="s">
        <v>1124</v>
      </c>
      <c r="C948" t="s">
        <v>1125</v>
      </c>
      <c r="D948" s="24" t="s">
        <v>2443</v>
      </c>
      <c r="E948" s="24" t="s">
        <v>1081</v>
      </c>
      <c r="F948" s="12">
        <v>38.6</v>
      </c>
      <c r="G948" s="12">
        <v>-93.2</v>
      </c>
      <c r="H948" s="12">
        <v>1.5079365079365079</v>
      </c>
      <c r="I948" s="12">
        <v>0.74047619047619051</v>
      </c>
      <c r="J948" s="12">
        <v>0.76746031746031751</v>
      </c>
      <c r="K948" s="22">
        <v>56</v>
      </c>
    </row>
    <row r="949" spans="2:11" x14ac:dyDescent="0.25">
      <c r="B949" t="s">
        <v>3246</v>
      </c>
      <c r="C949" t="s">
        <v>3247</v>
      </c>
      <c r="D949" s="24" t="s">
        <v>2443</v>
      </c>
      <c r="E949" s="24" t="s">
        <v>1277</v>
      </c>
      <c r="F949" s="12">
        <v>35.200000000000003</v>
      </c>
      <c r="G949" s="12">
        <v>-103.6</v>
      </c>
      <c r="H949" s="12">
        <v>2.2222222222222223</v>
      </c>
      <c r="I949" s="12">
        <v>1.4579365079365081</v>
      </c>
      <c r="J949" s="12">
        <v>0.76428571428571423</v>
      </c>
      <c r="K949" s="22">
        <v>58</v>
      </c>
    </row>
    <row r="950" spans="2:11" x14ac:dyDescent="0.25">
      <c r="B950" t="s">
        <v>8196</v>
      </c>
      <c r="C950" t="s">
        <v>8197</v>
      </c>
      <c r="D950" s="24" t="s">
        <v>548</v>
      </c>
      <c r="E950" s="24" t="s">
        <v>510</v>
      </c>
      <c r="F950" s="12">
        <v>45.3</v>
      </c>
      <c r="G950" s="12">
        <v>-75.7</v>
      </c>
      <c r="H950" s="12">
        <v>7.5396825396825395</v>
      </c>
      <c r="I950" s="12">
        <v>6.7765873015873019</v>
      </c>
      <c r="J950" s="12">
        <v>0.76309523809523772</v>
      </c>
      <c r="K950" s="22">
        <v>60</v>
      </c>
    </row>
    <row r="951" spans="2:11" x14ac:dyDescent="0.25">
      <c r="B951" t="s">
        <v>13017</v>
      </c>
      <c r="C951" t="s">
        <v>13018</v>
      </c>
      <c r="D951" s="24" t="s">
        <v>2443</v>
      </c>
      <c r="E951" s="24" t="s">
        <v>648</v>
      </c>
      <c r="F951" s="12">
        <v>38</v>
      </c>
      <c r="G951" s="12">
        <v>-89.3</v>
      </c>
      <c r="H951" s="12">
        <v>1.7063492063492065</v>
      </c>
      <c r="I951" s="12">
        <v>0.94642857142857151</v>
      </c>
      <c r="J951" s="12">
        <v>0.75992063492063489</v>
      </c>
      <c r="K951" s="22">
        <v>27</v>
      </c>
    </row>
    <row r="952" spans="2:11" x14ac:dyDescent="0.25">
      <c r="B952" t="s">
        <v>1763</v>
      </c>
      <c r="C952" t="s">
        <v>1764</v>
      </c>
      <c r="D952" s="24" t="s">
        <v>2443</v>
      </c>
      <c r="E952" s="24" t="s">
        <v>1675</v>
      </c>
      <c r="F952" s="12">
        <v>45.3</v>
      </c>
      <c r="G952" s="12">
        <v>-86.8</v>
      </c>
      <c r="H952" s="12">
        <v>3.8492063492063493</v>
      </c>
      <c r="I952" s="12">
        <v>3.0940476190476192</v>
      </c>
      <c r="J952" s="12">
        <v>0.75515873015873025</v>
      </c>
      <c r="K952" s="22">
        <v>58</v>
      </c>
    </row>
    <row r="953" spans="2:11" x14ac:dyDescent="0.25">
      <c r="B953" t="s">
        <v>810</v>
      </c>
      <c r="C953" t="s">
        <v>811</v>
      </c>
      <c r="D953" s="24" t="s">
        <v>2443</v>
      </c>
      <c r="E953" s="24" t="s">
        <v>749</v>
      </c>
      <c r="F953" s="12">
        <v>41.6</v>
      </c>
      <c r="G953" s="12">
        <v>-91.5</v>
      </c>
      <c r="H953" s="12">
        <v>2.0238095238095237</v>
      </c>
      <c r="I953" s="12">
        <v>1.2706349206349208</v>
      </c>
      <c r="J953" s="12">
        <v>0.75317460317460305</v>
      </c>
      <c r="K953" s="22">
        <v>60</v>
      </c>
    </row>
    <row r="954" spans="2:11" x14ac:dyDescent="0.25">
      <c r="B954" t="s">
        <v>12281</v>
      </c>
      <c r="C954" t="s">
        <v>12282</v>
      </c>
      <c r="D954" s="24" t="s">
        <v>2443</v>
      </c>
      <c r="E954" s="24" t="s">
        <v>867</v>
      </c>
      <c r="F954" s="12">
        <v>39.6</v>
      </c>
      <c r="G954" s="12">
        <v>-98.3</v>
      </c>
      <c r="H954" s="12">
        <v>2.3412698412698414</v>
      </c>
      <c r="I954" s="12">
        <v>1.5932539682539681</v>
      </c>
      <c r="J954" s="12">
        <v>0.74801587301587313</v>
      </c>
      <c r="K954" s="22">
        <v>60</v>
      </c>
    </row>
    <row r="955" spans="2:11" x14ac:dyDescent="0.25">
      <c r="B955" t="s">
        <v>857</v>
      </c>
      <c r="C955" t="s">
        <v>858</v>
      </c>
      <c r="D955" s="24" t="s">
        <v>2443</v>
      </c>
      <c r="E955" s="24" t="s">
        <v>749</v>
      </c>
      <c r="F955" s="12">
        <v>42.8</v>
      </c>
      <c r="G955" s="12">
        <v>-92.2</v>
      </c>
      <c r="H955" s="12">
        <v>3.6111111111111112</v>
      </c>
      <c r="I955" s="12">
        <v>2.8674603174603179</v>
      </c>
      <c r="J955" s="12">
        <v>0.74365079365079345</v>
      </c>
      <c r="K955" s="22">
        <v>57</v>
      </c>
    </row>
    <row r="956" spans="2:11" x14ac:dyDescent="0.25">
      <c r="B956" t="s">
        <v>1390</v>
      </c>
      <c r="C956" t="s">
        <v>1391</v>
      </c>
      <c r="D956" s="24" t="s">
        <v>2443</v>
      </c>
      <c r="E956" s="24" t="s">
        <v>1363</v>
      </c>
      <c r="F956" s="12">
        <v>40.1</v>
      </c>
      <c r="G956" s="12">
        <v>-82.9</v>
      </c>
      <c r="H956" s="12">
        <v>1.4285714285714286</v>
      </c>
      <c r="I956" s="12">
        <v>0.69166666666666665</v>
      </c>
      <c r="J956" s="12">
        <v>0.73690476190476195</v>
      </c>
      <c r="K956" s="22">
        <v>58</v>
      </c>
    </row>
    <row r="957" spans="2:11" x14ac:dyDescent="0.25">
      <c r="B957" t="s">
        <v>2756</v>
      </c>
      <c r="C957" t="s">
        <v>2757</v>
      </c>
      <c r="D957" s="24" t="s">
        <v>2443</v>
      </c>
      <c r="E957" s="24" t="s">
        <v>629</v>
      </c>
      <c r="F957" s="12">
        <v>43.9</v>
      </c>
      <c r="G957" s="12">
        <v>-113.8</v>
      </c>
      <c r="H957" s="12">
        <v>2.3015873015873018</v>
      </c>
      <c r="I957" s="12">
        <v>1.5666666666666667</v>
      </c>
      <c r="J957" s="12">
        <v>0.73492063492063509</v>
      </c>
      <c r="K957" s="22">
        <v>54</v>
      </c>
    </row>
    <row r="958" spans="2:11" x14ac:dyDescent="0.25">
      <c r="B958" t="s">
        <v>655</v>
      </c>
      <c r="C958" t="s">
        <v>656</v>
      </c>
      <c r="D958" s="24" t="s">
        <v>2443</v>
      </c>
      <c r="E958" s="24" t="s">
        <v>648</v>
      </c>
      <c r="F958" s="12">
        <v>40.1</v>
      </c>
      <c r="G958" s="12">
        <v>-87.6</v>
      </c>
      <c r="H958" s="12">
        <v>1.5079365079365079</v>
      </c>
      <c r="I958" s="12">
        <v>0.77936507936507937</v>
      </c>
      <c r="J958" s="12">
        <v>0.72857142857142854</v>
      </c>
      <c r="K958" s="22">
        <v>56</v>
      </c>
    </row>
    <row r="959" spans="2:11" x14ac:dyDescent="0.25">
      <c r="B959" t="s">
        <v>919</v>
      </c>
      <c r="C959" t="s">
        <v>920</v>
      </c>
      <c r="D959" s="24" t="s">
        <v>2443</v>
      </c>
      <c r="E959" s="24" t="s">
        <v>867</v>
      </c>
      <c r="F959" s="12">
        <v>38.200000000000003</v>
      </c>
      <c r="G959" s="12">
        <v>-98.2</v>
      </c>
      <c r="H959" s="12">
        <v>1.4285714285714286</v>
      </c>
      <c r="I959" s="12">
        <v>0.70277777777777783</v>
      </c>
      <c r="J959" s="12">
        <v>0.72579365079365077</v>
      </c>
      <c r="K959" s="22">
        <v>56</v>
      </c>
    </row>
    <row r="960" spans="2:11" x14ac:dyDescent="0.25">
      <c r="B960" t="s">
        <v>13320</v>
      </c>
      <c r="C960" t="s">
        <v>13321</v>
      </c>
      <c r="D960" s="24" t="s">
        <v>2443</v>
      </c>
      <c r="E960" s="24" t="s">
        <v>709</v>
      </c>
      <c r="F960" s="12">
        <v>39.299999999999997</v>
      </c>
      <c r="G960" s="12">
        <v>-87</v>
      </c>
      <c r="H960" s="12">
        <v>1.5079365079365079</v>
      </c>
      <c r="I960" s="12">
        <v>0.7944444444444444</v>
      </c>
      <c r="J960" s="12">
        <v>0.71349206349206351</v>
      </c>
      <c r="K960" s="22">
        <v>56</v>
      </c>
    </row>
    <row r="961" spans="2:11" x14ac:dyDescent="0.25">
      <c r="B961" t="s">
        <v>861</v>
      </c>
      <c r="C961" t="s">
        <v>862</v>
      </c>
      <c r="D961" s="24" t="s">
        <v>2443</v>
      </c>
      <c r="E961" s="24" t="s">
        <v>749</v>
      </c>
      <c r="F961" s="12">
        <v>41.2</v>
      </c>
      <c r="G961" s="12">
        <v>-91.7</v>
      </c>
      <c r="H961" s="12">
        <v>1.9047619047619049</v>
      </c>
      <c r="I961" s="12">
        <v>1.1984126984126984</v>
      </c>
      <c r="J961" s="12">
        <v>0.70634920634920639</v>
      </c>
      <c r="K961" s="22">
        <v>59</v>
      </c>
    </row>
    <row r="962" spans="2:11" x14ac:dyDescent="0.25">
      <c r="B962" t="s">
        <v>8505</v>
      </c>
      <c r="C962" t="s">
        <v>8506</v>
      </c>
      <c r="D962" s="24" t="s">
        <v>2443</v>
      </c>
      <c r="E962" s="24" t="s">
        <v>1022</v>
      </c>
      <c r="F962" s="12">
        <v>48.2</v>
      </c>
      <c r="G962" s="12">
        <v>-94.4</v>
      </c>
      <c r="H962" s="12">
        <v>7.0634920634920633</v>
      </c>
      <c r="I962" s="12">
        <v>6.3611111111111116</v>
      </c>
      <c r="J962" s="12">
        <v>0.702380952380952</v>
      </c>
      <c r="K962" s="22">
        <v>46</v>
      </c>
    </row>
    <row r="963" spans="2:11" x14ac:dyDescent="0.25">
      <c r="B963" t="s">
        <v>8813</v>
      </c>
      <c r="C963" t="s">
        <v>8814</v>
      </c>
      <c r="D963" s="24" t="s">
        <v>2443</v>
      </c>
      <c r="E963" s="24" t="s">
        <v>1301</v>
      </c>
      <c r="F963" s="12">
        <v>42</v>
      </c>
      <c r="G963" s="12">
        <v>-78.400000000000006</v>
      </c>
      <c r="H963" s="12">
        <v>6.5476190476190474</v>
      </c>
      <c r="I963" s="12">
        <v>5.8492063492063497</v>
      </c>
      <c r="J963" s="12">
        <v>0.69841269841269815</v>
      </c>
      <c r="K963" s="22">
        <v>60</v>
      </c>
    </row>
    <row r="964" spans="2:11" x14ac:dyDescent="0.25">
      <c r="B964" t="s">
        <v>11645</v>
      </c>
      <c r="C964" t="s">
        <v>11646</v>
      </c>
      <c r="D964" s="24" t="s">
        <v>2443</v>
      </c>
      <c r="E964" s="24" t="s">
        <v>749</v>
      </c>
      <c r="F964" s="12">
        <v>42.8</v>
      </c>
      <c r="G964" s="12">
        <v>-96.5</v>
      </c>
      <c r="H964" s="12">
        <v>3.0158730158730158</v>
      </c>
      <c r="I964" s="12">
        <v>2.321825396825397</v>
      </c>
      <c r="J964" s="12">
        <v>0.69404761904761914</v>
      </c>
      <c r="K964" s="22">
        <v>39</v>
      </c>
    </row>
    <row r="965" spans="2:11" x14ac:dyDescent="0.25">
      <c r="B965" t="s">
        <v>9044</v>
      </c>
      <c r="C965" t="s">
        <v>9045</v>
      </c>
      <c r="D965" s="24" t="s">
        <v>2443</v>
      </c>
      <c r="E965" s="24" t="s">
        <v>1022</v>
      </c>
      <c r="F965" s="12">
        <v>48.6</v>
      </c>
      <c r="G965" s="12">
        <v>-93.8</v>
      </c>
      <c r="H965" s="12">
        <v>6.1111111111111116</v>
      </c>
      <c r="I965" s="12">
        <v>5.4190476190476193</v>
      </c>
      <c r="J965" s="12">
        <v>0.69206349206349205</v>
      </c>
      <c r="K965" s="22">
        <v>43</v>
      </c>
    </row>
    <row r="966" spans="2:11" x14ac:dyDescent="0.25">
      <c r="B966" t="s">
        <v>12735</v>
      </c>
      <c r="C966" t="s">
        <v>12736</v>
      </c>
      <c r="D966" s="24" t="s">
        <v>2443</v>
      </c>
      <c r="E966" s="24" t="s">
        <v>749</v>
      </c>
      <c r="F966" s="12">
        <v>41.5</v>
      </c>
      <c r="G966" s="12">
        <v>-92.5</v>
      </c>
      <c r="H966" s="12">
        <v>2.0238095238095237</v>
      </c>
      <c r="I966" s="12">
        <v>1.3440476190476189</v>
      </c>
      <c r="J966" s="12">
        <v>0.6797619047619049</v>
      </c>
      <c r="K966" s="22">
        <v>54</v>
      </c>
    </row>
    <row r="967" spans="2:11" x14ac:dyDescent="0.25">
      <c r="B967" t="s">
        <v>10875</v>
      </c>
      <c r="C967" t="s">
        <v>10876</v>
      </c>
      <c r="D967" s="24" t="s">
        <v>2443</v>
      </c>
      <c r="E967" s="24" t="s">
        <v>1301</v>
      </c>
      <c r="F967" s="12">
        <v>42.1</v>
      </c>
      <c r="G967" s="12">
        <v>-77.2</v>
      </c>
      <c r="H967" s="12">
        <v>3.8492063492063493</v>
      </c>
      <c r="I967" s="12">
        <v>3.1698412698412697</v>
      </c>
      <c r="J967" s="12">
        <v>0.67936507936507962</v>
      </c>
      <c r="K967" s="22">
        <v>41</v>
      </c>
    </row>
    <row r="968" spans="2:11" x14ac:dyDescent="0.25">
      <c r="B968" t="s">
        <v>6153</v>
      </c>
      <c r="C968" t="s">
        <v>6154</v>
      </c>
      <c r="D968" s="24" t="s">
        <v>548</v>
      </c>
      <c r="E968" s="24" t="s">
        <v>506</v>
      </c>
      <c r="F968" s="12">
        <v>49.3</v>
      </c>
      <c r="G968" s="12">
        <v>-96</v>
      </c>
      <c r="H968" s="12">
        <v>12.698412698412699</v>
      </c>
      <c r="I968" s="12">
        <v>12.028174603174604</v>
      </c>
      <c r="J968" s="12">
        <v>0.67023809523809474</v>
      </c>
      <c r="K968" s="22">
        <v>37</v>
      </c>
    </row>
    <row r="969" spans="2:11" x14ac:dyDescent="0.25">
      <c r="B969" t="s">
        <v>9415</v>
      </c>
      <c r="C969" t="s">
        <v>9416</v>
      </c>
      <c r="D969" s="24" t="s">
        <v>548</v>
      </c>
      <c r="E969" s="24" t="s">
        <v>494</v>
      </c>
      <c r="F969" s="12">
        <v>54.7</v>
      </c>
      <c r="G969" s="12">
        <v>-113.2</v>
      </c>
      <c r="H969" s="12">
        <v>5.5555555555555554</v>
      </c>
      <c r="I969" s="12">
        <v>4.8884920634920634</v>
      </c>
      <c r="J969" s="12">
        <v>0.66706349206349214</v>
      </c>
      <c r="K969" s="22">
        <v>31</v>
      </c>
    </row>
    <row r="970" spans="2:11" x14ac:dyDescent="0.25">
      <c r="B970" t="s">
        <v>380</v>
      </c>
      <c r="C970" t="s">
        <v>1333</v>
      </c>
      <c r="D970" s="24" t="s">
        <v>2443</v>
      </c>
      <c r="E970" s="24" t="s">
        <v>459</v>
      </c>
      <c r="F970" s="12">
        <v>35.799999999999997</v>
      </c>
      <c r="G970" s="12">
        <v>-82.6</v>
      </c>
      <c r="H970" s="12">
        <v>1.5079365079365079</v>
      </c>
      <c r="I970" s="12">
        <v>0.84920634920634919</v>
      </c>
      <c r="J970" s="12">
        <v>0.65873015873015883</v>
      </c>
      <c r="K970" s="22">
        <v>58</v>
      </c>
    </row>
    <row r="971" spans="2:11" x14ac:dyDescent="0.25">
      <c r="B971" t="s">
        <v>12829</v>
      </c>
      <c r="C971" t="s">
        <v>12830</v>
      </c>
      <c r="D971" s="24" t="s">
        <v>2443</v>
      </c>
      <c r="E971" s="24" t="s">
        <v>648</v>
      </c>
      <c r="F971" s="12">
        <v>41</v>
      </c>
      <c r="G971" s="12">
        <v>-89.4</v>
      </c>
      <c r="H971" s="12">
        <v>1.9047619047619049</v>
      </c>
      <c r="I971" s="12">
        <v>1.2476190476190476</v>
      </c>
      <c r="J971" s="12">
        <v>0.65714285714285714</v>
      </c>
      <c r="K971" s="22">
        <v>55</v>
      </c>
    </row>
    <row r="972" spans="2:11" x14ac:dyDescent="0.25">
      <c r="B972" t="s">
        <v>2661</v>
      </c>
      <c r="C972" t="s">
        <v>2662</v>
      </c>
      <c r="D972" s="24" t="s">
        <v>2443</v>
      </c>
      <c r="E972" s="24" t="s">
        <v>563</v>
      </c>
      <c r="F972" s="12">
        <v>38.200000000000003</v>
      </c>
      <c r="G972" s="12">
        <v>-104.7</v>
      </c>
      <c r="H972" s="12">
        <v>3.0158730158730158</v>
      </c>
      <c r="I972" s="12">
        <v>2.3611111111111112</v>
      </c>
      <c r="J972" s="12">
        <v>0.65476190476190477</v>
      </c>
      <c r="K972" s="22">
        <v>42</v>
      </c>
    </row>
    <row r="973" spans="2:11" x14ac:dyDescent="0.25">
      <c r="B973" t="s">
        <v>1691</v>
      </c>
      <c r="C973" t="s">
        <v>1692</v>
      </c>
      <c r="D973" s="24" t="s">
        <v>2443</v>
      </c>
      <c r="E973" s="24" t="s">
        <v>1675</v>
      </c>
      <c r="F973" s="12">
        <v>44</v>
      </c>
      <c r="G973" s="12">
        <v>-88.1</v>
      </c>
      <c r="H973" s="12">
        <v>3.6904761904761907</v>
      </c>
      <c r="I973" s="12">
        <v>3.0464285714285713</v>
      </c>
      <c r="J973" s="12">
        <v>0.6440476190476192</v>
      </c>
      <c r="K973" s="22">
        <v>60</v>
      </c>
    </row>
    <row r="974" spans="2:11" x14ac:dyDescent="0.25">
      <c r="B974" t="s">
        <v>12923</v>
      </c>
      <c r="C974" t="s">
        <v>12924</v>
      </c>
      <c r="D974" s="24" t="s">
        <v>2443</v>
      </c>
      <c r="E974" s="24" t="s">
        <v>648</v>
      </c>
      <c r="F974" s="12">
        <v>40.299999999999997</v>
      </c>
      <c r="G974" s="12">
        <v>-90</v>
      </c>
      <c r="H974" s="12">
        <v>1.8253968253968254</v>
      </c>
      <c r="I974" s="12">
        <v>1.1904761904761905</v>
      </c>
      <c r="J974" s="12">
        <v>0.63492063492063489</v>
      </c>
      <c r="K974" s="22">
        <v>59</v>
      </c>
    </row>
    <row r="975" spans="2:11" x14ac:dyDescent="0.25">
      <c r="B975" t="s">
        <v>11324</v>
      </c>
      <c r="C975" t="s">
        <v>11325</v>
      </c>
      <c r="D975" s="24" t="s">
        <v>2443</v>
      </c>
      <c r="E975" s="24" t="s">
        <v>1775</v>
      </c>
      <c r="F975" s="12">
        <v>43.2</v>
      </c>
      <c r="G975" s="12">
        <v>-108.1</v>
      </c>
      <c r="H975" s="12">
        <v>3.253968253968254</v>
      </c>
      <c r="I975" s="12">
        <v>2.6198412698412699</v>
      </c>
      <c r="J975" s="12">
        <v>0.63412698412698432</v>
      </c>
      <c r="K975" s="22">
        <v>57</v>
      </c>
    </row>
    <row r="976" spans="2:11" x14ac:dyDescent="0.25">
      <c r="B976" t="s">
        <v>3743</v>
      </c>
      <c r="C976" t="s">
        <v>3744</v>
      </c>
      <c r="D976" s="24" t="s">
        <v>2443</v>
      </c>
      <c r="E976" s="24" t="s">
        <v>1081</v>
      </c>
      <c r="F976" s="12">
        <v>38.6</v>
      </c>
      <c r="G976" s="12">
        <v>-90.5</v>
      </c>
      <c r="H976" s="12">
        <v>1.5079365079365079</v>
      </c>
      <c r="I976" s="12">
        <v>0.87579365079365079</v>
      </c>
      <c r="J976" s="12">
        <v>0.63214285714285712</v>
      </c>
      <c r="K976" s="22">
        <v>42</v>
      </c>
    </row>
    <row r="977" spans="2:11" x14ac:dyDescent="0.25">
      <c r="B977" t="s">
        <v>820</v>
      </c>
      <c r="C977" t="s">
        <v>821</v>
      </c>
      <c r="D977" s="24" t="s">
        <v>2443</v>
      </c>
      <c r="E977" s="24" t="s">
        <v>749</v>
      </c>
      <c r="F977" s="12">
        <v>41.6</v>
      </c>
      <c r="G977" s="12">
        <v>-95.7</v>
      </c>
      <c r="H977" s="12">
        <v>3.1349206349206349</v>
      </c>
      <c r="I977" s="12">
        <v>2.5075396825396825</v>
      </c>
      <c r="J977" s="12">
        <v>0.62738095238095248</v>
      </c>
      <c r="K977" s="22">
        <v>59</v>
      </c>
    </row>
    <row r="978" spans="2:11" x14ac:dyDescent="0.25">
      <c r="B978" t="s">
        <v>12128</v>
      </c>
      <c r="C978" t="s">
        <v>12129</v>
      </c>
      <c r="D978" s="24" t="s">
        <v>2443</v>
      </c>
      <c r="E978" s="24" t="s">
        <v>1457</v>
      </c>
      <c r="F978" s="12">
        <v>45.2</v>
      </c>
      <c r="G978" s="12">
        <v>-96.4</v>
      </c>
      <c r="H978" s="12">
        <v>2.5396825396825395</v>
      </c>
      <c r="I978" s="12">
        <v>1.9222222222222223</v>
      </c>
      <c r="J978" s="12">
        <v>0.6174603174603176</v>
      </c>
      <c r="K978" s="22">
        <v>32</v>
      </c>
    </row>
    <row r="979" spans="2:11" x14ac:dyDescent="0.25">
      <c r="B979" t="s">
        <v>3021</v>
      </c>
      <c r="C979" t="s">
        <v>3022</v>
      </c>
      <c r="D979" s="24" t="s">
        <v>2443</v>
      </c>
      <c r="E979" s="24" t="s">
        <v>1545</v>
      </c>
      <c r="F979" s="12">
        <v>40.1</v>
      </c>
      <c r="G979" s="12">
        <v>-110.3</v>
      </c>
      <c r="H979" s="12">
        <v>2.8174603174603177</v>
      </c>
      <c r="I979" s="12">
        <v>2.2035714285714287</v>
      </c>
      <c r="J979" s="12">
        <v>0.61388888888888882</v>
      </c>
      <c r="K979" s="22">
        <v>49</v>
      </c>
    </row>
    <row r="980" spans="2:11" x14ac:dyDescent="0.25">
      <c r="B980" t="s">
        <v>2797</v>
      </c>
      <c r="C980" t="s">
        <v>2798</v>
      </c>
      <c r="D980" s="24" t="s">
        <v>2443</v>
      </c>
      <c r="E980" s="24" t="s">
        <v>1545</v>
      </c>
      <c r="F980" s="12">
        <v>40.200000000000003</v>
      </c>
      <c r="G980" s="12">
        <v>-109.8</v>
      </c>
      <c r="H980" s="12">
        <v>1.4285714285714286</v>
      </c>
      <c r="I980" s="12">
        <v>0.81785714285714284</v>
      </c>
      <c r="J980" s="12">
        <v>0.61071428571428577</v>
      </c>
      <c r="K980" s="22">
        <v>51</v>
      </c>
    </row>
    <row r="981" spans="2:11" x14ac:dyDescent="0.25">
      <c r="B981" t="s">
        <v>9737</v>
      </c>
      <c r="C981" t="s">
        <v>9738</v>
      </c>
      <c r="D981" s="24" t="s">
        <v>2443</v>
      </c>
      <c r="E981" s="24" t="s">
        <v>1457</v>
      </c>
      <c r="F981" s="12">
        <v>44.8</v>
      </c>
      <c r="G981" s="12">
        <v>-101.4</v>
      </c>
      <c r="H981" s="12">
        <v>5.1587301587301591</v>
      </c>
      <c r="I981" s="12">
        <v>4.552777777777778</v>
      </c>
      <c r="J981" s="12">
        <v>0.6059523809523808</v>
      </c>
      <c r="K981" s="22">
        <v>55</v>
      </c>
    </row>
    <row r="982" spans="2:11" x14ac:dyDescent="0.25">
      <c r="B982" t="s">
        <v>3755</v>
      </c>
      <c r="C982" t="s">
        <v>3756</v>
      </c>
      <c r="D982" s="24" t="s">
        <v>2443</v>
      </c>
      <c r="E982" s="24" t="s">
        <v>648</v>
      </c>
      <c r="F982" s="12">
        <v>39.1</v>
      </c>
      <c r="G982" s="12">
        <v>-89.1</v>
      </c>
      <c r="H982" s="12">
        <v>1.5079365079365079</v>
      </c>
      <c r="I982" s="12">
        <v>0.90357142857142858</v>
      </c>
      <c r="J982" s="12">
        <v>0.60436507936507944</v>
      </c>
      <c r="K982" s="22">
        <v>39</v>
      </c>
    </row>
    <row r="983" spans="2:11" x14ac:dyDescent="0.25">
      <c r="B983" t="s">
        <v>703</v>
      </c>
      <c r="C983" t="s">
        <v>704</v>
      </c>
      <c r="D983" s="24" t="s">
        <v>2443</v>
      </c>
      <c r="E983" s="24" t="s">
        <v>648</v>
      </c>
      <c r="F983" s="12">
        <v>40</v>
      </c>
      <c r="G983" s="12">
        <v>-88.2</v>
      </c>
      <c r="H983" s="12">
        <v>2.1031746031746033</v>
      </c>
      <c r="I983" s="12">
        <v>1.5027777777777778</v>
      </c>
      <c r="J983" s="12">
        <v>0.60039682539682548</v>
      </c>
      <c r="K983" s="22">
        <v>60</v>
      </c>
    </row>
    <row r="984" spans="2:11" x14ac:dyDescent="0.25">
      <c r="B984" t="s">
        <v>832</v>
      </c>
      <c r="C984" t="s">
        <v>833</v>
      </c>
      <c r="D984" s="24" t="s">
        <v>2443</v>
      </c>
      <c r="E984" s="24" t="s">
        <v>749</v>
      </c>
      <c r="F984" s="12">
        <v>43</v>
      </c>
      <c r="G984" s="12">
        <v>-92.3</v>
      </c>
      <c r="H984" s="12">
        <v>4.166666666666667</v>
      </c>
      <c r="I984" s="12">
        <v>3.5742063492063489</v>
      </c>
      <c r="J984" s="12">
        <v>0.5924603174603178</v>
      </c>
      <c r="K984" s="22">
        <v>57</v>
      </c>
    </row>
    <row r="985" spans="2:11" x14ac:dyDescent="0.25">
      <c r="B985" t="s">
        <v>438</v>
      </c>
      <c r="C985" t="s">
        <v>4082</v>
      </c>
      <c r="D985" s="24" t="s">
        <v>2443</v>
      </c>
      <c r="E985" s="24" t="s">
        <v>926</v>
      </c>
      <c r="F985" s="12">
        <v>37.5</v>
      </c>
      <c r="G985" s="12">
        <v>-83.3</v>
      </c>
      <c r="H985" s="12">
        <v>1.1904761904761905</v>
      </c>
      <c r="I985" s="12">
        <v>0.60039682539682548</v>
      </c>
      <c r="J985" s="12">
        <v>0.59007936507936509</v>
      </c>
      <c r="K985" s="22">
        <v>39</v>
      </c>
    </row>
    <row r="986" spans="2:11" x14ac:dyDescent="0.25">
      <c r="B986" t="s">
        <v>11627</v>
      </c>
      <c r="C986" t="s">
        <v>11628</v>
      </c>
      <c r="D986" s="24" t="s">
        <v>2443</v>
      </c>
      <c r="E986" s="24" t="s">
        <v>548</v>
      </c>
      <c r="F986" s="12">
        <v>41.9</v>
      </c>
      <c r="G986" s="12">
        <v>-121.4</v>
      </c>
      <c r="H986" s="12">
        <v>3.0158730158730158</v>
      </c>
      <c r="I986" s="12">
        <v>2.4285714285714288</v>
      </c>
      <c r="J986" s="12">
        <v>0.58730158730158721</v>
      </c>
      <c r="K986" s="22">
        <v>55</v>
      </c>
    </row>
    <row r="987" spans="2:11" x14ac:dyDescent="0.25">
      <c r="B987" t="s">
        <v>3633</v>
      </c>
      <c r="C987" t="s">
        <v>3634</v>
      </c>
      <c r="D987" s="24" t="s">
        <v>2443</v>
      </c>
      <c r="E987" s="24" t="s">
        <v>648</v>
      </c>
      <c r="F987" s="12">
        <v>39.9</v>
      </c>
      <c r="G987" s="12">
        <v>-91.4</v>
      </c>
      <c r="H987" s="12">
        <v>1.1904761904761905</v>
      </c>
      <c r="I987" s="12">
        <v>0.61785714285714288</v>
      </c>
      <c r="J987" s="12">
        <v>0.57261904761904758</v>
      </c>
      <c r="K987" s="22">
        <v>56</v>
      </c>
    </row>
    <row r="988" spans="2:11" x14ac:dyDescent="0.25">
      <c r="B988" t="s">
        <v>3119</v>
      </c>
      <c r="C988" t="s">
        <v>3120</v>
      </c>
      <c r="D988" s="24" t="s">
        <v>2443</v>
      </c>
      <c r="E988" s="24" t="s">
        <v>749</v>
      </c>
      <c r="F988" s="12">
        <v>42.7</v>
      </c>
      <c r="G988" s="12">
        <v>-94.6</v>
      </c>
      <c r="H988" s="12">
        <v>4.246031746031746</v>
      </c>
      <c r="I988" s="12">
        <v>3.6876984126984129</v>
      </c>
      <c r="J988" s="12">
        <v>0.55833333333333313</v>
      </c>
      <c r="K988" s="22">
        <v>54</v>
      </c>
    </row>
    <row r="989" spans="2:11" x14ac:dyDescent="0.25">
      <c r="B989" t="s">
        <v>1994</v>
      </c>
      <c r="C989" t="s">
        <v>1995</v>
      </c>
      <c r="D989" s="24" t="s">
        <v>2443</v>
      </c>
      <c r="E989" s="24" t="s">
        <v>563</v>
      </c>
      <c r="F989" s="12">
        <v>39.1</v>
      </c>
      <c r="G989" s="12">
        <v>-108.5</v>
      </c>
      <c r="H989" s="12">
        <v>2.8174603174603177</v>
      </c>
      <c r="I989" s="12">
        <v>2.2686507936507936</v>
      </c>
      <c r="J989" s="12">
        <v>0.54880952380952375</v>
      </c>
      <c r="K989" s="22">
        <v>60</v>
      </c>
    </row>
    <row r="990" spans="2:11" x14ac:dyDescent="0.25">
      <c r="B990" t="s">
        <v>667</v>
      </c>
      <c r="C990" t="s">
        <v>668</v>
      </c>
      <c r="D990" s="24" t="s">
        <v>2443</v>
      </c>
      <c r="E990" s="24" t="s">
        <v>648</v>
      </c>
      <c r="F990" s="12">
        <v>39.1</v>
      </c>
      <c r="G990" s="12">
        <v>-90.3</v>
      </c>
      <c r="H990" s="12">
        <v>1.5079365079365079</v>
      </c>
      <c r="I990" s="12">
        <v>0.96230158730158732</v>
      </c>
      <c r="J990" s="12">
        <v>0.54563492063492069</v>
      </c>
      <c r="K990" s="22">
        <v>59</v>
      </c>
    </row>
    <row r="991" spans="2:11" x14ac:dyDescent="0.25">
      <c r="B991" t="s">
        <v>1442</v>
      </c>
      <c r="C991" t="s">
        <v>1443</v>
      </c>
      <c r="D991" s="24" t="s">
        <v>2443</v>
      </c>
      <c r="E991" s="24" t="s">
        <v>1421</v>
      </c>
      <c r="F991" s="12">
        <v>41.4</v>
      </c>
      <c r="G991" s="12">
        <v>-79.400000000000006</v>
      </c>
      <c r="H991" s="12">
        <v>4.1269841269841274</v>
      </c>
      <c r="I991" s="12">
        <v>3.5813492063492065</v>
      </c>
      <c r="J991" s="12">
        <v>0.54563492063492069</v>
      </c>
      <c r="K991" s="22">
        <v>59</v>
      </c>
    </row>
    <row r="992" spans="2:11" x14ac:dyDescent="0.25">
      <c r="B992" t="s">
        <v>796</v>
      </c>
      <c r="C992" t="s">
        <v>797</v>
      </c>
      <c r="D992" s="24" t="s">
        <v>2443</v>
      </c>
      <c r="E992" s="24" t="s">
        <v>749</v>
      </c>
      <c r="F992" s="12">
        <v>42.8</v>
      </c>
      <c r="G992" s="12">
        <v>-91.8</v>
      </c>
      <c r="H992" s="12">
        <v>3.5317460317460316</v>
      </c>
      <c r="I992" s="12">
        <v>2.986904761904762</v>
      </c>
      <c r="J992" s="12">
        <v>0.54484126984127002</v>
      </c>
      <c r="K992" s="22">
        <v>60</v>
      </c>
    </row>
    <row r="993" spans="2:11" x14ac:dyDescent="0.25">
      <c r="B993" t="s">
        <v>1835</v>
      </c>
      <c r="C993" t="s">
        <v>1836</v>
      </c>
      <c r="D993" s="24" t="s">
        <v>2443</v>
      </c>
      <c r="E993" s="24" t="s">
        <v>434</v>
      </c>
      <c r="F993" s="12">
        <v>36.4</v>
      </c>
      <c r="G993" s="12">
        <v>-82.4</v>
      </c>
      <c r="H993" s="12">
        <v>1.1111111111111112</v>
      </c>
      <c r="I993" s="12">
        <v>0.56706349206349205</v>
      </c>
      <c r="J993" s="12">
        <v>0.54404761904761911</v>
      </c>
      <c r="K993" s="22">
        <v>52</v>
      </c>
    </row>
    <row r="994" spans="2:11" x14ac:dyDescent="0.25">
      <c r="B994" t="s">
        <v>12771</v>
      </c>
      <c r="C994" t="s">
        <v>12772</v>
      </c>
      <c r="D994" s="24" t="s">
        <v>2443</v>
      </c>
      <c r="E994" s="24" t="s">
        <v>648</v>
      </c>
      <c r="F994" s="12">
        <v>41</v>
      </c>
      <c r="G994" s="12">
        <v>-88.8</v>
      </c>
      <c r="H994" s="12">
        <v>1.9841269841269842</v>
      </c>
      <c r="I994" s="12">
        <v>1.4492063492063494</v>
      </c>
      <c r="J994" s="12">
        <v>0.5349206349206348</v>
      </c>
      <c r="K994" s="22">
        <v>56</v>
      </c>
    </row>
    <row r="995" spans="2:11" x14ac:dyDescent="0.25">
      <c r="B995" t="s">
        <v>8383</v>
      </c>
      <c r="C995" t="s">
        <v>8384</v>
      </c>
      <c r="D995" s="24" t="s">
        <v>548</v>
      </c>
      <c r="E995" s="24" t="s">
        <v>506</v>
      </c>
      <c r="F995" s="12">
        <v>50.1</v>
      </c>
      <c r="G995" s="12">
        <v>-100.1</v>
      </c>
      <c r="H995" s="12">
        <v>7.1428571428571432</v>
      </c>
      <c r="I995" s="12">
        <v>6.6222222222222218</v>
      </c>
      <c r="J995" s="12">
        <v>0.52063492063492078</v>
      </c>
      <c r="K995" s="22">
        <v>33</v>
      </c>
    </row>
    <row r="996" spans="2:11" x14ac:dyDescent="0.25">
      <c r="B996" t="s">
        <v>13324</v>
      </c>
      <c r="C996" t="s">
        <v>13325</v>
      </c>
      <c r="D996" s="24" t="s">
        <v>2443</v>
      </c>
      <c r="E996" s="24" t="s">
        <v>867</v>
      </c>
      <c r="F996" s="12">
        <v>39.6</v>
      </c>
      <c r="G996" s="12">
        <v>-96.6</v>
      </c>
      <c r="H996" s="12">
        <v>1.5079365079365079</v>
      </c>
      <c r="I996" s="12">
        <v>0.99087301587301591</v>
      </c>
      <c r="J996" s="12">
        <v>0.51706349206349211</v>
      </c>
      <c r="K996" s="22">
        <v>59</v>
      </c>
    </row>
    <row r="997" spans="2:11" x14ac:dyDescent="0.25">
      <c r="B997" t="s">
        <v>2459</v>
      </c>
      <c r="C997" t="s">
        <v>2460</v>
      </c>
      <c r="D997" s="24" t="s">
        <v>2443</v>
      </c>
      <c r="E997" s="24" t="s">
        <v>1545</v>
      </c>
      <c r="F997" s="12">
        <v>41.1</v>
      </c>
      <c r="G997" s="12">
        <v>-111.9</v>
      </c>
      <c r="H997" s="12">
        <v>5.0396825396825395</v>
      </c>
      <c r="I997" s="12">
        <v>4.5261904761904761</v>
      </c>
      <c r="J997" s="12">
        <v>0.51349206349206344</v>
      </c>
      <c r="K997" s="22">
        <v>52</v>
      </c>
    </row>
    <row r="998" spans="2:11" x14ac:dyDescent="0.25">
      <c r="B998" t="s">
        <v>13318</v>
      </c>
      <c r="C998" t="s">
        <v>13319</v>
      </c>
      <c r="D998" s="24" t="s">
        <v>2443</v>
      </c>
      <c r="E998" s="24" t="s">
        <v>648</v>
      </c>
      <c r="F998" s="12">
        <v>39.9</v>
      </c>
      <c r="G998" s="12">
        <v>-90.2</v>
      </c>
      <c r="H998" s="12">
        <v>1.5079365079365079</v>
      </c>
      <c r="I998" s="12">
        <v>0.99801587301587302</v>
      </c>
      <c r="J998" s="12">
        <v>0.509920634920635</v>
      </c>
      <c r="K998" s="22">
        <v>54</v>
      </c>
    </row>
    <row r="999" spans="2:11" x14ac:dyDescent="0.25">
      <c r="B999" t="s">
        <v>1126</v>
      </c>
      <c r="C999" t="s">
        <v>1127</v>
      </c>
      <c r="D999" s="24" t="s">
        <v>2443</v>
      </c>
      <c r="E999" s="24" t="s">
        <v>1081</v>
      </c>
      <c r="F999" s="12">
        <v>40.200000000000003</v>
      </c>
      <c r="G999" s="12">
        <v>-93.7</v>
      </c>
      <c r="H999" s="12">
        <v>1.2301587301587302</v>
      </c>
      <c r="I999" s="12">
        <v>0.72420634920634919</v>
      </c>
      <c r="J999" s="12">
        <v>0.50595238095238093</v>
      </c>
      <c r="K999" s="22">
        <v>57</v>
      </c>
    </row>
    <row r="1000" spans="2:11" x14ac:dyDescent="0.25">
      <c r="B1000" t="s">
        <v>3639</v>
      </c>
      <c r="C1000" t="s">
        <v>3640</v>
      </c>
      <c r="D1000" s="24" t="s">
        <v>2443</v>
      </c>
      <c r="E1000" s="24" t="s">
        <v>1081</v>
      </c>
      <c r="F1000" s="12">
        <v>38.5</v>
      </c>
      <c r="G1000" s="12">
        <v>-92.1</v>
      </c>
      <c r="H1000" s="12">
        <v>1.1904761904761905</v>
      </c>
      <c r="I1000" s="12">
        <v>0.69007936507936507</v>
      </c>
      <c r="J1000" s="12">
        <v>0.5003968253968254</v>
      </c>
      <c r="K1000" s="22">
        <v>56</v>
      </c>
    </row>
    <row r="1001" spans="2:11" x14ac:dyDescent="0.25">
      <c r="B1001" t="s">
        <v>2224</v>
      </c>
      <c r="C1001" t="s">
        <v>2225</v>
      </c>
      <c r="D1001" s="24" t="s">
        <v>2443</v>
      </c>
      <c r="E1001" s="24" t="s">
        <v>648</v>
      </c>
      <c r="F1001" s="12">
        <v>40.799999999999997</v>
      </c>
      <c r="G1001" s="12">
        <v>-91</v>
      </c>
      <c r="H1001" s="12">
        <v>1.1904761904761905</v>
      </c>
      <c r="I1001" s="12">
        <v>0.69365079365079374</v>
      </c>
      <c r="J1001" s="12">
        <v>0.49682539682539684</v>
      </c>
      <c r="K1001" s="22">
        <v>56</v>
      </c>
    </row>
    <row r="1002" spans="2:11" x14ac:dyDescent="0.25">
      <c r="B1002" t="s">
        <v>10749</v>
      </c>
      <c r="C1002" t="s">
        <v>10750</v>
      </c>
      <c r="D1002" s="24" t="s">
        <v>2443</v>
      </c>
      <c r="E1002" s="24" t="s">
        <v>1421</v>
      </c>
      <c r="F1002" s="12">
        <v>41.7</v>
      </c>
      <c r="G1002" s="12">
        <v>-77.099999999999994</v>
      </c>
      <c r="H1002" s="12">
        <v>4.0079365079365079</v>
      </c>
      <c r="I1002" s="12">
        <v>3.5210317460317464</v>
      </c>
      <c r="J1002" s="12">
        <v>0.48690476190476178</v>
      </c>
      <c r="K1002" s="22">
        <v>60</v>
      </c>
    </row>
    <row r="1003" spans="2:11" x14ac:dyDescent="0.25">
      <c r="B1003" t="s">
        <v>865</v>
      </c>
      <c r="C1003" t="s">
        <v>866</v>
      </c>
      <c r="D1003" s="24" t="s">
        <v>2443</v>
      </c>
      <c r="E1003" s="24" t="s">
        <v>749</v>
      </c>
      <c r="F1003" s="12">
        <v>41.6</v>
      </c>
      <c r="G1003" s="12">
        <v>-91.9</v>
      </c>
      <c r="H1003" s="12">
        <v>2.0238095238095237</v>
      </c>
      <c r="I1003" s="12">
        <v>1.538095238095238</v>
      </c>
      <c r="J1003" s="12">
        <v>0.48571428571428582</v>
      </c>
      <c r="K1003" s="22">
        <v>58</v>
      </c>
    </row>
    <row r="1004" spans="2:11" x14ac:dyDescent="0.25">
      <c r="B1004" t="s">
        <v>627</v>
      </c>
      <c r="C1004" t="s">
        <v>1092</v>
      </c>
      <c r="D1004" s="24" t="s">
        <v>2443</v>
      </c>
      <c r="E1004" s="24" t="s">
        <v>1081</v>
      </c>
      <c r="F1004" s="12">
        <v>39.299999999999997</v>
      </c>
      <c r="G1004" s="12">
        <v>-93.4</v>
      </c>
      <c r="H1004" s="12">
        <v>1.5079365079365079</v>
      </c>
      <c r="I1004" s="12">
        <v>1.0277777777777777</v>
      </c>
      <c r="J1004" s="12">
        <v>0.48015873015873023</v>
      </c>
      <c r="K1004" s="22">
        <v>59</v>
      </c>
    </row>
    <row r="1005" spans="2:11" x14ac:dyDescent="0.25">
      <c r="B1005" t="s">
        <v>1120</v>
      </c>
      <c r="C1005" t="s">
        <v>1121</v>
      </c>
      <c r="D1005" s="24" t="s">
        <v>2443</v>
      </c>
      <c r="E1005" s="24" t="s">
        <v>1081</v>
      </c>
      <c r="F1005" s="12">
        <v>39.4</v>
      </c>
      <c r="G1005" s="12">
        <v>-92.8</v>
      </c>
      <c r="H1005" s="12">
        <v>1.5079365079365079</v>
      </c>
      <c r="I1005" s="12">
        <v>1.0285714285714287</v>
      </c>
      <c r="J1005" s="12">
        <v>0.47936507936507933</v>
      </c>
      <c r="K1005" s="22">
        <v>60</v>
      </c>
    </row>
    <row r="1006" spans="2:11" x14ac:dyDescent="0.25">
      <c r="B1006" t="s">
        <v>11906</v>
      </c>
      <c r="C1006" t="s">
        <v>11907</v>
      </c>
      <c r="D1006" s="24" t="s">
        <v>2443</v>
      </c>
      <c r="E1006" s="24" t="s">
        <v>1022</v>
      </c>
      <c r="F1006" s="12">
        <v>43.8</v>
      </c>
      <c r="G1006" s="12">
        <v>-91.3</v>
      </c>
      <c r="H1006" s="12">
        <v>2.6587301587301586</v>
      </c>
      <c r="I1006" s="12">
        <v>2.1833333333333336</v>
      </c>
      <c r="J1006" s="12">
        <v>0.47539682539682526</v>
      </c>
      <c r="K1006" s="22">
        <v>59</v>
      </c>
    </row>
    <row r="1007" spans="2:11" x14ac:dyDescent="0.25">
      <c r="B1007" t="s">
        <v>380</v>
      </c>
      <c r="C1007" t="s">
        <v>1853</v>
      </c>
      <c r="D1007" s="24" t="s">
        <v>2443</v>
      </c>
      <c r="E1007" s="24" t="s">
        <v>1081</v>
      </c>
      <c r="F1007" s="12">
        <v>39.1</v>
      </c>
      <c r="G1007" s="12">
        <v>-93.2</v>
      </c>
      <c r="H1007" s="12">
        <v>0.99206349206349209</v>
      </c>
      <c r="I1007" s="12">
        <v>0.52261904761904765</v>
      </c>
      <c r="J1007" s="12">
        <v>0.46944444444444444</v>
      </c>
      <c r="K1007" s="22">
        <v>53</v>
      </c>
    </row>
    <row r="1008" spans="2:11" x14ac:dyDescent="0.25">
      <c r="B1008" t="s">
        <v>13565</v>
      </c>
      <c r="C1008" t="s">
        <v>13566</v>
      </c>
      <c r="D1008" s="24" t="s">
        <v>2443</v>
      </c>
      <c r="E1008" s="24" t="s">
        <v>1081</v>
      </c>
      <c r="F1008" s="12">
        <v>39</v>
      </c>
      <c r="G1008" s="12">
        <v>-92.7</v>
      </c>
      <c r="H1008" s="12">
        <v>1.2301587301587302</v>
      </c>
      <c r="I1008" s="12">
        <v>0.76269841269841265</v>
      </c>
      <c r="J1008" s="12">
        <v>0.46746031746031752</v>
      </c>
      <c r="K1008" s="22">
        <v>59</v>
      </c>
    </row>
    <row r="1009" spans="2:11" x14ac:dyDescent="0.25">
      <c r="B1009" t="s">
        <v>1525</v>
      </c>
      <c r="C1009" t="s">
        <v>1526</v>
      </c>
      <c r="D1009" s="24" t="s">
        <v>2443</v>
      </c>
      <c r="E1009" s="24" t="s">
        <v>362</v>
      </c>
      <c r="F1009" s="12">
        <v>36.200000000000003</v>
      </c>
      <c r="G1009" s="12">
        <v>-101.4</v>
      </c>
      <c r="H1009" s="12">
        <v>2.0238095238095237</v>
      </c>
      <c r="I1009" s="12">
        <v>1.575</v>
      </c>
      <c r="J1009" s="12">
        <v>0.44880952380952394</v>
      </c>
      <c r="K1009" s="22">
        <v>58</v>
      </c>
    </row>
    <row r="1010" spans="2:11" x14ac:dyDescent="0.25">
      <c r="B1010" t="s">
        <v>12406</v>
      </c>
      <c r="C1010" t="s">
        <v>12407</v>
      </c>
      <c r="D1010" s="24" t="s">
        <v>2443</v>
      </c>
      <c r="E1010" s="24" t="s">
        <v>548</v>
      </c>
      <c r="F1010" s="12">
        <v>41.9</v>
      </c>
      <c r="G1010" s="12">
        <v>-122.3</v>
      </c>
      <c r="H1010" s="12">
        <v>2.1825396825396828</v>
      </c>
      <c r="I1010" s="12">
        <v>1.7380952380952381</v>
      </c>
      <c r="J1010" s="12">
        <v>0.44444444444444459</v>
      </c>
      <c r="K1010" s="22">
        <v>60</v>
      </c>
    </row>
    <row r="1011" spans="2:11" x14ac:dyDescent="0.25">
      <c r="B1011" t="s">
        <v>929</v>
      </c>
      <c r="C1011" t="s">
        <v>930</v>
      </c>
      <c r="D1011" s="24" t="s">
        <v>2443</v>
      </c>
      <c r="E1011" s="24" t="s">
        <v>926</v>
      </c>
      <c r="F1011" s="12">
        <v>37.700000000000003</v>
      </c>
      <c r="G1011" s="12">
        <v>-87.6</v>
      </c>
      <c r="H1011" s="12">
        <v>0.99206349206349209</v>
      </c>
      <c r="I1011" s="12">
        <v>0.54841269841269846</v>
      </c>
      <c r="J1011" s="12">
        <v>0.44365079365079363</v>
      </c>
      <c r="K1011" s="22">
        <v>51</v>
      </c>
    </row>
    <row r="1012" spans="2:11" x14ac:dyDescent="0.25">
      <c r="B1012" t="s">
        <v>10707</v>
      </c>
      <c r="C1012" t="s">
        <v>10708</v>
      </c>
      <c r="D1012" s="24" t="s">
        <v>2443</v>
      </c>
      <c r="E1012" s="24" t="s">
        <v>1675</v>
      </c>
      <c r="F1012" s="12">
        <v>43.6</v>
      </c>
      <c r="G1012" s="12">
        <v>-90.8</v>
      </c>
      <c r="H1012" s="12">
        <v>4.0476190476190474</v>
      </c>
      <c r="I1012" s="12">
        <v>3.6067460317460318</v>
      </c>
      <c r="J1012" s="12">
        <v>0.44087301587301586</v>
      </c>
      <c r="K1012" s="22">
        <v>56</v>
      </c>
    </row>
    <row r="1013" spans="2:11" x14ac:dyDescent="0.25">
      <c r="B1013" t="s">
        <v>14076</v>
      </c>
      <c r="C1013" t="s">
        <v>14077</v>
      </c>
      <c r="D1013" s="24" t="s">
        <v>2443</v>
      </c>
      <c r="E1013" s="24" t="s">
        <v>532</v>
      </c>
      <c r="F1013" s="12">
        <v>32</v>
      </c>
      <c r="G1013" s="12">
        <v>-109.3</v>
      </c>
      <c r="H1013" s="12">
        <v>0.99206349206349209</v>
      </c>
      <c r="I1013" s="12">
        <v>0.55555555555555558</v>
      </c>
      <c r="J1013" s="12">
        <v>0.43650793650793651</v>
      </c>
      <c r="K1013" s="22">
        <v>50</v>
      </c>
    </row>
    <row r="1014" spans="2:11" x14ac:dyDescent="0.25">
      <c r="B1014" t="s">
        <v>1543</v>
      </c>
      <c r="C1014" t="s">
        <v>1544</v>
      </c>
      <c r="D1014" s="24" t="s">
        <v>2443</v>
      </c>
      <c r="E1014" s="24" t="s">
        <v>1545</v>
      </c>
      <c r="F1014" s="12">
        <v>40.299999999999997</v>
      </c>
      <c r="G1014" s="12">
        <v>-110.2</v>
      </c>
      <c r="H1014" s="12">
        <v>4.7222222222222223</v>
      </c>
      <c r="I1014" s="12">
        <v>4.2892857142857146</v>
      </c>
      <c r="J1014" s="12">
        <v>0.43293650793650779</v>
      </c>
      <c r="K1014" s="22">
        <v>55</v>
      </c>
    </row>
    <row r="1015" spans="2:11" x14ac:dyDescent="0.25">
      <c r="B1015" t="s">
        <v>3897</v>
      </c>
      <c r="C1015" t="s">
        <v>3898</v>
      </c>
      <c r="D1015" s="24" t="s">
        <v>2443</v>
      </c>
      <c r="E1015" s="24" t="s">
        <v>648</v>
      </c>
      <c r="F1015" s="12">
        <v>37.9</v>
      </c>
      <c r="G1015" s="12">
        <v>-89.9</v>
      </c>
      <c r="H1015" s="12">
        <v>0.99206349206349209</v>
      </c>
      <c r="I1015" s="12">
        <v>0.56468253968253967</v>
      </c>
      <c r="J1015" s="12">
        <v>0.42738095238095236</v>
      </c>
      <c r="K1015" s="22">
        <v>43</v>
      </c>
    </row>
    <row r="1016" spans="2:11" x14ac:dyDescent="0.25">
      <c r="B1016" t="s">
        <v>1306</v>
      </c>
      <c r="C1016" t="s">
        <v>1307</v>
      </c>
      <c r="D1016" s="24" t="s">
        <v>2443</v>
      </c>
      <c r="E1016" s="24" t="s">
        <v>1301</v>
      </c>
      <c r="F1016" s="12">
        <v>42.7</v>
      </c>
      <c r="G1016" s="12">
        <v>-76.599999999999994</v>
      </c>
      <c r="H1016" s="12">
        <v>5.0396825396825395</v>
      </c>
      <c r="I1016" s="12">
        <v>4.6146825396825397</v>
      </c>
      <c r="J1016" s="12">
        <v>0.42499999999999977</v>
      </c>
      <c r="K1016" s="22">
        <v>58</v>
      </c>
    </row>
    <row r="1017" spans="2:11" x14ac:dyDescent="0.25">
      <c r="B1017" t="s">
        <v>2289</v>
      </c>
      <c r="C1017" t="s">
        <v>2290</v>
      </c>
      <c r="D1017" s="24" t="s">
        <v>2443</v>
      </c>
      <c r="E1017" s="24" t="s">
        <v>1081</v>
      </c>
      <c r="F1017" s="12">
        <v>39.700000000000003</v>
      </c>
      <c r="G1017" s="12">
        <v>-93.5</v>
      </c>
      <c r="H1017" s="12">
        <v>1.0317460317460319</v>
      </c>
      <c r="I1017" s="12">
        <v>0.60952380952380947</v>
      </c>
      <c r="J1017" s="12">
        <v>0.42222222222222228</v>
      </c>
      <c r="K1017" s="22">
        <v>59</v>
      </c>
    </row>
    <row r="1018" spans="2:11" x14ac:dyDescent="0.25">
      <c r="B1018" t="s">
        <v>7077</v>
      </c>
      <c r="C1018" t="s">
        <v>7078</v>
      </c>
      <c r="D1018" s="24" t="s">
        <v>548</v>
      </c>
      <c r="E1018" s="24" t="s">
        <v>494</v>
      </c>
      <c r="F1018" s="12">
        <v>53.5</v>
      </c>
      <c r="G1018" s="12">
        <v>-113</v>
      </c>
      <c r="H1018" s="12">
        <v>9.8412698412698418</v>
      </c>
      <c r="I1018" s="12">
        <v>9.4238095238095241</v>
      </c>
      <c r="J1018" s="12">
        <v>0.41746031746031786</v>
      </c>
      <c r="K1018" s="22">
        <v>25</v>
      </c>
    </row>
    <row r="1019" spans="2:11" x14ac:dyDescent="0.25">
      <c r="B1019" t="s">
        <v>898</v>
      </c>
      <c r="C1019" t="s">
        <v>899</v>
      </c>
      <c r="D1019" s="24" t="s">
        <v>2443</v>
      </c>
      <c r="E1019" s="24" t="s">
        <v>867</v>
      </c>
      <c r="F1019" s="12">
        <v>38.6</v>
      </c>
      <c r="G1019" s="12">
        <v>-97.9</v>
      </c>
      <c r="H1019" s="12">
        <v>0.99206349206349209</v>
      </c>
      <c r="I1019" s="12">
        <v>0.57539682539682546</v>
      </c>
      <c r="J1019" s="12">
        <v>0.41666666666666669</v>
      </c>
      <c r="K1019" s="22">
        <v>56</v>
      </c>
    </row>
    <row r="1020" spans="2:11" x14ac:dyDescent="0.25">
      <c r="B1020" t="s">
        <v>14151</v>
      </c>
      <c r="C1020" t="s">
        <v>14152</v>
      </c>
      <c r="D1020" s="24" t="s">
        <v>2443</v>
      </c>
      <c r="E1020" s="24" t="s">
        <v>1650</v>
      </c>
      <c r="F1020" s="12">
        <v>38.799999999999997</v>
      </c>
      <c r="G1020" s="12">
        <v>-81.7</v>
      </c>
      <c r="H1020" s="12">
        <v>0.99206349206349209</v>
      </c>
      <c r="I1020" s="12">
        <v>0.57896825396825402</v>
      </c>
      <c r="J1020" s="12">
        <v>0.41309523809523813</v>
      </c>
      <c r="K1020" s="22">
        <v>56</v>
      </c>
    </row>
    <row r="1021" spans="2:11" x14ac:dyDescent="0.25">
      <c r="B1021" t="s">
        <v>14087</v>
      </c>
      <c r="C1021" t="s">
        <v>14088</v>
      </c>
      <c r="D1021" s="24" t="s">
        <v>2443</v>
      </c>
      <c r="E1021" s="24" t="s">
        <v>648</v>
      </c>
      <c r="F1021" s="12">
        <v>38</v>
      </c>
      <c r="G1021" s="12">
        <v>-89.6</v>
      </c>
      <c r="H1021" s="12">
        <v>0.99206349206349209</v>
      </c>
      <c r="I1021" s="12">
        <v>0.58492063492063495</v>
      </c>
      <c r="J1021" s="12">
        <v>0.40714285714285714</v>
      </c>
      <c r="K1021" s="22">
        <v>27</v>
      </c>
    </row>
    <row r="1022" spans="2:11" x14ac:dyDescent="0.25">
      <c r="B1022" t="s">
        <v>3043</v>
      </c>
      <c r="C1022" t="s">
        <v>3044</v>
      </c>
      <c r="D1022" s="24" t="s">
        <v>548</v>
      </c>
      <c r="E1022" s="24" t="s">
        <v>494</v>
      </c>
      <c r="F1022" s="12">
        <v>53.3</v>
      </c>
      <c r="G1022" s="12">
        <v>-110</v>
      </c>
      <c r="H1022" s="12">
        <v>6.9841269841269842</v>
      </c>
      <c r="I1022" s="12">
        <v>6.5769841269841276</v>
      </c>
      <c r="J1022" s="12">
        <v>0.40714285714285681</v>
      </c>
      <c r="K1022" s="22">
        <v>38</v>
      </c>
    </row>
    <row r="1023" spans="2:11" x14ac:dyDescent="0.25">
      <c r="B1023" t="s">
        <v>1254</v>
      </c>
      <c r="C1023" t="s">
        <v>1255</v>
      </c>
      <c r="D1023" s="24" t="s">
        <v>2443</v>
      </c>
      <c r="E1023" s="24" t="s">
        <v>1253</v>
      </c>
      <c r="F1023" s="12">
        <v>38.299999999999997</v>
      </c>
      <c r="G1023" s="12">
        <v>-118.1</v>
      </c>
      <c r="H1023" s="12">
        <v>0.99206349206349209</v>
      </c>
      <c r="I1023" s="12">
        <v>0.59722222222222232</v>
      </c>
      <c r="J1023" s="12">
        <v>0.39484126984126983</v>
      </c>
      <c r="K1023" s="22">
        <v>59</v>
      </c>
    </row>
    <row r="1024" spans="2:11" x14ac:dyDescent="0.25">
      <c r="B1024" t="s">
        <v>3085</v>
      </c>
      <c r="C1024" t="s">
        <v>3086</v>
      </c>
      <c r="D1024" s="24" t="s">
        <v>2443</v>
      </c>
      <c r="E1024" s="24" t="s">
        <v>749</v>
      </c>
      <c r="F1024" s="12">
        <v>41.9</v>
      </c>
      <c r="G1024" s="12">
        <v>-93.5</v>
      </c>
      <c r="H1024" s="12">
        <v>2.3412698412698414</v>
      </c>
      <c r="I1024" s="12">
        <v>1.9472222222222222</v>
      </c>
      <c r="J1024" s="12">
        <v>0.39404761904761904</v>
      </c>
      <c r="K1024" s="22">
        <v>41</v>
      </c>
    </row>
    <row r="1025" spans="2:11" x14ac:dyDescent="0.25">
      <c r="B1025" t="s">
        <v>671</v>
      </c>
      <c r="C1025" t="s">
        <v>672</v>
      </c>
      <c r="D1025" s="24" t="s">
        <v>2443</v>
      </c>
      <c r="E1025" s="24" t="s">
        <v>648</v>
      </c>
      <c r="F1025" s="12">
        <v>40.5</v>
      </c>
      <c r="G1025" s="12">
        <v>-90.9</v>
      </c>
      <c r="H1025" s="12">
        <v>2.0238095238095237</v>
      </c>
      <c r="I1025" s="12">
        <v>1.6333333333333333</v>
      </c>
      <c r="J1025" s="12">
        <v>0.39047619047619064</v>
      </c>
      <c r="K1025" s="22">
        <v>58</v>
      </c>
    </row>
    <row r="1026" spans="2:11" x14ac:dyDescent="0.25">
      <c r="B1026" t="s">
        <v>877</v>
      </c>
      <c r="C1026" t="s">
        <v>878</v>
      </c>
      <c r="D1026" s="24" t="s">
        <v>2443</v>
      </c>
      <c r="E1026" s="24" t="s">
        <v>867</v>
      </c>
      <c r="F1026" s="12">
        <v>39.299999999999997</v>
      </c>
      <c r="G1026" s="12">
        <v>-101</v>
      </c>
      <c r="H1026" s="12">
        <v>3.5317460317460316</v>
      </c>
      <c r="I1026" s="12">
        <v>3.1416666666666666</v>
      </c>
      <c r="J1026" s="12">
        <v>0.39007936507936503</v>
      </c>
      <c r="K1026" s="22">
        <v>60</v>
      </c>
    </row>
    <row r="1027" spans="2:11" x14ac:dyDescent="0.25">
      <c r="B1027" t="s">
        <v>3269</v>
      </c>
      <c r="C1027" t="s">
        <v>3270</v>
      </c>
      <c r="D1027" s="24" t="s">
        <v>2443</v>
      </c>
      <c r="E1027" s="24" t="s">
        <v>563</v>
      </c>
      <c r="F1027" s="12">
        <v>37.6</v>
      </c>
      <c r="G1027" s="12">
        <v>-106.3</v>
      </c>
      <c r="H1027" s="12">
        <v>5.8730158730158735</v>
      </c>
      <c r="I1027" s="12">
        <v>5.4869047619047624</v>
      </c>
      <c r="J1027" s="12">
        <v>0.38611111111111074</v>
      </c>
      <c r="K1027" s="22">
        <v>60</v>
      </c>
    </row>
    <row r="1028" spans="2:11" x14ac:dyDescent="0.25">
      <c r="B1028" t="s">
        <v>663</v>
      </c>
      <c r="C1028" t="s">
        <v>664</v>
      </c>
      <c r="D1028" s="24" t="s">
        <v>2443</v>
      </c>
      <c r="E1028" s="24" t="s">
        <v>648</v>
      </c>
      <c r="F1028" s="12">
        <v>41.4</v>
      </c>
      <c r="G1028" s="12">
        <v>-90.1</v>
      </c>
      <c r="H1028" s="12">
        <v>2.0238095238095237</v>
      </c>
      <c r="I1028" s="12">
        <v>1.6404761904761906</v>
      </c>
      <c r="J1028" s="12">
        <v>0.38333333333333319</v>
      </c>
      <c r="K1028" s="22">
        <v>58</v>
      </c>
    </row>
    <row r="1029" spans="2:11" x14ac:dyDescent="0.25">
      <c r="B1029" t="s">
        <v>2948</v>
      </c>
      <c r="C1029" t="s">
        <v>2949</v>
      </c>
      <c r="D1029" s="24" t="s">
        <v>548</v>
      </c>
      <c r="E1029" s="24" t="s">
        <v>525</v>
      </c>
      <c r="F1029" s="12">
        <v>49.9</v>
      </c>
      <c r="G1029" s="12">
        <v>-57.7</v>
      </c>
      <c r="H1029" s="12">
        <v>9.1269841269841265</v>
      </c>
      <c r="I1029" s="12">
        <v>8.7452380952380953</v>
      </c>
      <c r="J1029" s="12">
        <v>0.38174603174603194</v>
      </c>
      <c r="K1029" s="22">
        <v>37</v>
      </c>
    </row>
    <row r="1030" spans="2:11" x14ac:dyDescent="0.25">
      <c r="B1030" t="s">
        <v>2038</v>
      </c>
      <c r="C1030" t="s">
        <v>2039</v>
      </c>
      <c r="D1030" s="24" t="s">
        <v>2443</v>
      </c>
      <c r="E1030" s="24" t="s">
        <v>1134</v>
      </c>
      <c r="F1030" s="12">
        <v>47</v>
      </c>
      <c r="G1030" s="12">
        <v>-109.4</v>
      </c>
      <c r="H1030" s="12">
        <v>7.1428571428571432</v>
      </c>
      <c r="I1030" s="12">
        <v>6.7634920634920634</v>
      </c>
      <c r="J1030" s="12">
        <v>0.37936507936507946</v>
      </c>
      <c r="K1030" s="22">
        <v>43</v>
      </c>
    </row>
    <row r="1031" spans="2:11" x14ac:dyDescent="0.25">
      <c r="B1031" t="s">
        <v>1118</v>
      </c>
      <c r="C1031" t="s">
        <v>1119</v>
      </c>
      <c r="D1031" s="24" t="s">
        <v>2443</v>
      </c>
      <c r="E1031" s="24" t="s">
        <v>1081</v>
      </c>
      <c r="F1031" s="12">
        <v>38.799999999999997</v>
      </c>
      <c r="G1031" s="12">
        <v>-90.5</v>
      </c>
      <c r="H1031" s="12">
        <v>1.1111111111111112</v>
      </c>
      <c r="I1031" s="12">
        <v>0.73571428571428565</v>
      </c>
      <c r="J1031" s="12">
        <v>0.37539682539682545</v>
      </c>
      <c r="K1031" s="22">
        <v>54</v>
      </c>
    </row>
    <row r="1032" spans="2:11" x14ac:dyDescent="0.25">
      <c r="B1032" t="s">
        <v>13645</v>
      </c>
      <c r="C1032" t="s">
        <v>13646</v>
      </c>
      <c r="D1032" s="24" t="s">
        <v>2443</v>
      </c>
      <c r="E1032" s="24" t="s">
        <v>648</v>
      </c>
      <c r="F1032" s="12">
        <v>39.4</v>
      </c>
      <c r="G1032" s="12">
        <v>-88.3</v>
      </c>
      <c r="H1032" s="12">
        <v>1.1904761904761905</v>
      </c>
      <c r="I1032" s="12">
        <v>0.81547619047619058</v>
      </c>
      <c r="J1032" s="12">
        <v>0.375</v>
      </c>
      <c r="K1032" s="22">
        <v>60</v>
      </c>
    </row>
    <row r="1033" spans="2:11" x14ac:dyDescent="0.25">
      <c r="B1033" t="s">
        <v>10121</v>
      </c>
      <c r="C1033" t="s">
        <v>12489</v>
      </c>
      <c r="D1033" s="24" t="s">
        <v>2443</v>
      </c>
      <c r="E1033" s="24" t="s">
        <v>1194</v>
      </c>
      <c r="F1033" s="12">
        <v>40.799999999999997</v>
      </c>
      <c r="G1033" s="12">
        <v>-97.3</v>
      </c>
      <c r="H1033" s="12">
        <v>2.1031746031746033</v>
      </c>
      <c r="I1033" s="12">
        <v>1.7337301587301588</v>
      </c>
      <c r="J1033" s="12">
        <v>0.36944444444444452</v>
      </c>
      <c r="K1033" s="22">
        <v>54</v>
      </c>
    </row>
    <row r="1034" spans="2:11" x14ac:dyDescent="0.25">
      <c r="B1034" t="s">
        <v>2139</v>
      </c>
      <c r="C1034" t="s">
        <v>2140</v>
      </c>
      <c r="D1034" s="24" t="s">
        <v>2443</v>
      </c>
      <c r="E1034" s="24" t="s">
        <v>926</v>
      </c>
      <c r="F1034" s="12">
        <v>38.1</v>
      </c>
      <c r="G1034" s="12">
        <v>-85.7</v>
      </c>
      <c r="H1034" s="12">
        <v>1.0317460317460319</v>
      </c>
      <c r="I1034" s="12">
        <v>0.66587301587301595</v>
      </c>
      <c r="J1034" s="12">
        <v>0.36587301587301585</v>
      </c>
      <c r="K1034" s="22">
        <v>60</v>
      </c>
    </row>
    <row r="1035" spans="2:11" x14ac:dyDescent="0.25">
      <c r="B1035" t="s">
        <v>1297</v>
      </c>
      <c r="C1035" t="s">
        <v>1298</v>
      </c>
      <c r="D1035" s="24" t="s">
        <v>2443</v>
      </c>
      <c r="E1035" s="24" t="s">
        <v>1277</v>
      </c>
      <c r="F1035" s="12">
        <v>35.700000000000003</v>
      </c>
      <c r="G1035" s="12">
        <v>-107.1</v>
      </c>
      <c r="H1035" s="12">
        <v>2.0238095238095237</v>
      </c>
      <c r="I1035" s="12">
        <v>1.6583333333333334</v>
      </c>
      <c r="J1035" s="12">
        <v>0.36547619047619051</v>
      </c>
      <c r="K1035" s="22">
        <v>56</v>
      </c>
    </row>
    <row r="1036" spans="2:11" x14ac:dyDescent="0.25">
      <c r="B1036" t="s">
        <v>12231</v>
      </c>
      <c r="C1036" t="s">
        <v>12232</v>
      </c>
      <c r="D1036" s="24" t="s">
        <v>2443</v>
      </c>
      <c r="E1036" s="24" t="s">
        <v>867</v>
      </c>
      <c r="F1036" s="12">
        <v>38.4</v>
      </c>
      <c r="G1036" s="12">
        <v>-101.3</v>
      </c>
      <c r="H1036" s="12">
        <v>2.4206349206349209</v>
      </c>
      <c r="I1036" s="12">
        <v>2.0563492063492066</v>
      </c>
      <c r="J1036" s="12">
        <v>0.36428571428571427</v>
      </c>
      <c r="K1036" s="22">
        <v>56</v>
      </c>
    </row>
    <row r="1037" spans="2:11" x14ac:dyDescent="0.25">
      <c r="B1037" t="s">
        <v>7617</v>
      </c>
      <c r="C1037" t="s">
        <v>7618</v>
      </c>
      <c r="D1037" s="24" t="s">
        <v>2443</v>
      </c>
      <c r="E1037" s="24" t="s">
        <v>1421</v>
      </c>
      <c r="F1037" s="12">
        <v>41.6</v>
      </c>
      <c r="G1037" s="12">
        <v>-78.8</v>
      </c>
      <c r="H1037" s="12">
        <v>8.6111111111111107</v>
      </c>
      <c r="I1037" s="12">
        <v>8.2531746031746032</v>
      </c>
      <c r="J1037" s="12">
        <v>0.35793650793650833</v>
      </c>
      <c r="K1037" s="22">
        <v>60</v>
      </c>
    </row>
    <row r="1038" spans="2:11" x14ac:dyDescent="0.25">
      <c r="B1038" t="s">
        <v>3699</v>
      </c>
      <c r="C1038" t="s">
        <v>3700</v>
      </c>
      <c r="D1038" s="24" t="s">
        <v>2443</v>
      </c>
      <c r="E1038" s="24" t="s">
        <v>1081</v>
      </c>
      <c r="F1038" s="12">
        <v>37.799999999999997</v>
      </c>
      <c r="G1038" s="12">
        <v>-92.2</v>
      </c>
      <c r="H1038" s="12">
        <v>1.5079365079365079</v>
      </c>
      <c r="I1038" s="12">
        <v>1.1551587301587303</v>
      </c>
      <c r="J1038" s="12">
        <v>0.3527777777777778</v>
      </c>
      <c r="K1038" s="22">
        <v>56</v>
      </c>
    </row>
    <row r="1039" spans="2:11" x14ac:dyDescent="0.25">
      <c r="B1039" t="s">
        <v>1949</v>
      </c>
      <c r="C1039" t="s">
        <v>1950</v>
      </c>
      <c r="D1039" s="24" t="s">
        <v>2443</v>
      </c>
      <c r="E1039" s="24" t="s">
        <v>1338</v>
      </c>
      <c r="F1039" s="12">
        <v>48.9</v>
      </c>
      <c r="G1039" s="12">
        <v>-97.2</v>
      </c>
      <c r="H1039" s="12">
        <v>5.2380952380952381</v>
      </c>
      <c r="I1039" s="12">
        <v>4.8853174603174603</v>
      </c>
      <c r="J1039" s="12">
        <v>0.3527777777777778</v>
      </c>
      <c r="K1039" s="22">
        <v>56</v>
      </c>
    </row>
    <row r="1040" spans="2:11" x14ac:dyDescent="0.25">
      <c r="B1040" t="s">
        <v>3049</v>
      </c>
      <c r="C1040" t="s">
        <v>3050</v>
      </c>
      <c r="D1040" s="24" t="s">
        <v>2443</v>
      </c>
      <c r="E1040" s="24" t="s">
        <v>563</v>
      </c>
      <c r="F1040" s="12">
        <v>37.299999999999997</v>
      </c>
      <c r="G1040" s="12">
        <v>-102.2</v>
      </c>
      <c r="H1040" s="12">
        <v>3.0158730158730158</v>
      </c>
      <c r="I1040" s="12">
        <v>2.6674603174603173</v>
      </c>
      <c r="J1040" s="12">
        <v>0.34841269841269845</v>
      </c>
      <c r="K1040" s="22">
        <v>51</v>
      </c>
    </row>
    <row r="1041" spans="2:11" x14ac:dyDescent="0.25">
      <c r="B1041" t="s">
        <v>2690</v>
      </c>
      <c r="C1041" t="s">
        <v>2691</v>
      </c>
      <c r="D1041" s="24" t="s">
        <v>2443</v>
      </c>
      <c r="E1041" s="24" t="s">
        <v>867</v>
      </c>
      <c r="F1041" s="12">
        <v>39.799999999999997</v>
      </c>
      <c r="G1041" s="12">
        <v>-98.3</v>
      </c>
      <c r="H1041" s="12">
        <v>2.4603174603174605</v>
      </c>
      <c r="I1041" s="12">
        <v>2.1123015873015873</v>
      </c>
      <c r="J1041" s="12">
        <v>0.34801587301587317</v>
      </c>
      <c r="K1041" s="22">
        <v>31</v>
      </c>
    </row>
    <row r="1042" spans="2:11" x14ac:dyDescent="0.25">
      <c r="B1042" t="s">
        <v>13334</v>
      </c>
      <c r="C1042" t="s">
        <v>13335</v>
      </c>
      <c r="D1042" s="24" t="s">
        <v>2443</v>
      </c>
      <c r="E1042" s="24" t="s">
        <v>1194</v>
      </c>
      <c r="F1042" s="12">
        <v>40.6</v>
      </c>
      <c r="G1042" s="12">
        <v>-97.2</v>
      </c>
      <c r="H1042" s="12">
        <v>1.5079365079365079</v>
      </c>
      <c r="I1042" s="12">
        <v>1.1630952380952382</v>
      </c>
      <c r="J1042" s="12">
        <v>0.34484126984126989</v>
      </c>
      <c r="K1042" s="22">
        <v>49</v>
      </c>
    </row>
    <row r="1043" spans="2:11" x14ac:dyDescent="0.25">
      <c r="B1043" t="s">
        <v>13567</v>
      </c>
      <c r="C1043" t="s">
        <v>13568</v>
      </c>
      <c r="D1043" s="24" t="s">
        <v>2443</v>
      </c>
      <c r="E1043" s="24" t="s">
        <v>1081</v>
      </c>
      <c r="F1043" s="12">
        <v>40</v>
      </c>
      <c r="G1043" s="12">
        <v>-94.1</v>
      </c>
      <c r="H1043" s="12">
        <v>1.2301587301587302</v>
      </c>
      <c r="I1043" s="12">
        <v>0.88611111111111107</v>
      </c>
      <c r="J1043" s="12">
        <v>0.3440476190476191</v>
      </c>
      <c r="K1043" s="22">
        <v>40</v>
      </c>
    </row>
    <row r="1044" spans="2:11" x14ac:dyDescent="0.25">
      <c r="B1044" t="s">
        <v>1849</v>
      </c>
      <c r="C1044" t="s">
        <v>1850</v>
      </c>
      <c r="D1044" s="24" t="s">
        <v>2443</v>
      </c>
      <c r="E1044" s="24" t="s">
        <v>867</v>
      </c>
      <c r="F1044" s="12">
        <v>39.5</v>
      </c>
      <c r="G1044" s="12">
        <v>-97.6</v>
      </c>
      <c r="H1044" s="12">
        <v>2.3015873015873018</v>
      </c>
      <c r="I1044" s="12">
        <v>1.9607142857142856</v>
      </c>
      <c r="J1044" s="12">
        <v>0.34087301587301599</v>
      </c>
      <c r="K1044" s="22">
        <v>49</v>
      </c>
    </row>
    <row r="1045" spans="2:11" x14ac:dyDescent="0.25">
      <c r="B1045" t="s">
        <v>1808</v>
      </c>
      <c r="C1045" t="s">
        <v>1809</v>
      </c>
      <c r="D1045" s="24" t="s">
        <v>2443</v>
      </c>
      <c r="E1045" s="24" t="s">
        <v>1650</v>
      </c>
      <c r="F1045" s="12">
        <v>38.299999999999997</v>
      </c>
      <c r="G1045" s="12">
        <v>-82.5</v>
      </c>
      <c r="H1045" s="12">
        <v>1.3095238095238095</v>
      </c>
      <c r="I1045" s="12">
        <v>0.97023809523809523</v>
      </c>
      <c r="J1045" s="12">
        <v>0.3392857142857143</v>
      </c>
      <c r="K1045" s="22">
        <v>51</v>
      </c>
    </row>
    <row r="1046" spans="2:11" x14ac:dyDescent="0.25">
      <c r="B1046" t="s">
        <v>756</v>
      </c>
      <c r="C1046" t="s">
        <v>757</v>
      </c>
      <c r="D1046" s="24" t="s">
        <v>2443</v>
      </c>
      <c r="E1046" s="24" t="s">
        <v>749</v>
      </c>
      <c r="F1046" s="12">
        <v>41.7</v>
      </c>
      <c r="G1046" s="12">
        <v>-94.9</v>
      </c>
      <c r="H1046" s="12">
        <v>2.3015873015873018</v>
      </c>
      <c r="I1046" s="12">
        <v>1.963095238095238</v>
      </c>
      <c r="J1046" s="12">
        <v>0.33849206349206357</v>
      </c>
      <c r="K1046" s="22">
        <v>59</v>
      </c>
    </row>
    <row r="1047" spans="2:11" x14ac:dyDescent="0.25">
      <c r="B1047" t="s">
        <v>681</v>
      </c>
      <c r="C1047" t="s">
        <v>682</v>
      </c>
      <c r="D1047" s="24" t="s">
        <v>2443</v>
      </c>
      <c r="E1047" s="24" t="s">
        <v>648</v>
      </c>
      <c r="F1047" s="12">
        <v>38.299999999999997</v>
      </c>
      <c r="G1047" s="12">
        <v>-89.3</v>
      </c>
      <c r="H1047" s="12">
        <v>0.99206349206349209</v>
      </c>
      <c r="I1047" s="12">
        <v>0.65595238095238106</v>
      </c>
      <c r="J1047" s="12">
        <v>0.33611111111111108</v>
      </c>
      <c r="K1047" s="22">
        <v>60</v>
      </c>
    </row>
    <row r="1048" spans="2:11" x14ac:dyDescent="0.25">
      <c r="B1048" t="s">
        <v>507</v>
      </c>
      <c r="C1048" t="s">
        <v>7352</v>
      </c>
      <c r="D1048" s="24" t="s">
        <v>548</v>
      </c>
      <c r="E1048" s="24" t="s">
        <v>506</v>
      </c>
      <c r="F1048" s="12">
        <v>54.7</v>
      </c>
      <c r="G1048" s="12">
        <v>-101.8</v>
      </c>
      <c r="H1048" s="12">
        <v>9.1269841269841265</v>
      </c>
      <c r="I1048" s="12">
        <v>8.8107142857142868</v>
      </c>
      <c r="J1048" s="12">
        <v>0.31626984126984126</v>
      </c>
      <c r="K1048" s="22">
        <v>60</v>
      </c>
    </row>
    <row r="1049" spans="2:11" x14ac:dyDescent="0.25">
      <c r="B1049" t="s">
        <v>2293</v>
      </c>
      <c r="C1049" t="s">
        <v>2294</v>
      </c>
      <c r="D1049" s="24" t="s">
        <v>2443</v>
      </c>
      <c r="E1049" s="24" t="s">
        <v>1081</v>
      </c>
      <c r="F1049" s="12">
        <v>37.9</v>
      </c>
      <c r="G1049" s="12">
        <v>-91.7</v>
      </c>
      <c r="H1049" s="12">
        <v>1.5079365079365079</v>
      </c>
      <c r="I1049" s="12">
        <v>1.192063492063492</v>
      </c>
      <c r="J1049" s="12">
        <v>0.31587301587301592</v>
      </c>
      <c r="K1049" s="22">
        <v>56</v>
      </c>
    </row>
    <row r="1050" spans="2:11" x14ac:dyDescent="0.25">
      <c r="B1050" t="s">
        <v>1956</v>
      </c>
      <c r="C1050" t="s">
        <v>1957</v>
      </c>
      <c r="D1050" s="24" t="s">
        <v>2443</v>
      </c>
      <c r="E1050" s="24" t="s">
        <v>749</v>
      </c>
      <c r="F1050" s="12">
        <v>41.5</v>
      </c>
      <c r="G1050" s="12">
        <v>-93.6</v>
      </c>
      <c r="H1050" s="12">
        <v>3.253968253968254</v>
      </c>
      <c r="I1050" s="12">
        <v>2.9392857142857141</v>
      </c>
      <c r="J1050" s="12">
        <v>0.31468253968253995</v>
      </c>
      <c r="K1050" s="22">
        <v>60</v>
      </c>
    </row>
    <row r="1051" spans="2:11" x14ac:dyDescent="0.25">
      <c r="B1051" t="s">
        <v>646</v>
      </c>
      <c r="C1051" t="s">
        <v>647</v>
      </c>
      <c r="D1051" s="24" t="s">
        <v>2443</v>
      </c>
      <c r="E1051" s="24" t="s">
        <v>648</v>
      </c>
      <c r="F1051" s="12">
        <v>41.1</v>
      </c>
      <c r="G1051" s="12">
        <v>-90.7</v>
      </c>
      <c r="H1051" s="12">
        <v>1.9841269841269842</v>
      </c>
      <c r="I1051" s="12">
        <v>1.6765873015873016</v>
      </c>
      <c r="J1051" s="12">
        <v>0.30753968253968256</v>
      </c>
      <c r="K1051" s="22">
        <v>60</v>
      </c>
    </row>
    <row r="1052" spans="2:11" x14ac:dyDescent="0.25">
      <c r="B1052" t="s">
        <v>1854</v>
      </c>
      <c r="C1052" t="s">
        <v>1855</v>
      </c>
      <c r="D1052" s="24" t="s">
        <v>2443</v>
      </c>
      <c r="E1052" s="24" t="s">
        <v>1081</v>
      </c>
      <c r="F1052" s="12">
        <v>38.700000000000003</v>
      </c>
      <c r="G1052" s="12">
        <v>-90.3</v>
      </c>
      <c r="H1052" s="12">
        <v>1.5079365079365079</v>
      </c>
      <c r="I1052" s="12">
        <v>1.2011904761904761</v>
      </c>
      <c r="J1052" s="12">
        <v>0.30674603174603177</v>
      </c>
      <c r="K1052" s="22">
        <v>60</v>
      </c>
    </row>
    <row r="1053" spans="2:11" x14ac:dyDescent="0.25">
      <c r="B1053" t="s">
        <v>1665</v>
      </c>
      <c r="C1053" t="s">
        <v>1666</v>
      </c>
      <c r="D1053" s="24" t="s">
        <v>2443</v>
      </c>
      <c r="E1053" s="24" t="s">
        <v>1650</v>
      </c>
      <c r="F1053" s="12">
        <v>38.1</v>
      </c>
      <c r="G1053" s="12">
        <v>-81.8</v>
      </c>
      <c r="H1053" s="12">
        <v>0.99206349206349209</v>
      </c>
      <c r="I1053" s="12">
        <v>0.6876984126984127</v>
      </c>
      <c r="J1053" s="12">
        <v>0.30436507936507945</v>
      </c>
      <c r="K1053" s="22">
        <v>57</v>
      </c>
    </row>
    <row r="1054" spans="2:11" x14ac:dyDescent="0.25">
      <c r="B1054" t="s">
        <v>9085</v>
      </c>
      <c r="C1054" t="s">
        <v>9086</v>
      </c>
      <c r="D1054" s="24" t="s">
        <v>2443</v>
      </c>
      <c r="E1054" s="24" t="s">
        <v>969</v>
      </c>
      <c r="F1054" s="12">
        <v>42.3</v>
      </c>
      <c r="G1054" s="12">
        <v>-85.2</v>
      </c>
      <c r="H1054" s="12">
        <v>6.0714285714285712</v>
      </c>
      <c r="I1054" s="12">
        <v>5.772222222222223</v>
      </c>
      <c r="J1054" s="12">
        <v>0.29920634920634892</v>
      </c>
      <c r="K1054" s="22">
        <v>57</v>
      </c>
    </row>
    <row r="1055" spans="2:11" x14ac:dyDescent="0.25">
      <c r="B1055" t="s">
        <v>737</v>
      </c>
      <c r="C1055" t="s">
        <v>738</v>
      </c>
      <c r="D1055" s="24" t="s">
        <v>2443</v>
      </c>
      <c r="E1055" s="24" t="s">
        <v>709</v>
      </c>
      <c r="F1055" s="12">
        <v>39.6</v>
      </c>
      <c r="G1055" s="12">
        <v>-85.4</v>
      </c>
      <c r="H1055" s="12">
        <v>0.99206349206349209</v>
      </c>
      <c r="I1055" s="12">
        <v>0.69642857142857151</v>
      </c>
      <c r="J1055" s="12">
        <v>0.29563492063492064</v>
      </c>
      <c r="K1055" s="22">
        <v>60</v>
      </c>
    </row>
    <row r="1056" spans="2:11" x14ac:dyDescent="0.25">
      <c r="B1056" t="s">
        <v>1550</v>
      </c>
      <c r="C1056" t="s">
        <v>1551</v>
      </c>
      <c r="D1056" s="24" t="s">
        <v>2443</v>
      </c>
      <c r="E1056" s="24" t="s">
        <v>1545</v>
      </c>
      <c r="F1056" s="12">
        <v>39.200000000000003</v>
      </c>
      <c r="G1056" s="12">
        <v>-112.6</v>
      </c>
      <c r="H1056" s="12">
        <v>2.5</v>
      </c>
      <c r="I1056" s="12">
        <v>2.2162698412698414</v>
      </c>
      <c r="J1056" s="12">
        <v>0.28373015873015867</v>
      </c>
      <c r="K1056" s="22">
        <v>59</v>
      </c>
    </row>
    <row r="1057" spans="2:11" x14ac:dyDescent="0.25">
      <c r="B1057" t="s">
        <v>4240</v>
      </c>
      <c r="C1057" t="s">
        <v>4241</v>
      </c>
      <c r="D1057" s="24" t="s">
        <v>2443</v>
      </c>
      <c r="E1057" s="24" t="s">
        <v>1421</v>
      </c>
      <c r="F1057" s="12">
        <v>40</v>
      </c>
      <c r="G1057" s="12">
        <v>-76.2</v>
      </c>
      <c r="H1057" s="12">
        <v>0.79365079365079372</v>
      </c>
      <c r="I1057" s="12">
        <v>0.52261904761904765</v>
      </c>
      <c r="J1057" s="12">
        <v>0.27103174603174607</v>
      </c>
      <c r="K1057" s="22">
        <v>42</v>
      </c>
    </row>
    <row r="1058" spans="2:11" x14ac:dyDescent="0.25">
      <c r="B1058" t="s">
        <v>14133</v>
      </c>
      <c r="C1058" t="s">
        <v>14134</v>
      </c>
      <c r="D1058" s="24" t="s">
        <v>2443</v>
      </c>
      <c r="E1058" s="24" t="s">
        <v>1363</v>
      </c>
      <c r="F1058" s="12">
        <v>39.9</v>
      </c>
      <c r="G1058" s="12">
        <v>-82.4</v>
      </c>
      <c r="H1058" s="12">
        <v>0.99206349206349209</v>
      </c>
      <c r="I1058" s="12">
        <v>0.72222222222222221</v>
      </c>
      <c r="J1058" s="12">
        <v>0.26984126984126988</v>
      </c>
      <c r="K1058" s="22">
        <v>55</v>
      </c>
    </row>
    <row r="1059" spans="2:11" x14ac:dyDescent="0.25">
      <c r="B1059" t="s">
        <v>3670</v>
      </c>
      <c r="C1059" t="s">
        <v>3671</v>
      </c>
      <c r="D1059" s="24" t="s">
        <v>2443</v>
      </c>
      <c r="E1059" s="24" t="s">
        <v>1081</v>
      </c>
      <c r="F1059" s="12">
        <v>37.799999999999997</v>
      </c>
      <c r="G1059" s="12">
        <v>-90.8</v>
      </c>
      <c r="H1059" s="12">
        <v>0.79365079365079372</v>
      </c>
      <c r="I1059" s="12">
        <v>0.526984126984127</v>
      </c>
      <c r="J1059" s="12">
        <v>0.26666666666666672</v>
      </c>
      <c r="K1059" s="22">
        <v>32</v>
      </c>
    </row>
    <row r="1060" spans="2:11" x14ac:dyDescent="0.25">
      <c r="B1060" t="s">
        <v>1455</v>
      </c>
      <c r="C1060" t="s">
        <v>1456</v>
      </c>
      <c r="D1060" s="24" t="s">
        <v>2443</v>
      </c>
      <c r="E1060" s="24" t="s">
        <v>1457</v>
      </c>
      <c r="F1060" s="12">
        <v>43.4</v>
      </c>
      <c r="G1060" s="12">
        <v>-99</v>
      </c>
      <c r="H1060" s="12">
        <v>6.0317460317460316</v>
      </c>
      <c r="I1060" s="12">
        <v>5.7698412698412707</v>
      </c>
      <c r="J1060" s="12">
        <v>0.2619047619047617</v>
      </c>
      <c r="K1060" s="22">
        <v>60</v>
      </c>
    </row>
    <row r="1061" spans="2:11" x14ac:dyDescent="0.25">
      <c r="B1061" t="s">
        <v>3017</v>
      </c>
      <c r="C1061" t="s">
        <v>3018</v>
      </c>
      <c r="D1061" s="24" t="s">
        <v>2443</v>
      </c>
      <c r="E1061" s="24" t="s">
        <v>1277</v>
      </c>
      <c r="F1061" s="12">
        <v>36.799999999999997</v>
      </c>
      <c r="G1061" s="12">
        <v>-107.6</v>
      </c>
      <c r="H1061" s="12">
        <v>0.99206349206349209</v>
      </c>
      <c r="I1061" s="12">
        <v>0.73333333333333339</v>
      </c>
      <c r="J1061" s="12">
        <v>0.2587301587301587</v>
      </c>
      <c r="K1061" s="22">
        <v>52</v>
      </c>
    </row>
    <row r="1062" spans="2:11" x14ac:dyDescent="0.25">
      <c r="B1062" t="s">
        <v>14121</v>
      </c>
      <c r="C1062" t="s">
        <v>14122</v>
      </c>
      <c r="D1062" s="24" t="s">
        <v>2443</v>
      </c>
      <c r="E1062" s="24" t="s">
        <v>1081</v>
      </c>
      <c r="F1062" s="12">
        <v>38.9</v>
      </c>
      <c r="G1062" s="12">
        <v>-94.3</v>
      </c>
      <c r="H1062" s="12">
        <v>0.99206349206349209</v>
      </c>
      <c r="I1062" s="12">
        <v>0.75793650793650802</v>
      </c>
      <c r="J1062" s="12">
        <v>0.23412698412698407</v>
      </c>
      <c r="K1062" s="22">
        <v>39</v>
      </c>
    </row>
    <row r="1063" spans="2:11" x14ac:dyDescent="0.25">
      <c r="B1063" t="s">
        <v>12775</v>
      </c>
      <c r="C1063" t="s">
        <v>12776</v>
      </c>
      <c r="D1063" s="24" t="s">
        <v>2443</v>
      </c>
      <c r="E1063" s="24" t="s">
        <v>867</v>
      </c>
      <c r="F1063" s="12">
        <v>39.6</v>
      </c>
      <c r="G1063" s="12">
        <v>-98.1</v>
      </c>
      <c r="H1063" s="12">
        <v>1.9841269841269842</v>
      </c>
      <c r="I1063" s="12">
        <v>1.7559523809523809</v>
      </c>
      <c r="J1063" s="12">
        <v>0.22817460317460317</v>
      </c>
      <c r="K1063" s="22">
        <v>51</v>
      </c>
    </row>
    <row r="1064" spans="2:11" x14ac:dyDescent="0.25">
      <c r="B1064" t="s">
        <v>1984</v>
      </c>
      <c r="C1064" t="s">
        <v>1985</v>
      </c>
      <c r="D1064" s="24" t="s">
        <v>2443</v>
      </c>
      <c r="E1064" s="24" t="s">
        <v>1277</v>
      </c>
      <c r="F1064" s="12">
        <v>36.4</v>
      </c>
      <c r="G1064" s="12">
        <v>-103.1</v>
      </c>
      <c r="H1064" s="12">
        <v>3.0555555555555558</v>
      </c>
      <c r="I1064" s="12">
        <v>2.8305555555555557</v>
      </c>
      <c r="J1064" s="12">
        <v>0.22500000000000006</v>
      </c>
      <c r="K1064" s="22">
        <v>49</v>
      </c>
    </row>
    <row r="1065" spans="2:11" x14ac:dyDescent="0.25">
      <c r="B1065" t="s">
        <v>1299</v>
      </c>
      <c r="C1065" t="s">
        <v>1300</v>
      </c>
      <c r="D1065" s="24" t="s">
        <v>2443</v>
      </c>
      <c r="E1065" s="24" t="s">
        <v>1301</v>
      </c>
      <c r="F1065" s="12">
        <v>42.4</v>
      </c>
      <c r="G1065" s="12">
        <v>-73.900000000000006</v>
      </c>
      <c r="H1065" s="12">
        <v>0.99206349206349209</v>
      </c>
      <c r="I1065" s="12">
        <v>0.76944444444444449</v>
      </c>
      <c r="J1065" s="12">
        <v>0.22261904761904761</v>
      </c>
      <c r="K1065" s="22">
        <v>36</v>
      </c>
    </row>
    <row r="1066" spans="2:11" x14ac:dyDescent="0.25">
      <c r="B1066" t="s">
        <v>2718</v>
      </c>
      <c r="C1066" t="s">
        <v>3489</v>
      </c>
      <c r="D1066" s="24" t="s">
        <v>2443</v>
      </c>
      <c r="E1066" s="24" t="s">
        <v>1081</v>
      </c>
      <c r="F1066" s="12">
        <v>40</v>
      </c>
      <c r="G1066" s="12">
        <v>-93.6</v>
      </c>
      <c r="H1066" s="12">
        <v>0.99206349206349209</v>
      </c>
      <c r="I1066" s="12">
        <v>0.77222222222222225</v>
      </c>
      <c r="J1066" s="12">
        <v>0.21984126984126981</v>
      </c>
      <c r="K1066" s="22">
        <v>48</v>
      </c>
    </row>
    <row r="1067" spans="2:11" x14ac:dyDescent="0.25">
      <c r="B1067" t="s">
        <v>13535</v>
      </c>
      <c r="C1067" t="s">
        <v>13536</v>
      </c>
      <c r="D1067" s="24" t="s">
        <v>2443</v>
      </c>
      <c r="E1067" s="24" t="s">
        <v>867</v>
      </c>
      <c r="F1067" s="12">
        <v>39.299999999999997</v>
      </c>
      <c r="G1067" s="12">
        <v>-97.4</v>
      </c>
      <c r="H1067" s="12">
        <v>1.3095238095238095</v>
      </c>
      <c r="I1067" s="12">
        <v>1.0940476190476192</v>
      </c>
      <c r="J1067" s="12">
        <v>0.21547619047619046</v>
      </c>
      <c r="K1067" s="22">
        <v>60</v>
      </c>
    </row>
    <row r="1068" spans="2:11" x14ac:dyDescent="0.25">
      <c r="B1068" t="s">
        <v>3968</v>
      </c>
      <c r="C1068" t="s">
        <v>3969</v>
      </c>
      <c r="D1068" s="24" t="s">
        <v>2443</v>
      </c>
      <c r="E1068" s="24" t="s">
        <v>1253</v>
      </c>
      <c r="F1068" s="12">
        <v>39.5</v>
      </c>
      <c r="G1068" s="12">
        <v>-119.7</v>
      </c>
      <c r="H1068" s="12">
        <v>0.99206349206349209</v>
      </c>
      <c r="I1068" s="12">
        <v>0.77738095238095239</v>
      </c>
      <c r="J1068" s="12">
        <v>0.2146825396825397</v>
      </c>
      <c r="K1068" s="22">
        <v>32</v>
      </c>
    </row>
    <row r="1069" spans="2:11" x14ac:dyDescent="0.25">
      <c r="B1069" t="s">
        <v>14085</v>
      </c>
      <c r="C1069" t="s">
        <v>14086</v>
      </c>
      <c r="D1069" s="24" t="s">
        <v>2443</v>
      </c>
      <c r="E1069" s="24" t="s">
        <v>648</v>
      </c>
      <c r="F1069" s="12">
        <v>38.1</v>
      </c>
      <c r="G1069" s="12">
        <v>-89.9</v>
      </c>
      <c r="H1069" s="12">
        <v>0.99206349206349209</v>
      </c>
      <c r="I1069" s="12">
        <v>0.79047619047619055</v>
      </c>
      <c r="J1069" s="12">
        <v>0.20158730158730154</v>
      </c>
      <c r="K1069" s="22">
        <v>49</v>
      </c>
    </row>
    <row r="1070" spans="2:11" x14ac:dyDescent="0.25">
      <c r="B1070" t="s">
        <v>14437</v>
      </c>
      <c r="C1070" t="s">
        <v>14438</v>
      </c>
      <c r="D1070" s="24" t="s">
        <v>2443</v>
      </c>
      <c r="E1070" s="24" t="s">
        <v>867</v>
      </c>
      <c r="F1070" s="12">
        <v>39.299999999999997</v>
      </c>
      <c r="G1070" s="12">
        <v>-95.4</v>
      </c>
      <c r="H1070" s="12">
        <v>0.7142857142857143</v>
      </c>
      <c r="I1070" s="12">
        <v>0.5174603174603174</v>
      </c>
      <c r="J1070" s="12">
        <v>0.19682539682539688</v>
      </c>
      <c r="K1070" s="22">
        <v>53</v>
      </c>
    </row>
    <row r="1071" spans="2:11" x14ac:dyDescent="0.25">
      <c r="B1071" t="s">
        <v>3873</v>
      </c>
      <c r="C1071" t="s">
        <v>3874</v>
      </c>
      <c r="D1071" s="24" t="s">
        <v>2443</v>
      </c>
      <c r="E1071" s="24" t="s">
        <v>937</v>
      </c>
      <c r="F1071" s="12">
        <v>45</v>
      </c>
      <c r="G1071" s="12">
        <v>-67.099999999999994</v>
      </c>
      <c r="H1071" s="12">
        <v>4.4444444444444446</v>
      </c>
      <c r="I1071" s="12">
        <v>4.2492063492063492</v>
      </c>
      <c r="J1071" s="12">
        <v>0.19523809523809532</v>
      </c>
      <c r="K1071" s="22">
        <v>26</v>
      </c>
    </row>
    <row r="1072" spans="2:11" x14ac:dyDescent="0.25">
      <c r="B1072" t="s">
        <v>1376</v>
      </c>
      <c r="C1072" t="s">
        <v>1377</v>
      </c>
      <c r="D1072" s="24" t="s">
        <v>2443</v>
      </c>
      <c r="E1072" s="24" t="s">
        <v>1363</v>
      </c>
      <c r="F1072" s="12">
        <v>39.700000000000003</v>
      </c>
      <c r="G1072" s="12">
        <v>-82.2</v>
      </c>
      <c r="H1072" s="12">
        <v>0.99206349206349209</v>
      </c>
      <c r="I1072" s="12">
        <v>0.79761904761904767</v>
      </c>
      <c r="J1072" s="12">
        <v>0.19444444444444439</v>
      </c>
      <c r="K1072" s="22">
        <v>60</v>
      </c>
    </row>
    <row r="1073" spans="2:11" x14ac:dyDescent="0.25">
      <c r="B1073" t="s">
        <v>10747</v>
      </c>
      <c r="C1073" t="s">
        <v>10748</v>
      </c>
      <c r="D1073" s="24" t="s">
        <v>2443</v>
      </c>
      <c r="E1073" s="24" t="s">
        <v>1301</v>
      </c>
      <c r="F1073" s="12">
        <v>42.3</v>
      </c>
      <c r="G1073" s="12">
        <v>-75.7</v>
      </c>
      <c r="H1073" s="12">
        <v>4.0079365079365079</v>
      </c>
      <c r="I1073" s="12">
        <v>3.821825396825397</v>
      </c>
      <c r="J1073" s="12">
        <v>0.18611111111111103</v>
      </c>
      <c r="K1073" s="22">
        <v>52</v>
      </c>
    </row>
    <row r="1074" spans="2:11" x14ac:dyDescent="0.25">
      <c r="B1074" t="s">
        <v>649</v>
      </c>
      <c r="C1074" t="s">
        <v>650</v>
      </c>
      <c r="D1074" s="24" t="s">
        <v>2443</v>
      </c>
      <c r="E1074" s="24" t="s">
        <v>648</v>
      </c>
      <c r="F1074" s="12">
        <v>41.7</v>
      </c>
      <c r="G1074" s="12">
        <v>-88.3</v>
      </c>
      <c r="H1074" s="12">
        <v>1.5079365079365079</v>
      </c>
      <c r="I1074" s="12">
        <v>1.3242063492063492</v>
      </c>
      <c r="J1074" s="12">
        <v>0.18373015873015883</v>
      </c>
      <c r="K1074" s="22">
        <v>59</v>
      </c>
    </row>
    <row r="1075" spans="2:11" x14ac:dyDescent="0.25">
      <c r="B1075" t="s">
        <v>2276</v>
      </c>
      <c r="C1075" t="s">
        <v>9908</v>
      </c>
      <c r="D1075" s="24" t="s">
        <v>2443</v>
      </c>
      <c r="E1075" s="24" t="s">
        <v>1022</v>
      </c>
      <c r="F1075" s="12">
        <v>44.9</v>
      </c>
      <c r="G1075" s="12">
        <v>-96</v>
      </c>
      <c r="H1075" s="12">
        <v>5.0396825396825395</v>
      </c>
      <c r="I1075" s="12">
        <v>4.859920634920635</v>
      </c>
      <c r="J1075" s="12">
        <v>0.17976190476190482</v>
      </c>
      <c r="K1075" s="22">
        <v>58</v>
      </c>
    </row>
    <row r="1076" spans="2:11" x14ac:dyDescent="0.25">
      <c r="B1076" t="s">
        <v>576</v>
      </c>
      <c r="C1076" t="s">
        <v>577</v>
      </c>
      <c r="D1076" s="24" t="s">
        <v>2443</v>
      </c>
      <c r="E1076" s="24" t="s">
        <v>563</v>
      </c>
      <c r="F1076" s="12">
        <v>39.1</v>
      </c>
      <c r="G1076" s="12">
        <v>-108.7</v>
      </c>
      <c r="H1076" s="12">
        <v>3.2142857142857144</v>
      </c>
      <c r="I1076" s="12">
        <v>3.0353174603174602</v>
      </c>
      <c r="J1076" s="12">
        <v>0.17896825396825417</v>
      </c>
      <c r="K1076" s="22">
        <v>57</v>
      </c>
    </row>
    <row r="1077" spans="2:11" x14ac:dyDescent="0.25">
      <c r="B1077" t="s">
        <v>12925</v>
      </c>
      <c r="C1077" t="s">
        <v>12926</v>
      </c>
      <c r="D1077" s="24" t="s">
        <v>2443</v>
      </c>
      <c r="E1077" s="24" t="s">
        <v>749</v>
      </c>
      <c r="F1077" s="12">
        <v>41.3</v>
      </c>
      <c r="G1077" s="12">
        <v>-92.9</v>
      </c>
      <c r="H1077" s="12">
        <v>1.8253968253968254</v>
      </c>
      <c r="I1077" s="12">
        <v>1.6515873015873015</v>
      </c>
      <c r="J1077" s="12">
        <v>0.17380952380952391</v>
      </c>
      <c r="K1077" s="22">
        <v>60</v>
      </c>
    </row>
    <row r="1078" spans="2:11" x14ac:dyDescent="0.25">
      <c r="B1078" t="s">
        <v>1112</v>
      </c>
      <c r="C1078" t="s">
        <v>1113</v>
      </c>
      <c r="D1078" s="24" t="s">
        <v>2443</v>
      </c>
      <c r="E1078" s="24" t="s">
        <v>1081</v>
      </c>
      <c r="F1078" s="12">
        <v>40.299999999999997</v>
      </c>
      <c r="G1078" s="12">
        <v>-94.8</v>
      </c>
      <c r="H1078" s="12">
        <v>0.99206349206349209</v>
      </c>
      <c r="I1078" s="12">
        <v>0.82579365079365075</v>
      </c>
      <c r="J1078" s="12">
        <v>0.16626984126984132</v>
      </c>
      <c r="K1078" s="22">
        <v>58</v>
      </c>
    </row>
    <row r="1079" spans="2:11" x14ac:dyDescent="0.25">
      <c r="B1079" t="s">
        <v>861</v>
      </c>
      <c r="C1079" t="s">
        <v>925</v>
      </c>
      <c r="D1079" s="24" t="s">
        <v>2443</v>
      </c>
      <c r="E1079" s="24" t="s">
        <v>867</v>
      </c>
      <c r="F1079" s="12">
        <v>39.799999999999997</v>
      </c>
      <c r="G1079" s="12">
        <v>-97</v>
      </c>
      <c r="H1079" s="12">
        <v>1.3888888888888888</v>
      </c>
      <c r="I1079" s="12">
        <v>1.2285714285714286</v>
      </c>
      <c r="J1079" s="12">
        <v>0.16031746031746028</v>
      </c>
      <c r="K1079" s="22">
        <v>56</v>
      </c>
    </row>
    <row r="1080" spans="2:11" x14ac:dyDescent="0.25">
      <c r="B1080" t="s">
        <v>2161</v>
      </c>
      <c r="C1080" t="s">
        <v>2162</v>
      </c>
      <c r="D1080" s="24" t="s">
        <v>2443</v>
      </c>
      <c r="E1080" s="24" t="s">
        <v>1421</v>
      </c>
      <c r="F1080" s="12">
        <v>40.4</v>
      </c>
      <c r="G1080" s="12">
        <v>-80.2</v>
      </c>
      <c r="H1080" s="12">
        <v>3.0158730158730158</v>
      </c>
      <c r="I1080" s="12">
        <v>2.8583333333333334</v>
      </c>
      <c r="J1080" s="12">
        <v>0.15753968253968251</v>
      </c>
      <c r="K1080" s="22">
        <v>60</v>
      </c>
    </row>
    <row r="1081" spans="2:11" x14ac:dyDescent="0.25">
      <c r="B1081" t="s">
        <v>2329</v>
      </c>
      <c r="C1081" t="s">
        <v>2330</v>
      </c>
      <c r="D1081" s="24" t="s">
        <v>2443</v>
      </c>
      <c r="E1081" s="24" t="s">
        <v>1301</v>
      </c>
      <c r="F1081" s="12">
        <v>42.1</v>
      </c>
      <c r="G1081" s="12">
        <v>-78.7</v>
      </c>
      <c r="H1081" s="12">
        <v>6.0317460317460316</v>
      </c>
      <c r="I1081" s="12">
        <v>5.8841269841269845</v>
      </c>
      <c r="J1081" s="12">
        <v>0.14761904761904757</v>
      </c>
      <c r="K1081" s="22">
        <v>47</v>
      </c>
    </row>
    <row r="1082" spans="2:11" x14ac:dyDescent="0.25">
      <c r="B1082" t="s">
        <v>2321</v>
      </c>
      <c r="C1082" t="s">
        <v>2322</v>
      </c>
      <c r="D1082" s="24" t="s">
        <v>2443</v>
      </c>
      <c r="E1082" s="24" t="s">
        <v>1253</v>
      </c>
      <c r="F1082" s="12">
        <v>41.5</v>
      </c>
      <c r="G1082" s="12">
        <v>-117.8</v>
      </c>
      <c r="H1082" s="12">
        <v>1.9841269841269842</v>
      </c>
      <c r="I1082" s="12">
        <v>1.8480158730158731</v>
      </c>
      <c r="J1082" s="12">
        <v>0.1361111111111111</v>
      </c>
      <c r="K1082" s="22">
        <v>53</v>
      </c>
    </row>
    <row r="1083" spans="2:11" x14ac:dyDescent="0.25">
      <c r="B1083" t="s">
        <v>1444</v>
      </c>
      <c r="C1083" t="s">
        <v>1445</v>
      </c>
      <c r="D1083" s="24" t="s">
        <v>2443</v>
      </c>
      <c r="E1083" s="24" t="s">
        <v>1421</v>
      </c>
      <c r="F1083" s="12">
        <v>41.6</v>
      </c>
      <c r="G1083" s="12">
        <v>-79.599999999999994</v>
      </c>
      <c r="H1083" s="12">
        <v>7.5</v>
      </c>
      <c r="I1083" s="12">
        <v>7.3650793650793647</v>
      </c>
      <c r="J1083" s="12">
        <v>0.13492063492063516</v>
      </c>
      <c r="K1083" s="22">
        <v>57</v>
      </c>
    </row>
    <row r="1084" spans="2:11" x14ac:dyDescent="0.25">
      <c r="B1084" t="s">
        <v>14115</v>
      </c>
      <c r="C1084" t="s">
        <v>14116</v>
      </c>
      <c r="D1084" s="24" t="s">
        <v>2443</v>
      </c>
      <c r="E1084" s="24" t="s">
        <v>1081</v>
      </c>
      <c r="F1084" s="12">
        <v>38.1</v>
      </c>
      <c r="G1084" s="12">
        <v>-90.5</v>
      </c>
      <c r="H1084" s="12">
        <v>0.99206349206349209</v>
      </c>
      <c r="I1084" s="12">
        <v>0.86309523809523814</v>
      </c>
      <c r="J1084" s="12">
        <v>0.12896825396825398</v>
      </c>
      <c r="K1084" s="22">
        <v>44</v>
      </c>
    </row>
    <row r="1085" spans="2:11" x14ac:dyDescent="0.25">
      <c r="B1085" t="s">
        <v>2584</v>
      </c>
      <c r="C1085" t="s">
        <v>2585</v>
      </c>
      <c r="D1085" s="24" t="s">
        <v>2443</v>
      </c>
      <c r="E1085" s="24" t="s">
        <v>563</v>
      </c>
      <c r="F1085" s="12">
        <v>39.200000000000003</v>
      </c>
      <c r="G1085" s="12">
        <v>-103.4</v>
      </c>
      <c r="H1085" s="12">
        <v>4.2063492063492065</v>
      </c>
      <c r="I1085" s="12">
        <v>4.0821428571428573</v>
      </c>
      <c r="J1085" s="12">
        <v>0.12420634920634903</v>
      </c>
      <c r="K1085" s="22">
        <v>55</v>
      </c>
    </row>
    <row r="1086" spans="2:11" x14ac:dyDescent="0.25">
      <c r="B1086" t="s">
        <v>3580</v>
      </c>
      <c r="C1086" t="s">
        <v>3581</v>
      </c>
      <c r="D1086" s="24" t="s">
        <v>2443</v>
      </c>
      <c r="E1086" s="24" t="s">
        <v>1081</v>
      </c>
      <c r="F1086" s="12">
        <v>38.799999999999997</v>
      </c>
      <c r="G1086" s="12">
        <v>-91.1</v>
      </c>
      <c r="H1086" s="12">
        <v>0.99206349206349209</v>
      </c>
      <c r="I1086" s="12">
        <v>0.86825396825396828</v>
      </c>
      <c r="J1086" s="12">
        <v>0.12380952380952386</v>
      </c>
      <c r="K1086" s="22">
        <v>52</v>
      </c>
    </row>
    <row r="1087" spans="2:11" x14ac:dyDescent="0.25">
      <c r="B1087" t="s">
        <v>10336</v>
      </c>
      <c r="C1087" t="s">
        <v>10337</v>
      </c>
      <c r="D1087" s="24" t="s">
        <v>2443</v>
      </c>
      <c r="E1087" s="24" t="s">
        <v>969</v>
      </c>
      <c r="F1087" s="12">
        <v>41.9</v>
      </c>
      <c r="G1087" s="12">
        <v>-84.6</v>
      </c>
      <c r="H1087" s="12">
        <v>4.4047619047619051</v>
      </c>
      <c r="I1087" s="12">
        <v>4.2849206349206348</v>
      </c>
      <c r="J1087" s="12">
        <v>0.11984126984126969</v>
      </c>
      <c r="K1087" s="22">
        <v>54</v>
      </c>
    </row>
    <row r="1088" spans="2:11" x14ac:dyDescent="0.25">
      <c r="B1088" t="s">
        <v>1294</v>
      </c>
      <c r="C1088" t="s">
        <v>1295</v>
      </c>
      <c r="D1088" s="24" t="s">
        <v>2443</v>
      </c>
      <c r="E1088" s="24" t="s">
        <v>1277</v>
      </c>
      <c r="F1088" s="12">
        <v>34.1</v>
      </c>
      <c r="G1088" s="12">
        <v>-103.3</v>
      </c>
      <c r="H1088" s="12">
        <v>0.99206349206349209</v>
      </c>
      <c r="I1088" s="12">
        <v>0.875</v>
      </c>
      <c r="J1088" s="12">
        <v>0.11706349206349204</v>
      </c>
      <c r="K1088" s="22">
        <v>57</v>
      </c>
    </row>
    <row r="1089" spans="2:11" x14ac:dyDescent="0.25">
      <c r="B1089" t="s">
        <v>1915</v>
      </c>
      <c r="C1089" t="s">
        <v>1916</v>
      </c>
      <c r="D1089" s="24" t="s">
        <v>2443</v>
      </c>
      <c r="E1089" s="24" t="s">
        <v>648</v>
      </c>
      <c r="F1089" s="12">
        <v>40.6</v>
      </c>
      <c r="G1089" s="12">
        <v>-89.6</v>
      </c>
      <c r="H1089" s="12">
        <v>1.8253968253968254</v>
      </c>
      <c r="I1089" s="12">
        <v>1.7142857142857144</v>
      </c>
      <c r="J1089" s="12">
        <v>0.11111111111111101</v>
      </c>
      <c r="K1089" s="22">
        <v>59</v>
      </c>
    </row>
    <row r="1090" spans="2:11" x14ac:dyDescent="0.25">
      <c r="B1090" t="s">
        <v>792</v>
      </c>
      <c r="C1090" t="s">
        <v>793</v>
      </c>
      <c r="D1090" s="24" t="s">
        <v>2443</v>
      </c>
      <c r="E1090" s="24" t="s">
        <v>749</v>
      </c>
      <c r="F1090" s="12">
        <v>43.4</v>
      </c>
      <c r="G1090" s="12">
        <v>-94.7</v>
      </c>
      <c r="H1090" s="12">
        <v>3.5317460317460316</v>
      </c>
      <c r="I1090" s="12">
        <v>3.4226190476190479</v>
      </c>
      <c r="J1090" s="12">
        <v>0.10912698412698413</v>
      </c>
      <c r="K1090" s="22">
        <v>57</v>
      </c>
    </row>
    <row r="1091" spans="2:11" x14ac:dyDescent="0.25">
      <c r="B1091" t="s">
        <v>549</v>
      </c>
      <c r="C1091" t="s">
        <v>14347</v>
      </c>
      <c r="D1091" s="24" t="s">
        <v>2443</v>
      </c>
      <c r="E1091" s="24" t="s">
        <v>648</v>
      </c>
      <c r="F1091" s="12">
        <v>37.9</v>
      </c>
      <c r="G1091" s="12">
        <v>-89.8</v>
      </c>
      <c r="H1091" s="12">
        <v>0.79365079365079372</v>
      </c>
      <c r="I1091" s="12">
        <v>0.68571428571428583</v>
      </c>
      <c r="J1091" s="12">
        <v>0.1079365079365079</v>
      </c>
      <c r="K1091" s="22">
        <v>57</v>
      </c>
    </row>
    <row r="1092" spans="2:11" x14ac:dyDescent="0.25">
      <c r="B1092" t="s">
        <v>4046</v>
      </c>
      <c r="C1092" t="s">
        <v>4047</v>
      </c>
      <c r="D1092" s="24" t="s">
        <v>2443</v>
      </c>
      <c r="E1092" s="24" t="s">
        <v>1301</v>
      </c>
      <c r="F1092" s="12">
        <v>42.6</v>
      </c>
      <c r="G1092" s="12">
        <v>-74.400000000000006</v>
      </c>
      <c r="H1092" s="12">
        <v>2.7380952380952381</v>
      </c>
      <c r="I1092" s="12">
        <v>2.6321428571428571</v>
      </c>
      <c r="J1092" s="12">
        <v>0.10595238095238102</v>
      </c>
      <c r="K1092" s="22">
        <v>33</v>
      </c>
    </row>
    <row r="1093" spans="2:11" x14ac:dyDescent="0.25">
      <c r="B1093" t="s">
        <v>669</v>
      </c>
      <c r="C1093" t="s">
        <v>670</v>
      </c>
      <c r="D1093" s="24" t="s">
        <v>2443</v>
      </c>
      <c r="E1093" s="24" t="s">
        <v>648</v>
      </c>
      <c r="F1093" s="12">
        <v>41.2</v>
      </c>
      <c r="G1093" s="12">
        <v>-89.8</v>
      </c>
      <c r="H1093" s="12">
        <v>1.746031746031746</v>
      </c>
      <c r="I1093" s="12">
        <v>1.6444444444444444</v>
      </c>
      <c r="J1093" s="12">
        <v>0.10158730158730168</v>
      </c>
      <c r="K1093" s="22">
        <v>55</v>
      </c>
    </row>
    <row r="1094" spans="2:11" x14ac:dyDescent="0.25">
      <c r="B1094" t="s">
        <v>1715</v>
      </c>
      <c r="C1094" t="s">
        <v>1716</v>
      </c>
      <c r="D1094" s="24" t="s">
        <v>2443</v>
      </c>
      <c r="E1094" s="24" t="s">
        <v>1675</v>
      </c>
      <c r="F1094" s="12">
        <v>43.2</v>
      </c>
      <c r="G1094" s="12">
        <v>-91</v>
      </c>
      <c r="H1094" s="12">
        <v>2.1825396825396828</v>
      </c>
      <c r="I1094" s="12">
        <v>2.0821428571428573</v>
      </c>
      <c r="J1094" s="12">
        <v>0.10039682539682544</v>
      </c>
      <c r="K1094" s="22">
        <v>58</v>
      </c>
    </row>
    <row r="1095" spans="2:11" x14ac:dyDescent="0.25">
      <c r="B1095" t="s">
        <v>741</v>
      </c>
      <c r="C1095" t="s">
        <v>3899</v>
      </c>
      <c r="D1095" s="24" t="s">
        <v>2443</v>
      </c>
      <c r="E1095" s="24" t="s">
        <v>1650</v>
      </c>
      <c r="F1095" s="12">
        <v>38.799999999999997</v>
      </c>
      <c r="G1095" s="12">
        <v>-81.3</v>
      </c>
      <c r="H1095" s="12">
        <v>0.59523809523809523</v>
      </c>
      <c r="I1095" s="12">
        <v>0.49920634920634921</v>
      </c>
      <c r="J1095" s="12">
        <v>9.6031746031746038E-2</v>
      </c>
      <c r="K1095" s="22">
        <v>55</v>
      </c>
    </row>
    <row r="1096" spans="2:11" x14ac:dyDescent="0.25">
      <c r="B1096" t="s">
        <v>2267</v>
      </c>
      <c r="C1096" t="s">
        <v>9962</v>
      </c>
      <c r="D1096" s="24" t="s">
        <v>2443</v>
      </c>
      <c r="E1096" s="24" t="s">
        <v>969</v>
      </c>
      <c r="F1096" s="12">
        <v>42.9</v>
      </c>
      <c r="G1096" s="12">
        <v>-85.3</v>
      </c>
      <c r="H1096" s="12">
        <v>4.9603174603174605</v>
      </c>
      <c r="I1096" s="12">
        <v>4.8650793650793647</v>
      </c>
      <c r="J1096" s="12">
        <v>9.5238095238095469E-2</v>
      </c>
      <c r="K1096" s="22">
        <v>52</v>
      </c>
    </row>
    <row r="1097" spans="2:11" x14ac:dyDescent="0.25">
      <c r="B1097" t="s">
        <v>834</v>
      </c>
      <c r="C1097" t="s">
        <v>835</v>
      </c>
      <c r="D1097" s="24" t="s">
        <v>2443</v>
      </c>
      <c r="E1097" s="24" t="s">
        <v>749</v>
      </c>
      <c r="F1097" s="12">
        <v>41.7</v>
      </c>
      <c r="G1097" s="12">
        <v>-93</v>
      </c>
      <c r="H1097" s="12">
        <v>1.8253968253968254</v>
      </c>
      <c r="I1097" s="12">
        <v>1.7396825396825399</v>
      </c>
      <c r="J1097" s="12">
        <v>8.5714285714285576E-2</v>
      </c>
      <c r="K1097" s="22">
        <v>56</v>
      </c>
    </row>
    <row r="1098" spans="2:11" x14ac:dyDescent="0.25">
      <c r="B1098" t="s">
        <v>3449</v>
      </c>
      <c r="C1098" t="s">
        <v>3450</v>
      </c>
      <c r="D1098" s="24" t="s">
        <v>2443</v>
      </c>
      <c r="E1098" s="24" t="s">
        <v>1081</v>
      </c>
      <c r="F1098" s="12">
        <v>39</v>
      </c>
      <c r="G1098" s="12">
        <v>-93.7</v>
      </c>
      <c r="H1098" s="12">
        <v>0.99206349206349209</v>
      </c>
      <c r="I1098" s="12">
        <v>0.91825396825396832</v>
      </c>
      <c r="J1098" s="12">
        <v>7.3809523809523783E-2</v>
      </c>
      <c r="K1098" s="22">
        <v>28</v>
      </c>
    </row>
    <row r="1099" spans="2:11" x14ac:dyDescent="0.25">
      <c r="B1099" t="s">
        <v>881</v>
      </c>
      <c r="C1099" t="s">
        <v>882</v>
      </c>
      <c r="D1099" s="24" t="s">
        <v>2443</v>
      </c>
      <c r="E1099" s="24" t="s">
        <v>867</v>
      </c>
      <c r="F1099" s="12">
        <v>37</v>
      </c>
      <c r="G1099" s="12">
        <v>-101.8</v>
      </c>
      <c r="H1099" s="12">
        <v>1.5079365079365079</v>
      </c>
      <c r="I1099" s="12">
        <v>1.4349206349206349</v>
      </c>
      <c r="J1099" s="12">
        <v>7.3015873015873159E-2</v>
      </c>
      <c r="K1099" s="22">
        <v>57</v>
      </c>
    </row>
    <row r="1100" spans="2:11" x14ac:dyDescent="0.25">
      <c r="B1100" t="s">
        <v>3220</v>
      </c>
      <c r="C1100" t="s">
        <v>3221</v>
      </c>
      <c r="D1100" s="24" t="s">
        <v>2443</v>
      </c>
      <c r="E1100" s="24" t="s">
        <v>749</v>
      </c>
      <c r="F1100" s="12">
        <v>43.2</v>
      </c>
      <c r="G1100" s="12">
        <v>-93.6</v>
      </c>
      <c r="H1100" s="12">
        <v>3.3333333333333335</v>
      </c>
      <c r="I1100" s="12">
        <v>3.2615079365079365</v>
      </c>
      <c r="J1100" s="12">
        <v>7.1825396825396917E-2</v>
      </c>
      <c r="K1100" s="22">
        <v>58</v>
      </c>
    </row>
    <row r="1101" spans="2:11" x14ac:dyDescent="0.25">
      <c r="B1101" t="s">
        <v>3081</v>
      </c>
      <c r="C1101" t="s">
        <v>3082</v>
      </c>
      <c r="D1101" s="24" t="s">
        <v>548</v>
      </c>
      <c r="E1101" s="24" t="s">
        <v>494</v>
      </c>
      <c r="F1101" s="12">
        <v>53.7</v>
      </c>
      <c r="G1101" s="12">
        <v>-113.1</v>
      </c>
      <c r="H1101" s="12">
        <v>6.746031746031746</v>
      </c>
      <c r="I1101" s="12">
        <v>6.674603174603174</v>
      </c>
      <c r="J1101" s="12">
        <v>7.1428571428571883E-2</v>
      </c>
      <c r="K1101" s="22">
        <v>56</v>
      </c>
    </row>
    <row r="1102" spans="2:11" x14ac:dyDescent="0.25">
      <c r="B1102" t="s">
        <v>2672</v>
      </c>
      <c r="C1102" t="s">
        <v>2673</v>
      </c>
      <c r="D1102" s="24" t="s">
        <v>2443</v>
      </c>
      <c r="E1102" s="24" t="s">
        <v>1134</v>
      </c>
      <c r="F1102" s="12">
        <v>48.4</v>
      </c>
      <c r="G1102" s="12">
        <v>-106.5</v>
      </c>
      <c r="H1102" s="12">
        <v>3.412698412698413</v>
      </c>
      <c r="I1102" s="12">
        <v>3.3432539682539684</v>
      </c>
      <c r="J1102" s="12">
        <v>6.9444444444444448E-2</v>
      </c>
      <c r="K1102" s="22">
        <v>32</v>
      </c>
    </row>
    <row r="1103" spans="2:11" x14ac:dyDescent="0.25">
      <c r="B1103" t="s">
        <v>642</v>
      </c>
      <c r="C1103" t="s">
        <v>643</v>
      </c>
      <c r="D1103" s="24" t="s">
        <v>2443</v>
      </c>
      <c r="E1103" s="24" t="s">
        <v>629</v>
      </c>
      <c r="F1103" s="12">
        <v>43</v>
      </c>
      <c r="G1103" s="12">
        <v>-114.1</v>
      </c>
      <c r="H1103" s="12">
        <v>4.0079365079365079</v>
      </c>
      <c r="I1103" s="12">
        <v>3.9400793650793653</v>
      </c>
      <c r="J1103" s="12">
        <v>6.7857142857142616E-2</v>
      </c>
      <c r="K1103" s="22">
        <v>56</v>
      </c>
    </row>
    <row r="1104" spans="2:11" x14ac:dyDescent="0.25">
      <c r="B1104" t="s">
        <v>8929</v>
      </c>
      <c r="C1104" t="s">
        <v>8930</v>
      </c>
      <c r="D1104" s="24" t="s">
        <v>2443</v>
      </c>
      <c r="E1104" s="24" t="s">
        <v>1301</v>
      </c>
      <c r="F1104" s="12">
        <v>43.2</v>
      </c>
      <c r="G1104" s="12">
        <v>-77</v>
      </c>
      <c r="H1104" s="12">
        <v>6.3492063492063497</v>
      </c>
      <c r="I1104" s="12">
        <v>6.2904761904761912</v>
      </c>
      <c r="J1104" s="12">
        <v>5.8730158730158327E-2</v>
      </c>
      <c r="K1104" s="22">
        <v>56</v>
      </c>
    </row>
    <row r="1105" spans="2:11" x14ac:dyDescent="0.25">
      <c r="B1105" t="s">
        <v>3709</v>
      </c>
      <c r="C1105" t="s">
        <v>3710</v>
      </c>
      <c r="D1105" s="24" t="s">
        <v>2443</v>
      </c>
      <c r="E1105" s="24" t="s">
        <v>1081</v>
      </c>
      <c r="F1105" s="12">
        <v>38.4</v>
      </c>
      <c r="G1105" s="12">
        <v>-91.3</v>
      </c>
      <c r="H1105" s="12">
        <v>1.1111111111111112</v>
      </c>
      <c r="I1105" s="12">
        <v>1.0591269841269841</v>
      </c>
      <c r="J1105" s="12">
        <v>5.1984126984126938E-2</v>
      </c>
      <c r="K1105" s="22">
        <v>35</v>
      </c>
    </row>
    <row r="1106" spans="2:11" x14ac:dyDescent="0.25">
      <c r="B1106" t="s">
        <v>440</v>
      </c>
      <c r="C1106" t="s">
        <v>441</v>
      </c>
      <c r="D1106" s="24" t="s">
        <v>2443</v>
      </c>
      <c r="E1106" s="24" t="s">
        <v>434</v>
      </c>
      <c r="F1106" s="12">
        <v>36</v>
      </c>
      <c r="G1106" s="12">
        <v>-85.1</v>
      </c>
      <c r="H1106" s="12">
        <v>0.63492063492063489</v>
      </c>
      <c r="I1106" s="12">
        <v>0.5896825396825397</v>
      </c>
      <c r="J1106" s="12">
        <v>4.5238095238095265E-2</v>
      </c>
      <c r="K1106" s="22">
        <v>57</v>
      </c>
    </row>
    <row r="1107" spans="2:11" x14ac:dyDescent="0.25">
      <c r="B1107" t="s">
        <v>14096</v>
      </c>
      <c r="C1107" t="s">
        <v>14097</v>
      </c>
      <c r="D1107" s="24" t="s">
        <v>2443</v>
      </c>
      <c r="E1107" s="24" t="s">
        <v>867</v>
      </c>
      <c r="F1107" s="12">
        <v>38.5</v>
      </c>
      <c r="G1107" s="12">
        <v>-99.5</v>
      </c>
      <c r="H1107" s="12">
        <v>0.99206349206349209</v>
      </c>
      <c r="I1107" s="12">
        <v>0.94682539682539679</v>
      </c>
      <c r="J1107" s="12">
        <v>4.5238095238095265E-2</v>
      </c>
      <c r="K1107" s="22">
        <v>50</v>
      </c>
    </row>
    <row r="1108" spans="2:11" x14ac:dyDescent="0.25">
      <c r="B1108" t="s">
        <v>2247</v>
      </c>
      <c r="C1108" t="s">
        <v>2248</v>
      </c>
      <c r="D1108" s="24" t="s">
        <v>2443</v>
      </c>
      <c r="E1108" s="24" t="s">
        <v>867</v>
      </c>
      <c r="F1108" s="12">
        <v>39.6</v>
      </c>
      <c r="G1108" s="12">
        <v>-95.5</v>
      </c>
      <c r="H1108" s="12">
        <v>0.7142857142857143</v>
      </c>
      <c r="I1108" s="12">
        <v>0.67182539682539688</v>
      </c>
      <c r="J1108" s="12">
        <v>4.2460317460317476E-2</v>
      </c>
      <c r="K1108" s="22">
        <v>56</v>
      </c>
    </row>
    <row r="1109" spans="2:11" x14ac:dyDescent="0.25">
      <c r="B1109" t="s">
        <v>766</v>
      </c>
      <c r="C1109" t="s">
        <v>767</v>
      </c>
      <c r="D1109" s="24" t="s">
        <v>2443</v>
      </c>
      <c r="E1109" s="24" t="s">
        <v>749</v>
      </c>
      <c r="F1109" s="12">
        <v>42</v>
      </c>
      <c r="G1109" s="12">
        <v>-94.8</v>
      </c>
      <c r="H1109" s="12">
        <v>2.1825396825396828</v>
      </c>
      <c r="I1109" s="12">
        <v>2.1492063492063491</v>
      </c>
      <c r="J1109" s="12">
        <v>3.3333333333333472E-2</v>
      </c>
      <c r="K1109" s="22">
        <v>57</v>
      </c>
    </row>
    <row r="1110" spans="2:11" x14ac:dyDescent="0.25">
      <c r="B1110" t="s">
        <v>830</v>
      </c>
      <c r="C1110" t="s">
        <v>831</v>
      </c>
      <c r="D1110" s="24" t="s">
        <v>2443</v>
      </c>
      <c r="E1110" s="24" t="s">
        <v>749</v>
      </c>
      <c r="F1110" s="12">
        <v>41.4</v>
      </c>
      <c r="G1110" s="12">
        <v>-91</v>
      </c>
      <c r="H1110" s="12">
        <v>1.5079365079365079</v>
      </c>
      <c r="I1110" s="12">
        <v>1.4769841269841271</v>
      </c>
      <c r="J1110" s="12">
        <v>3.0952380952380999E-2</v>
      </c>
      <c r="K1110" s="22">
        <v>58</v>
      </c>
    </row>
    <row r="1111" spans="2:11" x14ac:dyDescent="0.25">
      <c r="B1111" t="s">
        <v>2291</v>
      </c>
      <c r="C1111" t="s">
        <v>2292</v>
      </c>
      <c r="D1111" s="24" t="s">
        <v>2443</v>
      </c>
      <c r="E1111" s="24" t="s">
        <v>1081</v>
      </c>
      <c r="F1111" s="12">
        <v>39.4</v>
      </c>
      <c r="G1111" s="12">
        <v>-92.4</v>
      </c>
      <c r="H1111" s="12">
        <v>0.99206349206349209</v>
      </c>
      <c r="I1111" s="12">
        <v>0.97182539682539681</v>
      </c>
      <c r="J1111" s="12">
        <v>2.0238095238095302E-2</v>
      </c>
      <c r="K1111" s="22">
        <v>55</v>
      </c>
    </row>
    <row r="1112" spans="2:11" x14ac:dyDescent="0.25">
      <c r="B1112" t="s">
        <v>14348</v>
      </c>
      <c r="C1112" t="s">
        <v>14349</v>
      </c>
      <c r="D1112" s="24" t="s">
        <v>2443</v>
      </c>
      <c r="E1112" s="24" t="s">
        <v>648</v>
      </c>
      <c r="F1112" s="12">
        <v>38.700000000000003</v>
      </c>
      <c r="G1112" s="12">
        <v>-89.6</v>
      </c>
      <c r="H1112" s="12">
        <v>0.79365079365079372</v>
      </c>
      <c r="I1112" s="12">
        <v>0.77460317460317463</v>
      </c>
      <c r="J1112" s="12">
        <v>1.9047619047619067E-2</v>
      </c>
      <c r="K1112" s="22">
        <v>25</v>
      </c>
    </row>
    <row r="1113" spans="2:11" x14ac:dyDescent="0.25">
      <c r="B1113" t="s">
        <v>1481</v>
      </c>
      <c r="C1113" t="s">
        <v>1482</v>
      </c>
      <c r="D1113" s="24" t="s">
        <v>2443</v>
      </c>
      <c r="E1113" s="24" t="s">
        <v>1457</v>
      </c>
      <c r="F1113" s="12">
        <v>44.3</v>
      </c>
      <c r="G1113" s="12">
        <v>-103.7</v>
      </c>
      <c r="H1113" s="12">
        <v>20.634920634920636</v>
      </c>
      <c r="I1113" s="12">
        <v>20.62142857142857</v>
      </c>
      <c r="J1113" s="12">
        <v>1.3492063492064756E-2</v>
      </c>
      <c r="K1113" s="22">
        <v>59</v>
      </c>
    </row>
    <row r="1114" spans="2:11" x14ac:dyDescent="0.25">
      <c r="B1114" t="s">
        <v>3105</v>
      </c>
      <c r="C1114" t="s">
        <v>3106</v>
      </c>
      <c r="D1114" s="24" t="s">
        <v>2443</v>
      </c>
      <c r="E1114" s="24" t="s">
        <v>1338</v>
      </c>
      <c r="F1114" s="12">
        <v>47.8</v>
      </c>
      <c r="G1114" s="12">
        <v>-103.2</v>
      </c>
      <c r="H1114" s="12">
        <v>5.0396825396825395</v>
      </c>
      <c r="I1114" s="12">
        <v>5.0289682539682543</v>
      </c>
      <c r="J1114" s="12">
        <v>1.0714285714285557E-2</v>
      </c>
      <c r="K1114" s="22">
        <v>45</v>
      </c>
    </row>
    <row r="1115" spans="2:11" x14ac:dyDescent="0.25">
      <c r="B1115" t="s">
        <v>9911</v>
      </c>
      <c r="C1115" t="s">
        <v>9912</v>
      </c>
      <c r="D1115" s="24" t="s">
        <v>2443</v>
      </c>
      <c r="E1115" s="24" t="s">
        <v>1134</v>
      </c>
      <c r="F1115" s="12">
        <v>45.3</v>
      </c>
      <c r="G1115" s="12">
        <v>-108.9</v>
      </c>
      <c r="H1115" s="12">
        <v>5.0396825396825395</v>
      </c>
      <c r="I1115" s="12">
        <v>5.0424603174603178</v>
      </c>
      <c r="J1115" s="12">
        <v>-2.7777777777775073E-3</v>
      </c>
      <c r="K1115" s="22">
        <v>54</v>
      </c>
    </row>
    <row r="1116" spans="2:11" x14ac:dyDescent="0.25">
      <c r="B1116" t="s">
        <v>14143</v>
      </c>
      <c r="C1116" t="s">
        <v>14144</v>
      </c>
      <c r="D1116" s="24" t="s">
        <v>2443</v>
      </c>
      <c r="E1116" s="24" t="s">
        <v>434</v>
      </c>
      <c r="F1116" s="12">
        <v>36.4</v>
      </c>
      <c r="G1116" s="12">
        <v>-84.9</v>
      </c>
      <c r="H1116" s="12">
        <v>0.99206349206349209</v>
      </c>
      <c r="I1116" s="12">
        <v>1.0003968253968254</v>
      </c>
      <c r="J1116" s="12">
        <v>-8.3333333333333679E-3</v>
      </c>
      <c r="K1116" s="22">
        <v>58</v>
      </c>
    </row>
    <row r="1117" spans="2:11" x14ac:dyDescent="0.25">
      <c r="B1117" t="s">
        <v>1108</v>
      </c>
      <c r="C1117" t="s">
        <v>1109</v>
      </c>
      <c r="D1117" s="24" t="s">
        <v>2443</v>
      </c>
      <c r="E1117" s="24" t="s">
        <v>1081</v>
      </c>
      <c r="F1117" s="12">
        <v>37.5</v>
      </c>
      <c r="G1117" s="12">
        <v>-94.2</v>
      </c>
      <c r="H1117" s="12">
        <v>0.51587301587301593</v>
      </c>
      <c r="I1117" s="12">
        <v>0.52460317460317463</v>
      </c>
      <c r="J1117" s="12">
        <v>-8.7301587301587564E-3</v>
      </c>
      <c r="K1117" s="22">
        <v>55</v>
      </c>
    </row>
    <row r="1118" spans="2:11" x14ac:dyDescent="0.25">
      <c r="B1118" t="s">
        <v>733</v>
      </c>
      <c r="C1118" t="s">
        <v>734</v>
      </c>
      <c r="D1118" s="24" t="s">
        <v>2443</v>
      </c>
      <c r="E1118" s="24" t="s">
        <v>709</v>
      </c>
      <c r="F1118" s="12">
        <v>41</v>
      </c>
      <c r="G1118" s="12">
        <v>-86.2</v>
      </c>
      <c r="H1118" s="12">
        <v>2.0238095238095237</v>
      </c>
      <c r="I1118" s="12">
        <v>2.0337301587301586</v>
      </c>
      <c r="J1118" s="12">
        <v>-9.9206349206349201E-3</v>
      </c>
      <c r="K1118" s="22">
        <v>59</v>
      </c>
    </row>
    <row r="1119" spans="2:11" x14ac:dyDescent="0.25">
      <c r="B1119" t="s">
        <v>375</v>
      </c>
      <c r="C1119" t="s">
        <v>10744</v>
      </c>
      <c r="D1119" s="24" t="s">
        <v>2443</v>
      </c>
      <c r="E1119" s="24" t="s">
        <v>1259</v>
      </c>
      <c r="F1119" s="12">
        <v>43.3</v>
      </c>
      <c r="G1119" s="12">
        <v>-72.099999999999994</v>
      </c>
      <c r="H1119" s="12">
        <v>4.0079365079365079</v>
      </c>
      <c r="I1119" s="12">
        <v>4.018650793650794</v>
      </c>
      <c r="J1119" s="12">
        <v>-1.0714285714285557E-2</v>
      </c>
      <c r="K1119" s="22">
        <v>59</v>
      </c>
    </row>
    <row r="1120" spans="2:11" x14ac:dyDescent="0.25">
      <c r="B1120" t="s">
        <v>873</v>
      </c>
      <c r="C1120" t="s">
        <v>874</v>
      </c>
      <c r="D1120" s="24" t="s">
        <v>2443</v>
      </c>
      <c r="E1120" s="24" t="s">
        <v>867</v>
      </c>
      <c r="F1120" s="12">
        <v>37.799999999999997</v>
      </c>
      <c r="G1120" s="12">
        <v>-100.3</v>
      </c>
      <c r="H1120" s="12">
        <v>1.626984126984127</v>
      </c>
      <c r="I1120" s="12">
        <v>1.6412698412698412</v>
      </c>
      <c r="J1120" s="12">
        <v>-1.4285714285714263E-2</v>
      </c>
      <c r="K1120" s="22">
        <v>59</v>
      </c>
    </row>
    <row r="1121" spans="2:11" x14ac:dyDescent="0.25">
      <c r="B1121" t="s">
        <v>14868</v>
      </c>
      <c r="C1121" t="s">
        <v>14869</v>
      </c>
      <c r="D1121" s="24" t="s">
        <v>2443</v>
      </c>
      <c r="E1121" s="24" t="s">
        <v>1396</v>
      </c>
      <c r="F1121" s="12">
        <v>43.6</v>
      </c>
      <c r="G1121" s="12">
        <v>-117.2</v>
      </c>
      <c r="H1121" s="12">
        <v>0.51587301587301593</v>
      </c>
      <c r="I1121" s="12">
        <v>0.53174603174603174</v>
      </c>
      <c r="J1121" s="12">
        <v>-1.5873015873015886E-2</v>
      </c>
      <c r="K1121" s="22">
        <v>53</v>
      </c>
    </row>
    <row r="1122" spans="2:11" x14ac:dyDescent="0.25">
      <c r="B1122" t="s">
        <v>802</v>
      </c>
      <c r="C1122" t="s">
        <v>803</v>
      </c>
      <c r="D1122" s="24" t="s">
        <v>2443</v>
      </c>
      <c r="E1122" s="24" t="s">
        <v>749</v>
      </c>
      <c r="F1122" s="12">
        <v>41.6</v>
      </c>
      <c r="G1122" s="12">
        <v>-94.4</v>
      </c>
      <c r="H1122" s="12">
        <v>2.0238095238095237</v>
      </c>
      <c r="I1122" s="12">
        <v>2.0559523809523812</v>
      </c>
      <c r="J1122" s="12">
        <v>-3.2142857142857237E-2</v>
      </c>
      <c r="K1122" s="22">
        <v>53</v>
      </c>
    </row>
    <row r="1123" spans="2:11" x14ac:dyDescent="0.25">
      <c r="B1123" t="s">
        <v>1986</v>
      </c>
      <c r="C1123" t="s">
        <v>1987</v>
      </c>
      <c r="D1123" s="24" t="s">
        <v>2443</v>
      </c>
      <c r="E1123" s="24" t="s">
        <v>563</v>
      </c>
      <c r="F1123" s="12">
        <v>37.4</v>
      </c>
      <c r="G1123" s="12">
        <v>-105.8</v>
      </c>
      <c r="H1123" s="12">
        <v>3.9285714285714288</v>
      </c>
      <c r="I1123" s="12">
        <v>3.9650793650793652</v>
      </c>
      <c r="J1123" s="12">
        <v>-3.6507936507936579E-2</v>
      </c>
      <c r="K1123" s="22">
        <v>59</v>
      </c>
    </row>
    <row r="1124" spans="2:11" x14ac:dyDescent="0.25">
      <c r="B1124" t="s">
        <v>542</v>
      </c>
      <c r="C1124" t="s">
        <v>543</v>
      </c>
      <c r="D1124" s="24" t="s">
        <v>2443</v>
      </c>
      <c r="E1124" s="24" t="s">
        <v>365</v>
      </c>
      <c r="F1124" s="12">
        <v>36.4</v>
      </c>
      <c r="G1124" s="12">
        <v>-90.5</v>
      </c>
      <c r="H1124" s="12">
        <v>0.51587301587301593</v>
      </c>
      <c r="I1124" s="12">
        <v>0.5626984126984127</v>
      </c>
      <c r="J1124" s="12">
        <v>-4.6825396825396819E-2</v>
      </c>
      <c r="K1124" s="22">
        <v>56</v>
      </c>
    </row>
    <row r="1125" spans="2:11" x14ac:dyDescent="0.25">
      <c r="B1125" t="s">
        <v>12121</v>
      </c>
      <c r="C1125" t="s">
        <v>12122</v>
      </c>
      <c r="D1125" s="24" t="s">
        <v>2443</v>
      </c>
      <c r="E1125" s="24" t="s">
        <v>937</v>
      </c>
      <c r="F1125" s="12">
        <v>44.5</v>
      </c>
      <c r="G1125" s="12">
        <v>-69.599999999999994</v>
      </c>
      <c r="H1125" s="12">
        <v>2.5396825396825395</v>
      </c>
      <c r="I1125" s="12">
        <v>2.5873015873015874</v>
      </c>
      <c r="J1125" s="12">
        <v>-4.7619047619047734E-2</v>
      </c>
      <c r="K1125" s="22">
        <v>59</v>
      </c>
    </row>
    <row r="1126" spans="2:11" x14ac:dyDescent="0.25">
      <c r="B1126" t="s">
        <v>938</v>
      </c>
      <c r="C1126" t="s">
        <v>2365</v>
      </c>
      <c r="D1126" s="24" t="s">
        <v>2443</v>
      </c>
      <c r="E1126" s="24" t="s">
        <v>1457</v>
      </c>
      <c r="F1126" s="12">
        <v>43.5</v>
      </c>
      <c r="G1126" s="12">
        <v>-97.5</v>
      </c>
      <c r="H1126" s="12">
        <v>4.0476190476190474</v>
      </c>
      <c r="I1126" s="12">
        <v>4.0952380952380958</v>
      </c>
      <c r="J1126" s="12">
        <v>-4.7619047619047734E-2</v>
      </c>
      <c r="K1126" s="22">
        <v>50</v>
      </c>
    </row>
    <row r="1127" spans="2:11" x14ac:dyDescent="0.25">
      <c r="B1127" t="s">
        <v>2206</v>
      </c>
      <c r="C1127" t="s">
        <v>2207</v>
      </c>
      <c r="D1127" s="24" t="s">
        <v>2443</v>
      </c>
      <c r="E1127" s="24" t="s">
        <v>563</v>
      </c>
      <c r="F1127" s="12">
        <v>38.200000000000003</v>
      </c>
      <c r="G1127" s="12">
        <v>-103.7</v>
      </c>
      <c r="H1127" s="12">
        <v>2.0238095238095237</v>
      </c>
      <c r="I1127" s="12">
        <v>2.0734126984126986</v>
      </c>
      <c r="J1127" s="12">
        <v>-4.9603174603174607E-2</v>
      </c>
      <c r="K1127" s="22">
        <v>55</v>
      </c>
    </row>
    <row r="1128" spans="2:11" x14ac:dyDescent="0.25">
      <c r="B1128" t="s">
        <v>8860</v>
      </c>
      <c r="C1128" t="s">
        <v>8861</v>
      </c>
      <c r="D1128" s="24" t="s">
        <v>548</v>
      </c>
      <c r="E1128" s="24" t="s">
        <v>506</v>
      </c>
      <c r="F1128" s="12">
        <v>49.1</v>
      </c>
      <c r="G1128" s="12">
        <v>-97.9</v>
      </c>
      <c r="H1128" s="12">
        <v>6.4285714285714288</v>
      </c>
      <c r="I1128" s="12">
        <v>6.4817460317460318</v>
      </c>
      <c r="J1128" s="12">
        <v>-5.3174603174603312E-2</v>
      </c>
      <c r="K1128" s="22">
        <v>29</v>
      </c>
    </row>
    <row r="1129" spans="2:11" x14ac:dyDescent="0.25">
      <c r="B1129" t="s">
        <v>13345</v>
      </c>
      <c r="C1129" t="s">
        <v>13346</v>
      </c>
      <c r="D1129" s="24" t="s">
        <v>2443</v>
      </c>
      <c r="E1129" s="24" t="s">
        <v>1545</v>
      </c>
      <c r="F1129" s="12">
        <v>38.1</v>
      </c>
      <c r="G1129" s="12">
        <v>-109.7</v>
      </c>
      <c r="H1129" s="12">
        <v>1.5079365079365079</v>
      </c>
      <c r="I1129" s="12">
        <v>1.5638888888888889</v>
      </c>
      <c r="J1129" s="12">
        <v>-5.5952380952380816E-2</v>
      </c>
      <c r="K1129" s="22">
        <v>51</v>
      </c>
    </row>
    <row r="1130" spans="2:11" x14ac:dyDescent="0.25">
      <c r="B1130" t="s">
        <v>14354</v>
      </c>
      <c r="C1130" t="s">
        <v>14355</v>
      </c>
      <c r="D1130" s="24" t="s">
        <v>2443</v>
      </c>
      <c r="E1130" s="24" t="s">
        <v>1081</v>
      </c>
      <c r="F1130" s="12">
        <v>39.5</v>
      </c>
      <c r="G1130" s="12">
        <v>-93.5</v>
      </c>
      <c r="H1130" s="12">
        <v>0.79365079365079372</v>
      </c>
      <c r="I1130" s="12">
        <v>0.85952380952380958</v>
      </c>
      <c r="J1130" s="12">
        <v>-6.5873015873015875E-2</v>
      </c>
      <c r="K1130" s="22">
        <v>59</v>
      </c>
    </row>
    <row r="1131" spans="2:11" x14ac:dyDescent="0.25">
      <c r="B1131" t="s">
        <v>14358</v>
      </c>
      <c r="C1131" t="s">
        <v>14359</v>
      </c>
      <c r="D1131" s="24" t="s">
        <v>2443</v>
      </c>
      <c r="E1131" s="24" t="s">
        <v>1081</v>
      </c>
      <c r="F1131" s="12">
        <v>38</v>
      </c>
      <c r="G1131" s="12">
        <v>-92.3</v>
      </c>
      <c r="H1131" s="12">
        <v>0.79365079365079372</v>
      </c>
      <c r="I1131" s="12">
        <v>0.86626984126984119</v>
      </c>
      <c r="J1131" s="12">
        <v>-7.2619047619047555E-2</v>
      </c>
      <c r="K1131" s="22">
        <v>41</v>
      </c>
    </row>
    <row r="1132" spans="2:11" x14ac:dyDescent="0.25">
      <c r="B1132" t="s">
        <v>1831</v>
      </c>
      <c r="C1132" t="s">
        <v>1832</v>
      </c>
      <c r="D1132" s="24" t="s">
        <v>2443</v>
      </c>
      <c r="E1132" s="24" t="s">
        <v>1650</v>
      </c>
      <c r="F1132" s="12">
        <v>38.299999999999997</v>
      </c>
      <c r="G1132" s="12">
        <v>-81.5</v>
      </c>
      <c r="H1132" s="12">
        <v>1.5079365079365079</v>
      </c>
      <c r="I1132" s="12">
        <v>1.5833333333333333</v>
      </c>
      <c r="J1132" s="12">
        <v>-7.5396825396825337E-2</v>
      </c>
      <c r="K1132" s="22">
        <v>51</v>
      </c>
    </row>
    <row r="1133" spans="2:11" x14ac:dyDescent="0.25">
      <c r="B1133" t="s">
        <v>1749</v>
      </c>
      <c r="C1133" t="s">
        <v>1750</v>
      </c>
      <c r="D1133" s="24" t="s">
        <v>2443</v>
      </c>
      <c r="E1133" s="24" t="s">
        <v>1675</v>
      </c>
      <c r="F1133" s="12">
        <v>45.4</v>
      </c>
      <c r="G1133" s="12">
        <v>-92.6</v>
      </c>
      <c r="H1133" s="12">
        <v>5.0396825396825395</v>
      </c>
      <c r="I1133" s="12">
        <v>5.1150793650793656</v>
      </c>
      <c r="J1133" s="12">
        <v>-7.5396825396825629E-2</v>
      </c>
      <c r="K1133" s="22">
        <v>59</v>
      </c>
    </row>
    <row r="1134" spans="2:11" x14ac:dyDescent="0.25">
      <c r="B1134" t="s">
        <v>2568</v>
      </c>
      <c r="C1134" t="s">
        <v>2569</v>
      </c>
      <c r="D1134" s="24" t="s">
        <v>2443</v>
      </c>
      <c r="E1134" s="24" t="s">
        <v>629</v>
      </c>
      <c r="F1134" s="12">
        <v>43.5</v>
      </c>
      <c r="G1134" s="12">
        <v>-112</v>
      </c>
      <c r="H1134" s="12">
        <v>3.0158730158730158</v>
      </c>
      <c r="I1134" s="12">
        <v>3.0968253968253974</v>
      </c>
      <c r="J1134" s="12">
        <v>-8.0952380952381206E-2</v>
      </c>
      <c r="K1134" s="22">
        <v>56</v>
      </c>
    </row>
    <row r="1135" spans="2:11" x14ac:dyDescent="0.25">
      <c r="B1135" t="s">
        <v>665</v>
      </c>
      <c r="C1135" t="s">
        <v>666</v>
      </c>
      <c r="D1135" s="24" t="s">
        <v>2443</v>
      </c>
      <c r="E1135" s="24" t="s">
        <v>648</v>
      </c>
      <c r="F1135" s="12">
        <v>39.700000000000003</v>
      </c>
      <c r="G1135" s="12">
        <v>-90.1</v>
      </c>
      <c r="H1135" s="12">
        <v>0.99206349206349209</v>
      </c>
      <c r="I1135" s="12">
        <v>1.0785714285714285</v>
      </c>
      <c r="J1135" s="12">
        <v>-8.6507936507936506E-2</v>
      </c>
      <c r="K1135" s="22">
        <v>60</v>
      </c>
    </row>
    <row r="1136" spans="2:11" x14ac:dyDescent="0.25">
      <c r="B1136" t="s">
        <v>13643</v>
      </c>
      <c r="C1136" t="s">
        <v>13644</v>
      </c>
      <c r="D1136" s="24" t="s">
        <v>2443</v>
      </c>
      <c r="E1136" s="24" t="s">
        <v>648</v>
      </c>
      <c r="F1136" s="12">
        <v>40.6</v>
      </c>
      <c r="G1136" s="12">
        <v>-89.2</v>
      </c>
      <c r="H1136" s="12">
        <v>1.1904761904761905</v>
      </c>
      <c r="I1136" s="12">
        <v>1.2769841269841271</v>
      </c>
      <c r="J1136" s="12">
        <v>-8.6507936507936506E-2</v>
      </c>
      <c r="K1136" s="22">
        <v>28</v>
      </c>
    </row>
    <row r="1137" spans="2:11" x14ac:dyDescent="0.25">
      <c r="B1137" t="s">
        <v>923</v>
      </c>
      <c r="C1137" t="s">
        <v>924</v>
      </c>
      <c r="D1137" s="24" t="s">
        <v>2443</v>
      </c>
      <c r="E1137" s="24" t="s">
        <v>867</v>
      </c>
      <c r="F1137" s="12">
        <v>39.200000000000003</v>
      </c>
      <c r="G1137" s="12">
        <v>-96.3</v>
      </c>
      <c r="H1137" s="12">
        <v>0.79365079365079372</v>
      </c>
      <c r="I1137" s="12">
        <v>0.88214285714285723</v>
      </c>
      <c r="J1137" s="12">
        <v>-8.8492063492063511E-2</v>
      </c>
      <c r="K1137" s="22">
        <v>60</v>
      </c>
    </row>
    <row r="1138" spans="2:11" x14ac:dyDescent="0.25">
      <c r="B1138" t="s">
        <v>1689</v>
      </c>
      <c r="C1138" t="s">
        <v>2203</v>
      </c>
      <c r="D1138" s="24" t="s">
        <v>2443</v>
      </c>
      <c r="E1138" s="24" t="s">
        <v>563</v>
      </c>
      <c r="F1138" s="12">
        <v>39.299999999999997</v>
      </c>
      <c r="G1138" s="12">
        <v>-102.2</v>
      </c>
      <c r="H1138" s="12">
        <v>2.7380952380952381</v>
      </c>
      <c r="I1138" s="12">
        <v>2.8309523809523811</v>
      </c>
      <c r="J1138" s="12">
        <v>-9.2857142857142999E-2</v>
      </c>
      <c r="K1138" s="22">
        <v>53</v>
      </c>
    </row>
    <row r="1139" spans="2:11" x14ac:dyDescent="0.25">
      <c r="B1139" t="s">
        <v>3954</v>
      </c>
      <c r="C1139" t="s">
        <v>3955</v>
      </c>
      <c r="D1139" s="24" t="s">
        <v>2443</v>
      </c>
      <c r="E1139" s="24" t="s">
        <v>1650</v>
      </c>
      <c r="F1139" s="12">
        <v>38.799999999999997</v>
      </c>
      <c r="G1139" s="12">
        <v>-80.3</v>
      </c>
      <c r="H1139" s="12">
        <v>3.5317460317460316</v>
      </c>
      <c r="I1139" s="12">
        <v>3.6448412698412698</v>
      </c>
      <c r="J1139" s="12">
        <v>-0.11309523809523787</v>
      </c>
      <c r="K1139" s="22">
        <v>27</v>
      </c>
    </row>
    <row r="1140" spans="2:11" x14ac:dyDescent="0.25">
      <c r="B1140" t="s">
        <v>2904</v>
      </c>
      <c r="C1140" t="s">
        <v>2905</v>
      </c>
      <c r="D1140" s="24" t="s">
        <v>2443</v>
      </c>
      <c r="E1140" s="24" t="s">
        <v>1253</v>
      </c>
      <c r="F1140" s="12">
        <v>38.9</v>
      </c>
      <c r="G1140" s="12">
        <v>-119.1</v>
      </c>
      <c r="H1140" s="12">
        <v>0.51587301587301593</v>
      </c>
      <c r="I1140" s="12">
        <v>0.62896825396825395</v>
      </c>
      <c r="J1140" s="12">
        <v>-0.11309523809523808</v>
      </c>
      <c r="K1140" s="22">
        <v>54</v>
      </c>
    </row>
    <row r="1141" spans="2:11" x14ac:dyDescent="0.25">
      <c r="B1141" t="s">
        <v>14471</v>
      </c>
      <c r="C1141" t="s">
        <v>14472</v>
      </c>
      <c r="D1141" s="24" t="s">
        <v>2443</v>
      </c>
      <c r="E1141" s="24" t="s">
        <v>648</v>
      </c>
      <c r="F1141" s="12">
        <v>41.4</v>
      </c>
      <c r="G1141" s="12">
        <v>-91</v>
      </c>
      <c r="H1141" s="12">
        <v>0.63492063492063489</v>
      </c>
      <c r="I1141" s="12">
        <v>0.74880952380952392</v>
      </c>
      <c r="J1141" s="12">
        <v>-0.11388888888888893</v>
      </c>
      <c r="K1141" s="22">
        <v>55</v>
      </c>
    </row>
    <row r="1142" spans="2:11" x14ac:dyDescent="0.25">
      <c r="B1142" t="s">
        <v>3564</v>
      </c>
      <c r="C1142" t="s">
        <v>3565</v>
      </c>
      <c r="D1142" s="24" t="s">
        <v>548</v>
      </c>
      <c r="E1142" s="24" t="s">
        <v>525</v>
      </c>
      <c r="F1142" s="12">
        <v>49.7</v>
      </c>
      <c r="G1142" s="12">
        <v>-56.8</v>
      </c>
      <c r="H1142" s="12">
        <v>8.3333333333333339</v>
      </c>
      <c r="I1142" s="12">
        <v>8.4611111111111121</v>
      </c>
      <c r="J1142" s="12">
        <v>-0.12777777777777774</v>
      </c>
      <c r="K1142" s="22">
        <v>41</v>
      </c>
    </row>
    <row r="1143" spans="2:11" x14ac:dyDescent="0.25">
      <c r="B1143" t="s">
        <v>2629</v>
      </c>
      <c r="C1143" t="s">
        <v>2630</v>
      </c>
      <c r="D1143" s="24" t="s">
        <v>2443</v>
      </c>
      <c r="E1143" s="24" t="s">
        <v>1081</v>
      </c>
      <c r="F1143" s="12">
        <v>40.4</v>
      </c>
      <c r="G1143" s="12">
        <v>-93</v>
      </c>
      <c r="H1143" s="12">
        <v>1.626984126984127</v>
      </c>
      <c r="I1143" s="12">
        <v>1.7678571428571428</v>
      </c>
      <c r="J1143" s="12">
        <v>-0.14087301587301576</v>
      </c>
      <c r="K1143" s="22">
        <v>47</v>
      </c>
    </row>
    <row r="1144" spans="2:11" x14ac:dyDescent="0.25">
      <c r="B1144" t="s">
        <v>13326</v>
      </c>
      <c r="C1144" t="s">
        <v>13327</v>
      </c>
      <c r="D1144" s="24" t="s">
        <v>2443</v>
      </c>
      <c r="E1144" s="24" t="s">
        <v>867</v>
      </c>
      <c r="F1144" s="12">
        <v>39.5</v>
      </c>
      <c r="G1144" s="12">
        <v>-96.5</v>
      </c>
      <c r="H1144" s="12">
        <v>1.5079365079365079</v>
      </c>
      <c r="I1144" s="12">
        <v>1.6603174603174604</v>
      </c>
      <c r="J1144" s="12">
        <v>-0.15238095238095253</v>
      </c>
      <c r="K1144" s="22">
        <v>55</v>
      </c>
    </row>
    <row r="1145" spans="2:11" x14ac:dyDescent="0.25">
      <c r="B1145" t="s">
        <v>595</v>
      </c>
      <c r="C1145" t="s">
        <v>596</v>
      </c>
      <c r="D1145" s="24" t="s">
        <v>2443</v>
      </c>
      <c r="E1145" s="24" t="s">
        <v>563</v>
      </c>
      <c r="F1145" s="12">
        <v>38</v>
      </c>
      <c r="G1145" s="12">
        <v>-102.1</v>
      </c>
      <c r="H1145" s="12">
        <v>2.5</v>
      </c>
      <c r="I1145" s="12">
        <v>2.6559523809523813</v>
      </c>
      <c r="J1145" s="12">
        <v>-0.15595238095238123</v>
      </c>
      <c r="K1145" s="22">
        <v>55</v>
      </c>
    </row>
    <row r="1146" spans="2:11" x14ac:dyDescent="0.25">
      <c r="B1146" t="s">
        <v>14094</v>
      </c>
      <c r="C1146" t="s">
        <v>14095</v>
      </c>
      <c r="D1146" s="24" t="s">
        <v>2443</v>
      </c>
      <c r="E1146" s="24" t="s">
        <v>867</v>
      </c>
      <c r="F1146" s="12">
        <v>38.5</v>
      </c>
      <c r="G1146" s="12">
        <v>-97.6</v>
      </c>
      <c r="H1146" s="12">
        <v>0.99206349206349209</v>
      </c>
      <c r="I1146" s="12">
        <v>1.1488095238095237</v>
      </c>
      <c r="J1146" s="12">
        <v>-0.15674603174603172</v>
      </c>
      <c r="K1146" s="22">
        <v>57</v>
      </c>
    </row>
    <row r="1147" spans="2:11" x14ac:dyDescent="0.25">
      <c r="B1147" t="s">
        <v>3145</v>
      </c>
      <c r="C1147" t="s">
        <v>3146</v>
      </c>
      <c r="D1147" s="24" t="s">
        <v>2443</v>
      </c>
      <c r="E1147" s="24" t="s">
        <v>1338</v>
      </c>
      <c r="F1147" s="12">
        <v>46.7</v>
      </c>
      <c r="G1147" s="12">
        <v>-99.4</v>
      </c>
      <c r="H1147" s="12">
        <v>6.0317460317460316</v>
      </c>
      <c r="I1147" s="12">
        <v>6.1904761904761907</v>
      </c>
      <c r="J1147" s="12">
        <v>-0.15873015873015872</v>
      </c>
      <c r="K1147" s="22">
        <v>33</v>
      </c>
    </row>
    <row r="1148" spans="2:11" x14ac:dyDescent="0.25">
      <c r="B1148" t="s">
        <v>3170</v>
      </c>
      <c r="C1148" t="s">
        <v>3171</v>
      </c>
      <c r="D1148" s="24" t="s">
        <v>548</v>
      </c>
      <c r="E1148" s="24" t="s">
        <v>497</v>
      </c>
      <c r="F1148" s="12">
        <v>51.1</v>
      </c>
      <c r="G1148" s="12">
        <v>-106.5</v>
      </c>
      <c r="H1148" s="12">
        <v>3.6507936507936507</v>
      </c>
      <c r="I1148" s="12">
        <v>3.8134920634920633</v>
      </c>
      <c r="J1148" s="12">
        <v>-0.16269841269841248</v>
      </c>
      <c r="K1148" s="22">
        <v>29</v>
      </c>
    </row>
    <row r="1149" spans="2:11" x14ac:dyDescent="0.25">
      <c r="B1149" t="s">
        <v>1428</v>
      </c>
      <c r="C1149" t="s">
        <v>1429</v>
      </c>
      <c r="D1149" s="24" t="s">
        <v>2443</v>
      </c>
      <c r="E1149" s="24" t="s">
        <v>1421</v>
      </c>
      <c r="F1149" s="12">
        <v>40.5</v>
      </c>
      <c r="G1149" s="12">
        <v>-79.099999999999994</v>
      </c>
      <c r="H1149" s="12">
        <v>2.6190476190476191</v>
      </c>
      <c r="I1149" s="12">
        <v>2.7837301587301591</v>
      </c>
      <c r="J1149" s="12">
        <v>-0.1646825396825399</v>
      </c>
      <c r="K1149" s="22">
        <v>60</v>
      </c>
    </row>
    <row r="1150" spans="2:11" x14ac:dyDescent="0.25">
      <c r="B1150" t="s">
        <v>3964</v>
      </c>
      <c r="C1150" t="s">
        <v>3965</v>
      </c>
      <c r="D1150" s="24" t="s">
        <v>2443</v>
      </c>
      <c r="E1150" s="24" t="s">
        <v>1363</v>
      </c>
      <c r="F1150" s="12">
        <v>39.299999999999997</v>
      </c>
      <c r="G1150" s="12">
        <v>-82</v>
      </c>
      <c r="H1150" s="12">
        <v>0.51587301587301593</v>
      </c>
      <c r="I1150" s="12">
        <v>0.69007936507936507</v>
      </c>
      <c r="J1150" s="12">
        <v>-0.17420634920634923</v>
      </c>
      <c r="K1150" s="22">
        <v>57</v>
      </c>
    </row>
    <row r="1151" spans="2:11" x14ac:dyDescent="0.25">
      <c r="B1151" t="s">
        <v>1378</v>
      </c>
      <c r="C1151" t="s">
        <v>1379</v>
      </c>
      <c r="D1151" s="24" t="s">
        <v>2443</v>
      </c>
      <c r="E1151" s="24" t="s">
        <v>1363</v>
      </c>
      <c r="F1151" s="12">
        <v>41.2</v>
      </c>
      <c r="G1151" s="12">
        <v>-82.6</v>
      </c>
      <c r="H1151" s="12">
        <v>0.99206349206349209</v>
      </c>
      <c r="I1151" s="12">
        <v>1.1670634920634921</v>
      </c>
      <c r="J1151" s="12">
        <v>-0.17500000000000002</v>
      </c>
      <c r="K1151" s="22">
        <v>59</v>
      </c>
    </row>
    <row r="1152" spans="2:11" x14ac:dyDescent="0.25">
      <c r="B1152" t="s">
        <v>3525</v>
      </c>
      <c r="C1152" t="s">
        <v>3526</v>
      </c>
      <c r="D1152" s="24" t="s">
        <v>2443</v>
      </c>
      <c r="E1152" s="24" t="s">
        <v>1081</v>
      </c>
      <c r="F1152" s="12">
        <v>38.6</v>
      </c>
      <c r="G1152" s="12">
        <v>-92.5</v>
      </c>
      <c r="H1152" s="12">
        <v>0.51587301587301593</v>
      </c>
      <c r="I1152" s="12">
        <v>0.70436507936507942</v>
      </c>
      <c r="J1152" s="12">
        <v>-0.18849206349206349</v>
      </c>
      <c r="K1152" s="22">
        <v>59</v>
      </c>
    </row>
    <row r="1153" spans="2:11" x14ac:dyDescent="0.25">
      <c r="B1153" t="s">
        <v>382</v>
      </c>
      <c r="C1153" t="s">
        <v>3427</v>
      </c>
      <c r="D1153" s="24" t="s">
        <v>2443</v>
      </c>
      <c r="E1153" s="24" t="s">
        <v>1081</v>
      </c>
      <c r="F1153" s="12">
        <v>40.200000000000003</v>
      </c>
      <c r="G1153" s="12">
        <v>-94.3</v>
      </c>
      <c r="H1153" s="12">
        <v>0.83333333333333337</v>
      </c>
      <c r="I1153" s="12">
        <v>1.0218253968253967</v>
      </c>
      <c r="J1153" s="12">
        <v>-0.18849206349206349</v>
      </c>
      <c r="K1153" s="22">
        <v>28</v>
      </c>
    </row>
    <row r="1154" spans="2:11" x14ac:dyDescent="0.25">
      <c r="B1154" t="s">
        <v>3586</v>
      </c>
      <c r="C1154" t="s">
        <v>3587</v>
      </c>
      <c r="D1154" s="24" t="s">
        <v>2443</v>
      </c>
      <c r="E1154" s="24" t="s">
        <v>1081</v>
      </c>
      <c r="F1154" s="12">
        <v>39.299999999999997</v>
      </c>
      <c r="G1154" s="12">
        <v>-94.3</v>
      </c>
      <c r="H1154" s="12">
        <v>0.51587301587301593</v>
      </c>
      <c r="I1154" s="12">
        <v>0.70833333333333337</v>
      </c>
      <c r="J1154" s="12">
        <v>-0.19246031746031753</v>
      </c>
      <c r="K1154" s="22">
        <v>26</v>
      </c>
    </row>
    <row r="1155" spans="2:11" x14ac:dyDescent="0.25">
      <c r="B1155" t="s">
        <v>12233</v>
      </c>
      <c r="C1155" t="s">
        <v>12234</v>
      </c>
      <c r="D1155" s="24" t="s">
        <v>2443</v>
      </c>
      <c r="E1155" s="24" t="s">
        <v>1277</v>
      </c>
      <c r="F1155" s="12">
        <v>35.9</v>
      </c>
      <c r="G1155" s="12">
        <v>-107</v>
      </c>
      <c r="H1155" s="12">
        <v>2.4206349206349209</v>
      </c>
      <c r="I1155" s="12">
        <v>2.6170634920634921</v>
      </c>
      <c r="J1155" s="12">
        <v>-0.19642857142857154</v>
      </c>
      <c r="K1155" s="22">
        <v>58</v>
      </c>
    </row>
    <row r="1156" spans="2:11" x14ac:dyDescent="0.25">
      <c r="B1156" t="s">
        <v>14441</v>
      </c>
      <c r="C1156" t="s">
        <v>14442</v>
      </c>
      <c r="D1156" s="24" t="s">
        <v>2443</v>
      </c>
      <c r="E1156" s="24" t="s">
        <v>1081</v>
      </c>
      <c r="F1156" s="12">
        <v>38.9</v>
      </c>
      <c r="G1156" s="12">
        <v>-93.5</v>
      </c>
      <c r="H1156" s="12">
        <v>0.7142857142857143</v>
      </c>
      <c r="I1156" s="12">
        <v>0.911904761904762</v>
      </c>
      <c r="J1156" s="12">
        <v>-0.19761904761904764</v>
      </c>
      <c r="K1156" s="22">
        <v>60</v>
      </c>
    </row>
    <row r="1157" spans="2:11" x14ac:dyDescent="0.25">
      <c r="B1157" t="s">
        <v>3414</v>
      </c>
      <c r="C1157" t="s">
        <v>3415</v>
      </c>
      <c r="D1157" s="24" t="s">
        <v>2443</v>
      </c>
      <c r="E1157" s="24" t="s">
        <v>749</v>
      </c>
      <c r="F1157" s="12">
        <v>40.6</v>
      </c>
      <c r="G1157" s="12">
        <v>-91.3</v>
      </c>
      <c r="H1157" s="12">
        <v>0.51587301587301593</v>
      </c>
      <c r="I1157" s="12">
        <v>0.71706349206349207</v>
      </c>
      <c r="J1157" s="12">
        <v>-0.2011904761904762</v>
      </c>
      <c r="K1157" s="22">
        <v>56</v>
      </c>
    </row>
    <row r="1158" spans="2:11" x14ac:dyDescent="0.25">
      <c r="B1158" t="s">
        <v>9201</v>
      </c>
      <c r="C1158" t="s">
        <v>9202</v>
      </c>
      <c r="D1158" s="24" t="s">
        <v>2443</v>
      </c>
      <c r="E1158" s="24" t="s">
        <v>1457</v>
      </c>
      <c r="F1158" s="12">
        <v>45.3</v>
      </c>
      <c r="G1158" s="12">
        <v>-103.8</v>
      </c>
      <c r="H1158" s="12">
        <v>6.0317460317460316</v>
      </c>
      <c r="I1158" s="12">
        <v>6.2440476190476186</v>
      </c>
      <c r="J1158" s="12">
        <v>-0.21230158730158707</v>
      </c>
      <c r="K1158" s="22">
        <v>60</v>
      </c>
    </row>
    <row r="1159" spans="2:11" x14ac:dyDescent="0.25">
      <c r="B1159" t="s">
        <v>1757</v>
      </c>
      <c r="C1159" t="s">
        <v>2314</v>
      </c>
      <c r="D1159" s="24" t="s">
        <v>2443</v>
      </c>
      <c r="E1159" s="24" t="s">
        <v>1194</v>
      </c>
      <c r="F1159" s="12">
        <v>40</v>
      </c>
      <c r="G1159" s="12">
        <v>-98</v>
      </c>
      <c r="H1159" s="12">
        <v>2.0238095238095237</v>
      </c>
      <c r="I1159" s="12">
        <v>2.2361111111111112</v>
      </c>
      <c r="J1159" s="12">
        <v>-0.21230158730158735</v>
      </c>
      <c r="K1159" s="22">
        <v>60</v>
      </c>
    </row>
    <row r="1160" spans="2:11" x14ac:dyDescent="0.25">
      <c r="B1160" t="s">
        <v>1023</v>
      </c>
      <c r="C1160" t="s">
        <v>1024</v>
      </c>
      <c r="D1160" s="24" t="s">
        <v>2443</v>
      </c>
      <c r="E1160" s="24" t="s">
        <v>1022</v>
      </c>
      <c r="F1160" s="12">
        <v>45.3</v>
      </c>
      <c r="G1160" s="12">
        <v>-96.1</v>
      </c>
      <c r="H1160" s="12">
        <v>5.2777777777777777</v>
      </c>
      <c r="I1160" s="12">
        <v>5.4908730158730163</v>
      </c>
      <c r="J1160" s="12">
        <v>-0.21309523809523828</v>
      </c>
      <c r="K1160" s="22">
        <v>60</v>
      </c>
    </row>
    <row r="1161" spans="2:11" x14ac:dyDescent="0.25">
      <c r="B1161" t="s">
        <v>14536</v>
      </c>
      <c r="C1161" t="s">
        <v>14537</v>
      </c>
      <c r="D1161" s="24" t="s">
        <v>2443</v>
      </c>
      <c r="E1161" s="24" t="s">
        <v>867</v>
      </c>
      <c r="F1161" s="12">
        <v>38.1</v>
      </c>
      <c r="G1161" s="12">
        <v>-97.8</v>
      </c>
      <c r="H1161" s="12">
        <v>0.59523809523809523</v>
      </c>
      <c r="I1161" s="12">
        <v>0.8126984126984127</v>
      </c>
      <c r="J1161" s="12">
        <v>-0.21746031746031749</v>
      </c>
      <c r="K1161" s="22">
        <v>58</v>
      </c>
    </row>
    <row r="1162" spans="2:11" x14ac:dyDescent="0.25">
      <c r="B1162" t="s">
        <v>1188</v>
      </c>
      <c r="C1162" t="s">
        <v>1189</v>
      </c>
      <c r="D1162" s="24" t="s">
        <v>2443</v>
      </c>
      <c r="E1162" s="24" t="s">
        <v>1134</v>
      </c>
      <c r="F1162" s="12">
        <v>46.7</v>
      </c>
      <c r="G1162" s="12">
        <v>-105.3</v>
      </c>
      <c r="H1162" s="12">
        <v>0.99206349206349209</v>
      </c>
      <c r="I1162" s="12">
        <v>1.2123015873015874</v>
      </c>
      <c r="J1162" s="12">
        <v>-0.22023809523809526</v>
      </c>
      <c r="K1162" s="22">
        <v>51</v>
      </c>
    </row>
    <row r="1163" spans="2:11" x14ac:dyDescent="0.25">
      <c r="B1163" t="s">
        <v>859</v>
      </c>
      <c r="C1163" t="s">
        <v>860</v>
      </c>
      <c r="D1163" s="24" t="s">
        <v>2443</v>
      </c>
      <c r="E1163" s="24" t="s">
        <v>749</v>
      </c>
      <c r="F1163" s="12">
        <v>42.1</v>
      </c>
      <c r="G1163" s="12">
        <v>-92</v>
      </c>
      <c r="H1163" s="12">
        <v>2.0238095238095237</v>
      </c>
      <c r="I1163" s="12">
        <v>2.2448412698412699</v>
      </c>
      <c r="J1163" s="12">
        <v>-0.22103174603174605</v>
      </c>
      <c r="K1163" s="22">
        <v>60</v>
      </c>
    </row>
    <row r="1164" spans="2:11" x14ac:dyDescent="0.25">
      <c r="B1164" t="s">
        <v>4337</v>
      </c>
      <c r="C1164" t="s">
        <v>4338</v>
      </c>
      <c r="D1164" s="24" t="s">
        <v>2443</v>
      </c>
      <c r="E1164" s="24" t="s">
        <v>1421</v>
      </c>
      <c r="F1164" s="12">
        <v>40.299999999999997</v>
      </c>
      <c r="G1164" s="12">
        <v>-76.400000000000006</v>
      </c>
      <c r="H1164" s="12">
        <v>0.51587301587301593</v>
      </c>
      <c r="I1164" s="12">
        <v>0.73769841269841274</v>
      </c>
      <c r="J1164" s="12">
        <v>-0.22182539682539681</v>
      </c>
      <c r="K1164" s="22">
        <v>54</v>
      </c>
    </row>
    <row r="1165" spans="2:11" x14ac:dyDescent="0.25">
      <c r="B1165" t="s">
        <v>1862</v>
      </c>
      <c r="C1165" t="s">
        <v>1863</v>
      </c>
      <c r="D1165" s="24" t="s">
        <v>2443</v>
      </c>
      <c r="E1165" s="24" t="s">
        <v>937</v>
      </c>
      <c r="F1165" s="12">
        <v>44.7</v>
      </c>
      <c r="G1165" s="12">
        <v>-68.8</v>
      </c>
      <c r="H1165" s="12">
        <v>4.7222222222222223</v>
      </c>
      <c r="I1165" s="12">
        <v>4.9519841269841276</v>
      </c>
      <c r="J1165" s="12">
        <v>-0.22976190476190503</v>
      </c>
      <c r="K1165" s="22">
        <v>58</v>
      </c>
    </row>
    <row r="1166" spans="2:11" x14ac:dyDescent="0.25">
      <c r="B1166" t="s">
        <v>3566</v>
      </c>
      <c r="C1166" t="s">
        <v>3567</v>
      </c>
      <c r="D1166" s="24" t="s">
        <v>2443</v>
      </c>
      <c r="E1166" s="24" t="s">
        <v>563</v>
      </c>
      <c r="F1166" s="12">
        <v>37.1</v>
      </c>
      <c r="G1166" s="12">
        <v>-103.2</v>
      </c>
      <c r="H1166" s="12">
        <v>3.2142857142857144</v>
      </c>
      <c r="I1166" s="12">
        <v>3.4523809523809526</v>
      </c>
      <c r="J1166" s="12">
        <v>-0.23809523809523811</v>
      </c>
      <c r="K1166" s="22">
        <v>32</v>
      </c>
    </row>
    <row r="1167" spans="2:11" x14ac:dyDescent="0.25">
      <c r="B1167" t="s">
        <v>1231</v>
      </c>
      <c r="C1167" t="s">
        <v>1232</v>
      </c>
      <c r="D1167" s="24" t="s">
        <v>2443</v>
      </c>
      <c r="E1167" s="24" t="s">
        <v>1194</v>
      </c>
      <c r="F1167" s="12">
        <v>40.6</v>
      </c>
      <c r="G1167" s="12">
        <v>-95.8</v>
      </c>
      <c r="H1167" s="12">
        <v>0.99206349206349209</v>
      </c>
      <c r="I1167" s="12">
        <v>1.2313492063492064</v>
      </c>
      <c r="J1167" s="12">
        <v>-0.23928571428571432</v>
      </c>
      <c r="K1167" s="22">
        <v>58</v>
      </c>
    </row>
    <row r="1168" spans="2:11" x14ac:dyDescent="0.25">
      <c r="B1168" t="s">
        <v>615</v>
      </c>
      <c r="C1168" t="s">
        <v>616</v>
      </c>
      <c r="D1168" s="24" t="s">
        <v>2443</v>
      </c>
      <c r="E1168" s="24" t="s">
        <v>563</v>
      </c>
      <c r="F1168" s="12">
        <v>38.299999999999997</v>
      </c>
      <c r="G1168" s="12">
        <v>-104</v>
      </c>
      <c r="H1168" s="12">
        <v>3.0158730158730158</v>
      </c>
      <c r="I1168" s="12">
        <v>3.255555555555556</v>
      </c>
      <c r="J1168" s="12">
        <v>-0.23968253968253994</v>
      </c>
      <c r="K1168" s="22">
        <v>57</v>
      </c>
    </row>
    <row r="1169" spans="2:11" x14ac:dyDescent="0.25">
      <c r="B1169" t="s">
        <v>14839</v>
      </c>
      <c r="C1169" t="s">
        <v>14840</v>
      </c>
      <c r="D1169" s="24" t="s">
        <v>2443</v>
      </c>
      <c r="E1169" s="24" t="s">
        <v>867</v>
      </c>
      <c r="F1169" s="12">
        <v>39</v>
      </c>
      <c r="G1169" s="12">
        <v>-94.8</v>
      </c>
      <c r="H1169" s="12">
        <v>0.51587301587301593</v>
      </c>
      <c r="I1169" s="12">
        <v>0.75595238095238104</v>
      </c>
      <c r="J1169" s="12">
        <v>-0.24007936507936511</v>
      </c>
      <c r="K1169" s="22">
        <v>59</v>
      </c>
    </row>
    <row r="1170" spans="2:11" x14ac:dyDescent="0.25">
      <c r="B1170" t="s">
        <v>9501</v>
      </c>
      <c r="C1170" t="s">
        <v>9502</v>
      </c>
      <c r="D1170" s="24" t="s">
        <v>2443</v>
      </c>
      <c r="E1170" s="24" t="s">
        <v>1022</v>
      </c>
      <c r="F1170" s="12">
        <v>44</v>
      </c>
      <c r="G1170" s="12">
        <v>-93.5</v>
      </c>
      <c r="H1170" s="12">
        <v>5.5555555555555554</v>
      </c>
      <c r="I1170" s="12">
        <v>5.7964285714285717</v>
      </c>
      <c r="J1170" s="12">
        <v>-0.2408730158730156</v>
      </c>
      <c r="K1170" s="22">
        <v>55</v>
      </c>
    </row>
    <row r="1171" spans="2:11" x14ac:dyDescent="0.25">
      <c r="B1171" t="s">
        <v>1921</v>
      </c>
      <c r="C1171" t="s">
        <v>1922</v>
      </c>
      <c r="D1171" s="24" t="s">
        <v>2443</v>
      </c>
      <c r="E1171" s="24" t="s">
        <v>709</v>
      </c>
      <c r="F1171" s="12">
        <v>41.7</v>
      </c>
      <c r="G1171" s="12">
        <v>-86.3</v>
      </c>
      <c r="H1171" s="12">
        <v>6.825396825396826</v>
      </c>
      <c r="I1171" s="12">
        <v>7.0761904761904759</v>
      </c>
      <c r="J1171" s="12">
        <v>-0.25079365079365051</v>
      </c>
      <c r="K1171" s="22">
        <v>60</v>
      </c>
    </row>
    <row r="1172" spans="2:11" x14ac:dyDescent="0.25">
      <c r="B1172" t="s">
        <v>1000</v>
      </c>
      <c r="C1172" t="s">
        <v>1001</v>
      </c>
      <c r="D1172" s="24" t="s">
        <v>2443</v>
      </c>
      <c r="E1172" s="24" t="s">
        <v>969</v>
      </c>
      <c r="F1172" s="12">
        <v>44.4</v>
      </c>
      <c r="G1172" s="12">
        <v>-84</v>
      </c>
      <c r="H1172" s="12">
        <v>3.5317460317460316</v>
      </c>
      <c r="I1172" s="12">
        <v>3.7869047619047622</v>
      </c>
      <c r="J1172" s="12">
        <v>-0.25515873015873042</v>
      </c>
      <c r="K1172" s="22">
        <v>56</v>
      </c>
    </row>
    <row r="1173" spans="2:11" x14ac:dyDescent="0.25">
      <c r="B1173" t="s">
        <v>1199</v>
      </c>
      <c r="C1173" t="s">
        <v>1200</v>
      </c>
      <c r="D1173" s="24" t="s">
        <v>2443</v>
      </c>
      <c r="E1173" s="24" t="s">
        <v>1194</v>
      </c>
      <c r="F1173" s="12">
        <v>40.299999999999997</v>
      </c>
      <c r="G1173" s="12">
        <v>-95.7</v>
      </c>
      <c r="H1173" s="12">
        <v>1.746031746031746</v>
      </c>
      <c r="I1173" s="12">
        <v>2.0067460317460317</v>
      </c>
      <c r="J1173" s="12">
        <v>-0.26071428571428573</v>
      </c>
      <c r="K1173" s="22">
        <v>58</v>
      </c>
    </row>
    <row r="1174" spans="2:11" x14ac:dyDescent="0.25">
      <c r="B1174" t="s">
        <v>14832</v>
      </c>
      <c r="C1174" t="s">
        <v>14833</v>
      </c>
      <c r="D1174" s="24" t="s">
        <v>2443</v>
      </c>
      <c r="E1174" s="24" t="s">
        <v>648</v>
      </c>
      <c r="F1174" s="12">
        <v>40.4</v>
      </c>
      <c r="G1174" s="12">
        <v>-90.6</v>
      </c>
      <c r="H1174" s="12">
        <v>0.51587301587301593</v>
      </c>
      <c r="I1174" s="12">
        <v>0.78412698412698423</v>
      </c>
      <c r="J1174" s="12">
        <v>-0.2682539682539683</v>
      </c>
      <c r="K1174" s="22">
        <v>55</v>
      </c>
    </row>
    <row r="1175" spans="2:11" x14ac:dyDescent="0.25">
      <c r="B1175" t="s">
        <v>1054</v>
      </c>
      <c r="C1175" t="s">
        <v>1055</v>
      </c>
      <c r="D1175" s="24" t="s">
        <v>2443</v>
      </c>
      <c r="E1175" s="24" t="s">
        <v>1022</v>
      </c>
      <c r="F1175" s="12">
        <v>45.1</v>
      </c>
      <c r="G1175" s="12">
        <v>-95.9</v>
      </c>
      <c r="H1175" s="12">
        <v>5.6349206349206353</v>
      </c>
      <c r="I1175" s="12">
        <v>5.9055555555555559</v>
      </c>
      <c r="J1175" s="12">
        <v>-0.2706349206349204</v>
      </c>
      <c r="K1175" s="22">
        <v>60</v>
      </c>
    </row>
    <row r="1176" spans="2:11" x14ac:dyDescent="0.25">
      <c r="B1176" t="s">
        <v>913</v>
      </c>
      <c r="C1176" t="s">
        <v>914</v>
      </c>
      <c r="D1176" s="24" t="s">
        <v>2443</v>
      </c>
      <c r="E1176" s="24" t="s">
        <v>867</v>
      </c>
      <c r="F1176" s="12">
        <v>38.6</v>
      </c>
      <c r="G1176" s="12">
        <v>-95.2</v>
      </c>
      <c r="H1176" s="12">
        <v>0.51587301587301593</v>
      </c>
      <c r="I1176" s="12">
        <v>0.79801587301587307</v>
      </c>
      <c r="J1176" s="12">
        <v>-0.28214285714285714</v>
      </c>
      <c r="K1176" s="22">
        <v>55</v>
      </c>
    </row>
    <row r="1177" spans="2:11" x14ac:dyDescent="0.25">
      <c r="B1177" t="s">
        <v>2696</v>
      </c>
      <c r="C1177" t="s">
        <v>2697</v>
      </c>
      <c r="D1177" s="24" t="s">
        <v>2443</v>
      </c>
      <c r="E1177" s="24" t="s">
        <v>1253</v>
      </c>
      <c r="F1177" s="12">
        <v>40.6</v>
      </c>
      <c r="G1177" s="12">
        <v>-115.7</v>
      </c>
      <c r="H1177" s="12">
        <v>1.5079365079365079</v>
      </c>
      <c r="I1177" s="12">
        <v>1.7904761904761903</v>
      </c>
      <c r="J1177" s="12">
        <v>-0.28253968253968242</v>
      </c>
      <c r="K1177" s="22">
        <v>26</v>
      </c>
    </row>
    <row r="1178" spans="2:11" x14ac:dyDescent="0.25">
      <c r="B1178" t="s">
        <v>2774</v>
      </c>
      <c r="C1178" t="s">
        <v>2775</v>
      </c>
      <c r="D1178" s="24" t="s">
        <v>2443</v>
      </c>
      <c r="E1178" s="24" t="s">
        <v>1277</v>
      </c>
      <c r="F1178" s="12">
        <v>36.6</v>
      </c>
      <c r="G1178" s="12">
        <v>-108.3</v>
      </c>
      <c r="H1178" s="12">
        <v>0.31746031746031744</v>
      </c>
      <c r="I1178" s="12">
        <v>0.60952380952380947</v>
      </c>
      <c r="J1178" s="12">
        <v>-0.29206349206349203</v>
      </c>
      <c r="K1178" s="22">
        <v>42</v>
      </c>
    </row>
    <row r="1179" spans="2:11" x14ac:dyDescent="0.25">
      <c r="B1179" t="s">
        <v>1357</v>
      </c>
      <c r="C1179" t="s">
        <v>1358</v>
      </c>
      <c r="D1179" s="24" t="s">
        <v>2443</v>
      </c>
      <c r="E1179" s="24" t="s">
        <v>1338</v>
      </c>
      <c r="F1179" s="12">
        <v>47.4</v>
      </c>
      <c r="G1179" s="12">
        <v>-101.1</v>
      </c>
      <c r="H1179" s="12">
        <v>4.2857142857142856</v>
      </c>
      <c r="I1179" s="12">
        <v>4.5849206349206355</v>
      </c>
      <c r="J1179" s="12">
        <v>-0.29920634920634948</v>
      </c>
      <c r="K1179" s="22">
        <v>52</v>
      </c>
    </row>
    <row r="1180" spans="2:11" x14ac:dyDescent="0.25">
      <c r="B1180" t="s">
        <v>1843</v>
      </c>
      <c r="C1180" t="s">
        <v>1844</v>
      </c>
      <c r="D1180" s="24" t="s">
        <v>2443</v>
      </c>
      <c r="E1180" s="24" t="s">
        <v>365</v>
      </c>
      <c r="F1180" s="12">
        <v>36.200000000000003</v>
      </c>
      <c r="G1180" s="12">
        <v>-93.1</v>
      </c>
      <c r="H1180" s="12">
        <v>0.51587301587301593</v>
      </c>
      <c r="I1180" s="12">
        <v>0.82539682539682546</v>
      </c>
      <c r="J1180" s="12">
        <v>-0.30952380952380953</v>
      </c>
      <c r="K1180" s="22">
        <v>41</v>
      </c>
    </row>
    <row r="1181" spans="2:11" x14ac:dyDescent="0.25">
      <c r="B1181" t="s">
        <v>15174</v>
      </c>
      <c r="C1181" t="s">
        <v>15175</v>
      </c>
      <c r="D1181" s="24" t="s">
        <v>2443</v>
      </c>
      <c r="E1181" s="24" t="s">
        <v>867</v>
      </c>
      <c r="F1181" s="12">
        <v>38.1</v>
      </c>
      <c r="G1181" s="12">
        <v>-95</v>
      </c>
      <c r="H1181" s="12">
        <v>0.31746031746031744</v>
      </c>
      <c r="I1181" s="12">
        <v>0.62896825396825395</v>
      </c>
      <c r="J1181" s="12">
        <v>-0.31150793650793651</v>
      </c>
      <c r="K1181" s="22">
        <v>26</v>
      </c>
    </row>
    <row r="1182" spans="2:11" x14ac:dyDescent="0.25">
      <c r="B1182" t="s">
        <v>2625</v>
      </c>
      <c r="C1182" t="s">
        <v>2626</v>
      </c>
      <c r="D1182" s="24" t="s">
        <v>2443</v>
      </c>
      <c r="E1182" s="24" t="s">
        <v>1396</v>
      </c>
      <c r="F1182" s="12">
        <v>45.4</v>
      </c>
      <c r="G1182" s="12">
        <v>-120.7</v>
      </c>
      <c r="H1182" s="12">
        <v>1.9841269841269842</v>
      </c>
      <c r="I1182" s="12">
        <v>2.3007936507936506</v>
      </c>
      <c r="J1182" s="12">
        <v>-0.31666666666666654</v>
      </c>
      <c r="K1182" s="22">
        <v>55</v>
      </c>
    </row>
    <row r="1183" spans="2:11" x14ac:dyDescent="0.25">
      <c r="B1183" t="s">
        <v>2379</v>
      </c>
      <c r="C1183" t="s">
        <v>2380</v>
      </c>
      <c r="D1183" s="24" t="s">
        <v>2443</v>
      </c>
      <c r="E1183" s="24" t="s">
        <v>434</v>
      </c>
      <c r="F1183" s="12">
        <v>36.1</v>
      </c>
      <c r="G1183" s="12">
        <v>-85.2</v>
      </c>
      <c r="H1183" s="12">
        <v>0.51587301587301593</v>
      </c>
      <c r="I1183" s="12">
        <v>0.83412698412698416</v>
      </c>
      <c r="J1183" s="12">
        <v>-0.31825396825396823</v>
      </c>
      <c r="K1183" s="22">
        <v>55</v>
      </c>
    </row>
    <row r="1184" spans="2:11" x14ac:dyDescent="0.25">
      <c r="B1184" t="s">
        <v>2814</v>
      </c>
      <c r="C1184" t="s">
        <v>2815</v>
      </c>
      <c r="D1184" s="24" t="s">
        <v>2443</v>
      </c>
      <c r="E1184" s="24" t="s">
        <v>1277</v>
      </c>
      <c r="F1184" s="12">
        <v>35.1</v>
      </c>
      <c r="G1184" s="12">
        <v>-105</v>
      </c>
      <c r="H1184" s="12">
        <v>2.3015873015873018</v>
      </c>
      <c r="I1184" s="12">
        <v>2.621031746031746</v>
      </c>
      <c r="J1184" s="12">
        <v>-0.31944444444444436</v>
      </c>
      <c r="K1184" s="22">
        <v>56</v>
      </c>
    </row>
    <row r="1185" spans="2:11" x14ac:dyDescent="0.25">
      <c r="B1185" t="s">
        <v>2145</v>
      </c>
      <c r="C1185" t="s">
        <v>2146</v>
      </c>
      <c r="D1185" s="24" t="s">
        <v>2443</v>
      </c>
      <c r="E1185" s="24" t="s">
        <v>365</v>
      </c>
      <c r="F1185" s="12">
        <v>36</v>
      </c>
      <c r="G1185" s="12">
        <v>-94.1</v>
      </c>
      <c r="H1185" s="12">
        <v>0.19841269841269843</v>
      </c>
      <c r="I1185" s="12">
        <v>0.5178571428571429</v>
      </c>
      <c r="J1185" s="12">
        <v>-0.31944444444444448</v>
      </c>
      <c r="K1185" s="22">
        <v>57</v>
      </c>
    </row>
    <row r="1186" spans="2:11" x14ac:dyDescent="0.25">
      <c r="B1186" t="s">
        <v>1284</v>
      </c>
      <c r="C1186" t="s">
        <v>14535</v>
      </c>
      <c r="D1186" s="24" t="s">
        <v>2443</v>
      </c>
      <c r="E1186" s="24" t="s">
        <v>867</v>
      </c>
      <c r="F1186" s="12">
        <v>38.299999999999997</v>
      </c>
      <c r="G1186" s="12">
        <v>-97.2</v>
      </c>
      <c r="H1186" s="12">
        <v>0.59523809523809523</v>
      </c>
      <c r="I1186" s="12">
        <v>0.91547619047619055</v>
      </c>
      <c r="J1186" s="12">
        <v>-0.32023809523809527</v>
      </c>
      <c r="K1186" s="22">
        <v>58</v>
      </c>
    </row>
    <row r="1187" spans="2:11" x14ac:dyDescent="0.25">
      <c r="B1187" t="s">
        <v>9347</v>
      </c>
      <c r="C1187" t="s">
        <v>9348</v>
      </c>
      <c r="D1187" s="24" t="s">
        <v>2443</v>
      </c>
      <c r="E1187" s="24" t="s">
        <v>1338</v>
      </c>
      <c r="F1187" s="12">
        <v>48.7</v>
      </c>
      <c r="G1187" s="12">
        <v>-98.3</v>
      </c>
      <c r="H1187" s="12">
        <v>5.753968253968254</v>
      </c>
      <c r="I1187" s="12">
        <v>6.0793650793650791</v>
      </c>
      <c r="J1187" s="12">
        <v>-0.32539682539682496</v>
      </c>
      <c r="K1187" s="22">
        <v>59</v>
      </c>
    </row>
    <row r="1188" spans="2:11" x14ac:dyDescent="0.25">
      <c r="B1188" t="s">
        <v>3810</v>
      </c>
      <c r="C1188" t="s">
        <v>3811</v>
      </c>
      <c r="D1188" s="24" t="s">
        <v>2443</v>
      </c>
      <c r="E1188" s="24" t="s">
        <v>648</v>
      </c>
      <c r="F1188" s="12">
        <v>41.1</v>
      </c>
      <c r="G1188" s="12">
        <v>-87.8</v>
      </c>
      <c r="H1188" s="12">
        <v>0.51587301587301593</v>
      </c>
      <c r="I1188" s="12">
        <v>0.84484126984126984</v>
      </c>
      <c r="J1188" s="12">
        <v>-0.32896825396825397</v>
      </c>
      <c r="K1188" s="22">
        <v>45</v>
      </c>
    </row>
    <row r="1189" spans="2:11" x14ac:dyDescent="0.25">
      <c r="B1189" t="s">
        <v>12837</v>
      </c>
      <c r="C1189" t="s">
        <v>12838</v>
      </c>
      <c r="D1189" s="24" t="s">
        <v>2443</v>
      </c>
      <c r="E1189" s="24" t="s">
        <v>1775</v>
      </c>
      <c r="F1189" s="12">
        <v>42.1</v>
      </c>
      <c r="G1189" s="12">
        <v>-104.3</v>
      </c>
      <c r="H1189" s="12">
        <v>1.9047619047619049</v>
      </c>
      <c r="I1189" s="12">
        <v>2.2341269841269842</v>
      </c>
      <c r="J1189" s="12">
        <v>-0.32936507936507925</v>
      </c>
      <c r="K1189" s="22">
        <v>30</v>
      </c>
    </row>
    <row r="1190" spans="2:11" x14ac:dyDescent="0.25">
      <c r="B1190" t="s">
        <v>447</v>
      </c>
      <c r="C1190" t="s">
        <v>13402</v>
      </c>
      <c r="D1190" s="24" t="s">
        <v>2443</v>
      </c>
      <c r="E1190" s="24" t="s">
        <v>867</v>
      </c>
      <c r="F1190" s="12">
        <v>39.799999999999997</v>
      </c>
      <c r="G1190" s="12">
        <v>-98.5</v>
      </c>
      <c r="H1190" s="12">
        <v>1.4285714285714286</v>
      </c>
      <c r="I1190" s="12">
        <v>1.7583333333333335</v>
      </c>
      <c r="J1190" s="12">
        <v>-0.32976190476190487</v>
      </c>
      <c r="K1190" s="22">
        <v>58</v>
      </c>
    </row>
    <row r="1191" spans="2:11" x14ac:dyDescent="0.25">
      <c r="B1191" t="s">
        <v>1110</v>
      </c>
      <c r="C1191" t="s">
        <v>1111</v>
      </c>
      <c r="D1191" s="24" t="s">
        <v>2443</v>
      </c>
      <c r="E1191" s="24" t="s">
        <v>1081</v>
      </c>
      <c r="F1191" s="12">
        <v>37.299999999999997</v>
      </c>
      <c r="G1191" s="12">
        <v>-93.9</v>
      </c>
      <c r="H1191" s="12">
        <v>0.31746031746031744</v>
      </c>
      <c r="I1191" s="12">
        <v>0.66031746031746041</v>
      </c>
      <c r="J1191" s="12">
        <v>-0.34285714285714292</v>
      </c>
      <c r="K1191" s="22">
        <v>58</v>
      </c>
    </row>
    <row r="1192" spans="2:11" x14ac:dyDescent="0.25">
      <c r="B1192" t="s">
        <v>4083</v>
      </c>
      <c r="C1192" t="s">
        <v>4084</v>
      </c>
      <c r="D1192" s="24" t="s">
        <v>2443</v>
      </c>
      <c r="E1192" s="24" t="s">
        <v>1301</v>
      </c>
      <c r="F1192" s="12">
        <v>44.7</v>
      </c>
      <c r="G1192" s="12">
        <v>-75.400000000000006</v>
      </c>
      <c r="H1192" s="12">
        <v>2.4206349206349209</v>
      </c>
      <c r="I1192" s="12">
        <v>2.7678571428571428</v>
      </c>
      <c r="J1192" s="12">
        <v>-0.34722222222222221</v>
      </c>
      <c r="K1192" s="22">
        <v>51</v>
      </c>
    </row>
    <row r="1193" spans="2:11" x14ac:dyDescent="0.25">
      <c r="B1193" t="s">
        <v>2505</v>
      </c>
      <c r="C1193" t="s">
        <v>2506</v>
      </c>
      <c r="D1193" s="24" t="s">
        <v>2443</v>
      </c>
      <c r="E1193" s="24" t="s">
        <v>1775</v>
      </c>
      <c r="F1193" s="12">
        <v>42.9</v>
      </c>
      <c r="G1193" s="12">
        <v>-110.1</v>
      </c>
      <c r="H1193" s="12">
        <v>8.0555555555555554</v>
      </c>
      <c r="I1193" s="12">
        <v>8.4051587301587301</v>
      </c>
      <c r="J1193" s="12">
        <v>-0.34960317460317469</v>
      </c>
      <c r="K1193" s="22">
        <v>31</v>
      </c>
    </row>
    <row r="1194" spans="2:11" x14ac:dyDescent="0.25">
      <c r="B1194" t="s">
        <v>3404</v>
      </c>
      <c r="C1194" t="s">
        <v>3405</v>
      </c>
      <c r="D1194" s="24" t="s">
        <v>2443</v>
      </c>
      <c r="E1194" s="24" t="s">
        <v>1081</v>
      </c>
      <c r="F1194" s="12">
        <v>38.799999999999997</v>
      </c>
      <c r="G1194" s="12">
        <v>-94.2</v>
      </c>
      <c r="H1194" s="12">
        <v>0.59523809523809523</v>
      </c>
      <c r="I1194" s="12">
        <v>0.946031746031746</v>
      </c>
      <c r="J1194" s="12">
        <v>-0.35079365079365082</v>
      </c>
      <c r="K1194" s="22">
        <v>25</v>
      </c>
    </row>
    <row r="1195" spans="2:11" x14ac:dyDescent="0.25">
      <c r="B1195" t="s">
        <v>4063</v>
      </c>
      <c r="C1195" t="s">
        <v>4064</v>
      </c>
      <c r="D1195" s="24" t="s">
        <v>2443</v>
      </c>
      <c r="E1195" s="24" t="s">
        <v>1586</v>
      </c>
      <c r="F1195" s="12">
        <v>36.799999999999997</v>
      </c>
      <c r="G1195" s="12">
        <v>-81.7</v>
      </c>
      <c r="H1195" s="12">
        <v>0.31746031746031744</v>
      </c>
      <c r="I1195" s="12">
        <v>0.67063492063492058</v>
      </c>
      <c r="J1195" s="12">
        <v>-0.35317460317460314</v>
      </c>
      <c r="K1195" s="22">
        <v>41</v>
      </c>
    </row>
    <row r="1196" spans="2:11" x14ac:dyDescent="0.25">
      <c r="B1196" t="s">
        <v>3511</v>
      </c>
      <c r="C1196" t="s">
        <v>3512</v>
      </c>
      <c r="D1196" s="24" t="s">
        <v>2443</v>
      </c>
      <c r="E1196" s="24" t="s">
        <v>1081</v>
      </c>
      <c r="F1196" s="12">
        <v>39.6</v>
      </c>
      <c r="G1196" s="12">
        <v>-91.7</v>
      </c>
      <c r="H1196" s="12">
        <v>0.79365079365079372</v>
      </c>
      <c r="I1196" s="12">
        <v>1.1507936507936509</v>
      </c>
      <c r="J1196" s="12">
        <v>-0.35714285714285715</v>
      </c>
      <c r="K1196" s="22">
        <v>39</v>
      </c>
    </row>
    <row r="1197" spans="2:11" x14ac:dyDescent="0.25">
      <c r="B1197" t="s">
        <v>1106</v>
      </c>
      <c r="C1197" t="s">
        <v>1107</v>
      </c>
      <c r="D1197" s="24" t="s">
        <v>2443</v>
      </c>
      <c r="E1197" s="24" t="s">
        <v>1081</v>
      </c>
      <c r="F1197" s="12">
        <v>40.200000000000003</v>
      </c>
      <c r="G1197" s="12">
        <v>-92.5</v>
      </c>
      <c r="H1197" s="12">
        <v>0.99206349206349209</v>
      </c>
      <c r="I1197" s="12">
        <v>1.3492063492063493</v>
      </c>
      <c r="J1197" s="12">
        <v>-0.35714285714285715</v>
      </c>
      <c r="K1197" s="22">
        <v>58</v>
      </c>
    </row>
    <row r="1198" spans="2:11" x14ac:dyDescent="0.25">
      <c r="B1198" t="s">
        <v>11653</v>
      </c>
      <c r="C1198" t="s">
        <v>11654</v>
      </c>
      <c r="D1198" s="24" t="s">
        <v>2443</v>
      </c>
      <c r="E1198" s="24" t="s">
        <v>1134</v>
      </c>
      <c r="F1198" s="12">
        <v>45.6</v>
      </c>
      <c r="G1198" s="12">
        <v>-104.3</v>
      </c>
      <c r="H1198" s="12">
        <v>3.0158730158730158</v>
      </c>
      <c r="I1198" s="12">
        <v>3.375</v>
      </c>
      <c r="J1198" s="12">
        <v>-0.35912698412698402</v>
      </c>
      <c r="K1198" s="22">
        <v>41</v>
      </c>
    </row>
    <row r="1199" spans="2:11" x14ac:dyDescent="0.25">
      <c r="B1199" t="s">
        <v>1405</v>
      </c>
      <c r="C1199" t="s">
        <v>1406</v>
      </c>
      <c r="D1199" s="24" t="s">
        <v>2443</v>
      </c>
      <c r="E1199" s="24" t="s">
        <v>1396</v>
      </c>
      <c r="F1199" s="12">
        <v>45.4</v>
      </c>
      <c r="G1199" s="12">
        <v>-122.1</v>
      </c>
      <c r="H1199" s="12">
        <v>0.51587301587301593</v>
      </c>
      <c r="I1199" s="12">
        <v>0.875</v>
      </c>
      <c r="J1199" s="12">
        <v>-0.35912698412698418</v>
      </c>
      <c r="K1199" s="22">
        <v>59</v>
      </c>
    </row>
    <row r="1200" spans="2:11" x14ac:dyDescent="0.25">
      <c r="B1200" t="s">
        <v>3568</v>
      </c>
      <c r="C1200" t="s">
        <v>3569</v>
      </c>
      <c r="D1200" s="24" t="s">
        <v>2443</v>
      </c>
      <c r="E1200" s="24" t="s">
        <v>1081</v>
      </c>
      <c r="F1200" s="12">
        <v>38.799999999999997</v>
      </c>
      <c r="G1200" s="12">
        <v>-92.2</v>
      </c>
      <c r="H1200" s="12">
        <v>1.1111111111111112</v>
      </c>
      <c r="I1200" s="12">
        <v>1.4777777777777779</v>
      </c>
      <c r="J1200" s="12">
        <v>-0.36666666666666675</v>
      </c>
      <c r="K1200" s="22">
        <v>51</v>
      </c>
    </row>
    <row r="1201" spans="2:11" x14ac:dyDescent="0.25">
      <c r="B1201" t="s">
        <v>442</v>
      </c>
      <c r="C1201" t="s">
        <v>443</v>
      </c>
      <c r="D1201" s="24" t="s">
        <v>2443</v>
      </c>
      <c r="E1201" s="24" t="s">
        <v>434</v>
      </c>
      <c r="F1201" s="12">
        <v>36.299999999999997</v>
      </c>
      <c r="G1201" s="12">
        <v>-84.8</v>
      </c>
      <c r="H1201" s="12">
        <v>0.19841269841269843</v>
      </c>
      <c r="I1201" s="12">
        <v>0.57500000000000007</v>
      </c>
      <c r="J1201" s="12">
        <v>-0.37658730158730158</v>
      </c>
      <c r="K1201" s="22">
        <v>59</v>
      </c>
    </row>
    <row r="1202" spans="2:11" x14ac:dyDescent="0.25">
      <c r="B1202" t="s">
        <v>1426</v>
      </c>
      <c r="C1202" t="s">
        <v>1427</v>
      </c>
      <c r="D1202" s="24" t="s">
        <v>2443</v>
      </c>
      <c r="E1202" s="24" t="s">
        <v>1421</v>
      </c>
      <c r="F1202" s="12">
        <v>41.4</v>
      </c>
      <c r="G1202" s="12">
        <v>-79.8</v>
      </c>
      <c r="H1202" s="12">
        <v>2.3412698412698414</v>
      </c>
      <c r="I1202" s="12">
        <v>2.7194444444444446</v>
      </c>
      <c r="J1202" s="12">
        <v>-0.37817460317460322</v>
      </c>
      <c r="K1202" s="22">
        <v>59</v>
      </c>
    </row>
    <row r="1203" spans="2:11" x14ac:dyDescent="0.25">
      <c r="B1203" t="s">
        <v>3319</v>
      </c>
      <c r="C1203" t="s">
        <v>3320</v>
      </c>
      <c r="D1203" s="24" t="s">
        <v>2443</v>
      </c>
      <c r="E1203" s="24" t="s">
        <v>1022</v>
      </c>
      <c r="F1203" s="12">
        <v>47.9</v>
      </c>
      <c r="G1203" s="12">
        <v>-89.6</v>
      </c>
      <c r="H1203" s="12">
        <v>6.4682539682539684</v>
      </c>
      <c r="I1203" s="12">
        <v>6.8543650793650794</v>
      </c>
      <c r="J1203" s="12">
        <v>-0.38611111111111074</v>
      </c>
      <c r="K1203" s="22">
        <v>45</v>
      </c>
    </row>
    <row r="1204" spans="2:11" x14ac:dyDescent="0.25">
      <c r="B1204" t="s">
        <v>3188</v>
      </c>
      <c r="C1204" t="s">
        <v>3189</v>
      </c>
      <c r="D1204" s="24" t="s">
        <v>2443</v>
      </c>
      <c r="E1204" s="24" t="s">
        <v>1338</v>
      </c>
      <c r="F1204" s="12">
        <v>47.6</v>
      </c>
      <c r="G1204" s="12">
        <v>-101.4</v>
      </c>
      <c r="H1204" s="12">
        <v>4.3253968253968251</v>
      </c>
      <c r="I1204" s="12">
        <v>4.715873015873016</v>
      </c>
      <c r="J1204" s="12">
        <v>-0.39047619047619064</v>
      </c>
      <c r="K1204" s="22">
        <v>51</v>
      </c>
    </row>
    <row r="1205" spans="2:11" x14ac:dyDescent="0.25">
      <c r="B1205" t="s">
        <v>14846</v>
      </c>
      <c r="C1205" t="s">
        <v>14847</v>
      </c>
      <c r="D1205" s="24" t="s">
        <v>2443</v>
      </c>
      <c r="E1205" s="24" t="s">
        <v>867</v>
      </c>
      <c r="F1205" s="12">
        <v>37.799999999999997</v>
      </c>
      <c r="G1205" s="12">
        <v>-97.6</v>
      </c>
      <c r="H1205" s="12">
        <v>0.51587301587301593</v>
      </c>
      <c r="I1205" s="12">
        <v>0.90992063492063491</v>
      </c>
      <c r="J1205" s="12">
        <v>-0.39404761904761904</v>
      </c>
      <c r="K1205" s="22">
        <v>58</v>
      </c>
    </row>
    <row r="1206" spans="2:11" x14ac:dyDescent="0.25">
      <c r="B1206" t="s">
        <v>1415</v>
      </c>
      <c r="C1206" t="s">
        <v>1416</v>
      </c>
      <c r="D1206" s="24" t="s">
        <v>2443</v>
      </c>
      <c r="E1206" s="24" t="s">
        <v>1396</v>
      </c>
      <c r="F1206" s="12">
        <v>42.9</v>
      </c>
      <c r="G1206" s="12">
        <v>-120.7</v>
      </c>
      <c r="H1206" s="12">
        <v>2.0238095238095237</v>
      </c>
      <c r="I1206" s="12">
        <v>2.4186507936507939</v>
      </c>
      <c r="J1206" s="12">
        <v>-0.39484126984126999</v>
      </c>
      <c r="K1206" s="22">
        <v>56</v>
      </c>
    </row>
    <row r="1207" spans="2:11" x14ac:dyDescent="0.25">
      <c r="B1207" t="s">
        <v>14211</v>
      </c>
      <c r="C1207" t="s">
        <v>14212</v>
      </c>
      <c r="D1207" s="24" t="s">
        <v>2443</v>
      </c>
      <c r="E1207" s="24" t="s">
        <v>648</v>
      </c>
      <c r="F1207" s="12">
        <v>41.7</v>
      </c>
      <c r="G1207" s="12">
        <v>-87.8</v>
      </c>
      <c r="H1207" s="12">
        <v>0.91269841269841268</v>
      </c>
      <c r="I1207" s="12">
        <v>1.307936507936508</v>
      </c>
      <c r="J1207" s="12">
        <v>-0.39523809523809528</v>
      </c>
      <c r="K1207" s="22">
        <v>27</v>
      </c>
    </row>
    <row r="1208" spans="2:11" x14ac:dyDescent="0.25">
      <c r="B1208" t="s">
        <v>4091</v>
      </c>
      <c r="C1208" t="s">
        <v>4092</v>
      </c>
      <c r="D1208" s="24" t="s">
        <v>2443</v>
      </c>
      <c r="E1208" s="24" t="s">
        <v>1301</v>
      </c>
      <c r="F1208" s="12">
        <v>42.4</v>
      </c>
      <c r="G1208" s="12">
        <v>-74.400000000000006</v>
      </c>
      <c r="H1208" s="12">
        <v>2.9761904761904763</v>
      </c>
      <c r="I1208" s="12">
        <v>3.3809523809523814</v>
      </c>
      <c r="J1208" s="12">
        <v>-0.40476190476190488</v>
      </c>
      <c r="K1208" s="22">
        <v>35</v>
      </c>
    </row>
    <row r="1209" spans="2:11" x14ac:dyDescent="0.25">
      <c r="B1209" t="s">
        <v>4206</v>
      </c>
      <c r="C1209" t="s">
        <v>4207</v>
      </c>
      <c r="D1209" s="24" t="s">
        <v>2443</v>
      </c>
      <c r="E1209" s="24" t="s">
        <v>1421</v>
      </c>
      <c r="F1209" s="12">
        <v>40</v>
      </c>
      <c r="G1209" s="12">
        <v>-76</v>
      </c>
      <c r="H1209" s="12">
        <v>0.59523809523809523</v>
      </c>
      <c r="I1209" s="12">
        <v>1.0003968253968254</v>
      </c>
      <c r="J1209" s="12">
        <v>-0.40515873015873022</v>
      </c>
      <c r="K1209" s="22">
        <v>28</v>
      </c>
    </row>
    <row r="1210" spans="2:11" x14ac:dyDescent="0.25">
      <c r="B1210" t="s">
        <v>3829</v>
      </c>
      <c r="C1210" t="s">
        <v>3830</v>
      </c>
      <c r="D1210" s="24" t="s">
        <v>2443</v>
      </c>
      <c r="E1210" s="24" t="s">
        <v>1081</v>
      </c>
      <c r="F1210" s="12">
        <v>38.200000000000003</v>
      </c>
      <c r="G1210" s="12">
        <v>-90.3</v>
      </c>
      <c r="H1210" s="12">
        <v>0.51587301587301593</v>
      </c>
      <c r="I1210" s="12">
        <v>0.92579365079365072</v>
      </c>
      <c r="J1210" s="12">
        <v>-0.40992063492063485</v>
      </c>
      <c r="K1210" s="22">
        <v>51</v>
      </c>
    </row>
    <row r="1211" spans="2:11" x14ac:dyDescent="0.25">
      <c r="B1211" t="s">
        <v>2999</v>
      </c>
      <c r="C1211" t="s">
        <v>3000</v>
      </c>
      <c r="D1211" s="24" t="s">
        <v>2443</v>
      </c>
      <c r="E1211" s="24" t="s">
        <v>1194</v>
      </c>
      <c r="F1211" s="12">
        <v>40.799999999999997</v>
      </c>
      <c r="G1211" s="12">
        <v>-96.7</v>
      </c>
      <c r="H1211" s="12">
        <v>1.746031746031746</v>
      </c>
      <c r="I1211" s="12">
        <v>2.166666666666667</v>
      </c>
      <c r="J1211" s="12">
        <v>-0.42063492063492069</v>
      </c>
      <c r="K1211" s="22">
        <v>47</v>
      </c>
    </row>
    <row r="1212" spans="2:11" x14ac:dyDescent="0.25">
      <c r="B1212" t="s">
        <v>538</v>
      </c>
      <c r="C1212" t="s">
        <v>539</v>
      </c>
      <c r="D1212" s="24" t="s">
        <v>2443</v>
      </c>
      <c r="E1212" s="24" t="s">
        <v>532</v>
      </c>
      <c r="F1212" s="12">
        <v>34.1</v>
      </c>
      <c r="G1212" s="12">
        <v>-109.2</v>
      </c>
      <c r="H1212" s="12">
        <v>0.99206349206349209</v>
      </c>
      <c r="I1212" s="12">
        <v>1.4226190476190477</v>
      </c>
      <c r="J1212" s="12">
        <v>-0.43055555555555564</v>
      </c>
      <c r="K1212" s="22">
        <v>59</v>
      </c>
    </row>
    <row r="1213" spans="2:11" x14ac:dyDescent="0.25">
      <c r="B1213" t="s">
        <v>1819</v>
      </c>
      <c r="C1213" t="s">
        <v>1820</v>
      </c>
      <c r="D1213" s="24" t="s">
        <v>2443</v>
      </c>
      <c r="E1213" s="24" t="s">
        <v>1301</v>
      </c>
      <c r="F1213" s="12">
        <v>40.700000000000003</v>
      </c>
      <c r="G1213" s="12">
        <v>-73.099999999999994</v>
      </c>
      <c r="H1213" s="12">
        <v>0.11904761904761905</v>
      </c>
      <c r="I1213" s="12">
        <v>0.55119047619047623</v>
      </c>
      <c r="J1213" s="12">
        <v>-0.43214285714285716</v>
      </c>
      <c r="K1213" s="22">
        <v>53</v>
      </c>
    </row>
    <row r="1214" spans="2:11" x14ac:dyDescent="0.25">
      <c r="B1214" t="s">
        <v>3370</v>
      </c>
      <c r="C1214" t="s">
        <v>3371</v>
      </c>
      <c r="D1214" s="24" t="s">
        <v>2443</v>
      </c>
      <c r="E1214" s="24" t="s">
        <v>749</v>
      </c>
      <c r="F1214" s="12">
        <v>40.700000000000003</v>
      </c>
      <c r="G1214" s="12">
        <v>-94.2</v>
      </c>
      <c r="H1214" s="12">
        <v>0.79365079365079372</v>
      </c>
      <c r="I1214" s="12">
        <v>1.2281746031746033</v>
      </c>
      <c r="J1214" s="12">
        <v>-0.43452380952380953</v>
      </c>
      <c r="K1214" s="22">
        <v>57</v>
      </c>
    </row>
    <row r="1215" spans="2:11" x14ac:dyDescent="0.25">
      <c r="B1215" t="s">
        <v>1546</v>
      </c>
      <c r="C1215" t="s">
        <v>1547</v>
      </c>
      <c r="D1215" s="24" t="s">
        <v>2443</v>
      </c>
      <c r="E1215" s="24" t="s">
        <v>1545</v>
      </c>
      <c r="F1215" s="12">
        <v>38.4</v>
      </c>
      <c r="G1215" s="12">
        <v>-109.8</v>
      </c>
      <c r="H1215" s="12">
        <v>2.2222222222222223</v>
      </c>
      <c r="I1215" s="12">
        <v>2.6587301587301586</v>
      </c>
      <c r="J1215" s="12">
        <v>-0.43650793650793651</v>
      </c>
      <c r="K1215" s="22">
        <v>55</v>
      </c>
    </row>
    <row r="1216" spans="2:11" x14ac:dyDescent="0.25">
      <c r="B1216" t="s">
        <v>621</v>
      </c>
      <c r="C1216" t="s">
        <v>622</v>
      </c>
      <c r="D1216" s="24" t="s">
        <v>2443</v>
      </c>
      <c r="E1216" s="24" t="s">
        <v>623</v>
      </c>
      <c r="F1216" s="12">
        <v>41.9</v>
      </c>
      <c r="G1216" s="12">
        <v>-73.2</v>
      </c>
      <c r="H1216" s="12">
        <v>5.2777777777777777</v>
      </c>
      <c r="I1216" s="12">
        <v>5.7142857142857144</v>
      </c>
      <c r="J1216" s="12">
        <v>-0.43650793650793651</v>
      </c>
      <c r="K1216" s="22">
        <v>59</v>
      </c>
    </row>
    <row r="1217" spans="2:11" x14ac:dyDescent="0.25">
      <c r="B1217" t="s">
        <v>488</v>
      </c>
      <c r="C1217" t="s">
        <v>489</v>
      </c>
      <c r="D1217" s="24" t="s">
        <v>548</v>
      </c>
      <c r="E1217" s="24" t="s">
        <v>465</v>
      </c>
      <c r="F1217" s="12">
        <v>51.5</v>
      </c>
      <c r="G1217" s="12">
        <v>-119.7</v>
      </c>
      <c r="H1217" s="12">
        <v>5.7142857142857144</v>
      </c>
      <c r="I1217" s="12">
        <v>6.1515873015873019</v>
      </c>
      <c r="J1217" s="12">
        <v>-0.43730158730158775</v>
      </c>
      <c r="K1217" s="22">
        <v>59</v>
      </c>
    </row>
    <row r="1218" spans="2:11" x14ac:dyDescent="0.25">
      <c r="B1218" t="s">
        <v>3305</v>
      </c>
      <c r="C1218" t="s">
        <v>3306</v>
      </c>
      <c r="D1218" s="24" t="s">
        <v>2443</v>
      </c>
      <c r="E1218" s="24" t="s">
        <v>1081</v>
      </c>
      <c r="F1218" s="12">
        <v>39.9</v>
      </c>
      <c r="G1218" s="12">
        <v>-93.9</v>
      </c>
      <c r="H1218" s="12">
        <v>0.31746031746031744</v>
      </c>
      <c r="I1218" s="12">
        <v>0.75515873015873025</v>
      </c>
      <c r="J1218" s="12">
        <v>-0.43769841269841275</v>
      </c>
      <c r="K1218" s="22">
        <v>38</v>
      </c>
    </row>
    <row r="1219" spans="2:11" x14ac:dyDescent="0.25">
      <c r="B1219" t="s">
        <v>1782</v>
      </c>
      <c r="C1219" t="s">
        <v>1783</v>
      </c>
      <c r="D1219" s="24" t="s">
        <v>2443</v>
      </c>
      <c r="E1219" s="24" t="s">
        <v>1775</v>
      </c>
      <c r="F1219" s="12">
        <v>44.8</v>
      </c>
      <c r="G1219" s="12">
        <v>-108.5</v>
      </c>
      <c r="H1219" s="12">
        <v>0.99206349206349209</v>
      </c>
      <c r="I1219" s="12">
        <v>1.4301587301587302</v>
      </c>
      <c r="J1219" s="12">
        <v>-0.43809523809523809</v>
      </c>
      <c r="K1219" s="22">
        <v>51</v>
      </c>
    </row>
    <row r="1220" spans="2:11" x14ac:dyDescent="0.25">
      <c r="B1220" t="s">
        <v>15172</v>
      </c>
      <c r="C1220" t="s">
        <v>15173</v>
      </c>
      <c r="D1220" s="24" t="s">
        <v>2443</v>
      </c>
      <c r="E1220" s="24" t="s">
        <v>867</v>
      </c>
      <c r="F1220" s="12">
        <v>38</v>
      </c>
      <c r="G1220" s="12">
        <v>-96.8</v>
      </c>
      <c r="H1220" s="12">
        <v>0.31746031746031744</v>
      </c>
      <c r="I1220" s="12">
        <v>0.76349206349206344</v>
      </c>
      <c r="J1220" s="12">
        <v>-0.446031746031746</v>
      </c>
      <c r="K1220" s="22">
        <v>41</v>
      </c>
    </row>
    <row r="1221" spans="2:11" x14ac:dyDescent="0.25">
      <c r="B1221" t="s">
        <v>1851</v>
      </c>
      <c r="C1221" t="s">
        <v>1852</v>
      </c>
      <c r="D1221" s="24" t="s">
        <v>2443</v>
      </c>
      <c r="E1221" s="24" t="s">
        <v>867</v>
      </c>
      <c r="F1221" s="12">
        <v>37.700000000000003</v>
      </c>
      <c r="G1221" s="12">
        <v>-99.9</v>
      </c>
      <c r="H1221" s="12">
        <v>1.1111111111111112</v>
      </c>
      <c r="I1221" s="12">
        <v>1.5726190476190478</v>
      </c>
      <c r="J1221" s="12">
        <v>-0.46150793650793664</v>
      </c>
      <c r="K1221" s="22">
        <v>60</v>
      </c>
    </row>
    <row r="1222" spans="2:11" x14ac:dyDescent="0.25">
      <c r="B1222" t="s">
        <v>14147</v>
      </c>
      <c r="C1222" t="s">
        <v>14148</v>
      </c>
      <c r="D1222" s="24" t="s">
        <v>2443</v>
      </c>
      <c r="E1222" s="24" t="s">
        <v>1586</v>
      </c>
      <c r="F1222" s="12">
        <v>37</v>
      </c>
      <c r="G1222" s="12">
        <v>-80.099999999999994</v>
      </c>
      <c r="H1222" s="12">
        <v>0.99206349206349209</v>
      </c>
      <c r="I1222" s="12">
        <v>1.4559523809523809</v>
      </c>
      <c r="J1222" s="12">
        <v>-0.4638888888888888</v>
      </c>
      <c r="K1222" s="22">
        <v>58</v>
      </c>
    </row>
    <row r="1223" spans="2:11" x14ac:dyDescent="0.25">
      <c r="B1223" t="s">
        <v>14991</v>
      </c>
      <c r="C1223" t="s">
        <v>14992</v>
      </c>
      <c r="D1223" s="24" t="s">
        <v>2443</v>
      </c>
      <c r="E1223" s="24" t="s">
        <v>867</v>
      </c>
      <c r="F1223" s="12">
        <v>39.5</v>
      </c>
      <c r="G1223" s="12">
        <v>-95.1</v>
      </c>
      <c r="H1223" s="12">
        <v>0.39682539682539686</v>
      </c>
      <c r="I1223" s="12">
        <v>0.86111111111111116</v>
      </c>
      <c r="J1223" s="12">
        <v>-0.46428571428571425</v>
      </c>
      <c r="K1223" s="22">
        <v>60</v>
      </c>
    </row>
    <row r="1224" spans="2:11" x14ac:dyDescent="0.25">
      <c r="B1224" t="s">
        <v>764</v>
      </c>
      <c r="C1224" t="s">
        <v>765</v>
      </c>
      <c r="D1224" s="24" t="s">
        <v>2443</v>
      </c>
      <c r="E1224" s="24" t="s">
        <v>749</v>
      </c>
      <c r="F1224" s="12">
        <v>42</v>
      </c>
      <c r="G1224" s="12">
        <v>-93.8</v>
      </c>
      <c r="H1224" s="12">
        <v>1.626984126984127</v>
      </c>
      <c r="I1224" s="12">
        <v>2.0948412698412699</v>
      </c>
      <c r="J1224" s="12">
        <v>-0.46785714285714286</v>
      </c>
      <c r="K1224" s="22">
        <v>58</v>
      </c>
    </row>
    <row r="1225" spans="2:11" x14ac:dyDescent="0.25">
      <c r="B1225" t="s">
        <v>1841</v>
      </c>
      <c r="C1225" t="s">
        <v>1842</v>
      </c>
      <c r="D1225" s="24" t="s">
        <v>2443</v>
      </c>
      <c r="E1225" s="24" t="s">
        <v>363</v>
      </c>
      <c r="F1225" s="12">
        <v>36.1</v>
      </c>
      <c r="G1225" s="12">
        <v>-95.8</v>
      </c>
      <c r="H1225" s="12">
        <v>0.11904761904761905</v>
      </c>
      <c r="I1225" s="12">
        <v>0.59047619047619049</v>
      </c>
      <c r="J1225" s="12">
        <v>-0.47142857142857147</v>
      </c>
      <c r="K1225" s="22">
        <v>60</v>
      </c>
    </row>
    <row r="1226" spans="2:11" x14ac:dyDescent="0.25">
      <c r="B1226" t="s">
        <v>3023</v>
      </c>
      <c r="C1226" t="s">
        <v>3024</v>
      </c>
      <c r="D1226" s="24" t="s">
        <v>2443</v>
      </c>
      <c r="E1226" s="24" t="s">
        <v>1134</v>
      </c>
      <c r="F1226" s="12">
        <v>46.6</v>
      </c>
      <c r="G1226" s="12">
        <v>-109.4</v>
      </c>
      <c r="H1226" s="12">
        <v>3.0158730158730158</v>
      </c>
      <c r="I1226" s="12">
        <v>3.4900793650793651</v>
      </c>
      <c r="J1226" s="12">
        <v>-0.47420634920634935</v>
      </c>
      <c r="K1226" s="22">
        <v>37</v>
      </c>
    </row>
    <row r="1227" spans="2:11" x14ac:dyDescent="0.25">
      <c r="B1227" t="s">
        <v>4138</v>
      </c>
      <c r="C1227" t="s">
        <v>4139</v>
      </c>
      <c r="D1227" s="24" t="s">
        <v>2443</v>
      </c>
      <c r="E1227" s="24" t="s">
        <v>1277</v>
      </c>
      <c r="F1227" s="12">
        <v>32.9</v>
      </c>
      <c r="G1227" s="12">
        <v>-105.7</v>
      </c>
      <c r="H1227" s="12">
        <v>5.8333333333333339</v>
      </c>
      <c r="I1227" s="12">
        <v>6.3130952380952383</v>
      </c>
      <c r="J1227" s="12">
        <v>-0.47976190476190489</v>
      </c>
      <c r="K1227" s="22">
        <v>32</v>
      </c>
    </row>
    <row r="1228" spans="2:11" x14ac:dyDescent="0.25">
      <c r="B1228" t="s">
        <v>398</v>
      </c>
      <c r="C1228" t="s">
        <v>399</v>
      </c>
      <c r="D1228" s="24" t="s">
        <v>2443</v>
      </c>
      <c r="E1228" s="24" t="s">
        <v>362</v>
      </c>
      <c r="F1228" s="12">
        <v>35.5</v>
      </c>
      <c r="G1228" s="12">
        <v>-102.2</v>
      </c>
      <c r="H1228" s="12">
        <v>0.99206349206349209</v>
      </c>
      <c r="I1228" s="12">
        <v>1.4738095238095239</v>
      </c>
      <c r="J1228" s="12">
        <v>-0.48174603174603176</v>
      </c>
      <c r="K1228" s="22">
        <v>43</v>
      </c>
    </row>
    <row r="1229" spans="2:11" x14ac:dyDescent="0.25">
      <c r="B1229" t="s">
        <v>515</v>
      </c>
      <c r="C1229" t="s">
        <v>870</v>
      </c>
      <c r="D1229" s="24" t="s">
        <v>2443</v>
      </c>
      <c r="E1229" s="24" t="s">
        <v>867</v>
      </c>
      <c r="F1229" s="12">
        <v>39.799999999999997</v>
      </c>
      <c r="G1229" s="12">
        <v>-97.6</v>
      </c>
      <c r="H1229" s="12">
        <v>1.1111111111111112</v>
      </c>
      <c r="I1229" s="12">
        <v>1.592857142857143</v>
      </c>
      <c r="J1229" s="12">
        <v>-0.48174603174603176</v>
      </c>
      <c r="K1229" s="22">
        <v>58</v>
      </c>
    </row>
    <row r="1230" spans="2:11" x14ac:dyDescent="0.25">
      <c r="B1230" t="s">
        <v>745</v>
      </c>
      <c r="C1230" t="s">
        <v>746</v>
      </c>
      <c r="D1230" s="24" t="s">
        <v>2443</v>
      </c>
      <c r="E1230" s="24" t="s">
        <v>709</v>
      </c>
      <c r="F1230" s="12">
        <v>40.4</v>
      </c>
      <c r="G1230" s="12">
        <v>-86.9</v>
      </c>
      <c r="H1230" s="12">
        <v>0.51587301587301593</v>
      </c>
      <c r="I1230" s="12">
        <v>1.0007936507936508</v>
      </c>
      <c r="J1230" s="12">
        <v>-0.48492063492063486</v>
      </c>
      <c r="K1230" s="22">
        <v>59</v>
      </c>
    </row>
    <row r="1231" spans="2:11" x14ac:dyDescent="0.25">
      <c r="B1231" t="s">
        <v>8381</v>
      </c>
      <c r="C1231" t="s">
        <v>8382</v>
      </c>
      <c r="D1231" s="24" t="s">
        <v>548</v>
      </c>
      <c r="E1231" s="24" t="s">
        <v>506</v>
      </c>
      <c r="F1231" s="12">
        <v>49.2</v>
      </c>
      <c r="G1231" s="12">
        <v>-99.3</v>
      </c>
      <c r="H1231" s="12">
        <v>7.1428571428571432</v>
      </c>
      <c r="I1231" s="12">
        <v>7.6293650793650789</v>
      </c>
      <c r="J1231" s="12">
        <v>-0.48650793650793617</v>
      </c>
      <c r="K1231" s="22">
        <v>57</v>
      </c>
    </row>
    <row r="1232" spans="2:11" x14ac:dyDescent="0.25">
      <c r="B1232" t="s">
        <v>3595</v>
      </c>
      <c r="C1232" t="s">
        <v>3596</v>
      </c>
      <c r="D1232" s="24" t="s">
        <v>2443</v>
      </c>
      <c r="E1232" s="24" t="s">
        <v>1081</v>
      </c>
      <c r="F1232" s="12">
        <v>37.6</v>
      </c>
      <c r="G1232" s="12">
        <v>-93.7</v>
      </c>
      <c r="H1232" s="12">
        <v>0.19841269841269843</v>
      </c>
      <c r="I1232" s="12">
        <v>0.68531746031746033</v>
      </c>
      <c r="J1232" s="12">
        <v>-0.4869047619047619</v>
      </c>
      <c r="K1232" s="22">
        <v>44</v>
      </c>
    </row>
    <row r="1233" spans="2:11" x14ac:dyDescent="0.25">
      <c r="B1233" t="s">
        <v>14837</v>
      </c>
      <c r="C1233" t="s">
        <v>14838</v>
      </c>
      <c r="D1233" s="24" t="s">
        <v>2443</v>
      </c>
      <c r="E1233" s="24" t="s">
        <v>867</v>
      </c>
      <c r="F1233" s="12">
        <v>37.799999999999997</v>
      </c>
      <c r="G1233" s="12">
        <v>-99.6</v>
      </c>
      <c r="H1233" s="12">
        <v>0.51587301587301593</v>
      </c>
      <c r="I1233" s="12">
        <v>1.0055555555555555</v>
      </c>
      <c r="J1233" s="12">
        <v>-0.48968253968253966</v>
      </c>
      <c r="K1233" s="22">
        <v>44</v>
      </c>
    </row>
    <row r="1234" spans="2:11" x14ac:dyDescent="0.25">
      <c r="B1234" t="s">
        <v>661</v>
      </c>
      <c r="C1234" t="s">
        <v>662</v>
      </c>
      <c r="D1234" s="24" t="s">
        <v>2443</v>
      </c>
      <c r="E1234" s="24" t="s">
        <v>648</v>
      </c>
      <c r="F1234" s="12">
        <v>40.9</v>
      </c>
      <c r="G1234" s="12">
        <v>-90.3</v>
      </c>
      <c r="H1234" s="12">
        <v>0.99206349206349209</v>
      </c>
      <c r="I1234" s="12">
        <v>1.4829365079365078</v>
      </c>
      <c r="J1234" s="12">
        <v>-0.49087301587301579</v>
      </c>
      <c r="K1234" s="22">
        <v>60</v>
      </c>
    </row>
    <row r="1235" spans="2:11" x14ac:dyDescent="0.25">
      <c r="B1235" t="s">
        <v>4008</v>
      </c>
      <c r="C1235" t="s">
        <v>4009</v>
      </c>
      <c r="D1235" s="24" t="s">
        <v>2443</v>
      </c>
      <c r="E1235" s="24" t="s">
        <v>1650</v>
      </c>
      <c r="F1235" s="12">
        <v>39</v>
      </c>
      <c r="G1235" s="12">
        <v>-79.400000000000006</v>
      </c>
      <c r="H1235" s="12">
        <v>11.468253968253968</v>
      </c>
      <c r="I1235" s="12">
        <v>11.96904761904762</v>
      </c>
      <c r="J1235" s="12">
        <v>-0.50079365079365101</v>
      </c>
      <c r="K1235" s="22">
        <v>26</v>
      </c>
    </row>
    <row r="1236" spans="2:11" x14ac:dyDescent="0.25">
      <c r="B1236" t="s">
        <v>1078</v>
      </c>
      <c r="C1236" t="s">
        <v>1296</v>
      </c>
      <c r="D1236" s="24" t="s">
        <v>2443</v>
      </c>
      <c r="E1236" s="24" t="s">
        <v>1277</v>
      </c>
      <c r="F1236" s="12">
        <v>32.200000000000003</v>
      </c>
      <c r="G1236" s="12">
        <v>-106.7</v>
      </c>
      <c r="H1236" s="12">
        <v>0</v>
      </c>
      <c r="I1236" s="12">
        <v>0.50119047619047619</v>
      </c>
      <c r="J1236" s="12">
        <v>-0.50119047619047619</v>
      </c>
      <c r="K1236" s="22">
        <v>59</v>
      </c>
    </row>
    <row r="1237" spans="2:11" x14ac:dyDescent="0.25">
      <c r="B1237" t="s">
        <v>1822</v>
      </c>
      <c r="C1237" t="s">
        <v>1823</v>
      </c>
      <c r="D1237" s="24" t="s">
        <v>2443</v>
      </c>
      <c r="E1237" s="24" t="s">
        <v>1650</v>
      </c>
      <c r="F1237" s="12">
        <v>38.799999999999997</v>
      </c>
      <c r="G1237" s="12">
        <v>-79.8</v>
      </c>
      <c r="H1237" s="12">
        <v>4.6428571428571432</v>
      </c>
      <c r="I1237" s="12">
        <v>5.1460317460317464</v>
      </c>
      <c r="J1237" s="12">
        <v>-0.5031746031746035</v>
      </c>
      <c r="K1237" s="22">
        <v>59</v>
      </c>
    </row>
    <row r="1238" spans="2:11" x14ac:dyDescent="0.25">
      <c r="B1238" t="s">
        <v>4305</v>
      </c>
      <c r="C1238" t="s">
        <v>4306</v>
      </c>
      <c r="D1238" s="24" t="s">
        <v>2443</v>
      </c>
      <c r="E1238" s="24" t="s">
        <v>1421</v>
      </c>
      <c r="F1238" s="12">
        <v>40.799999999999997</v>
      </c>
      <c r="G1238" s="12">
        <v>-76.7</v>
      </c>
      <c r="H1238" s="12">
        <v>0.99206349206349209</v>
      </c>
      <c r="I1238" s="12">
        <v>1.4956349206349207</v>
      </c>
      <c r="J1238" s="12">
        <v>-0.50357142857142845</v>
      </c>
      <c r="K1238" s="22">
        <v>35</v>
      </c>
    </row>
    <row r="1239" spans="2:11" x14ac:dyDescent="0.25">
      <c r="B1239" t="s">
        <v>15575</v>
      </c>
      <c r="C1239" t="s">
        <v>15576</v>
      </c>
      <c r="D1239" s="24" t="s">
        <v>2443</v>
      </c>
      <c r="E1239" s="24" t="s">
        <v>1277</v>
      </c>
      <c r="F1239" s="12">
        <v>32.1</v>
      </c>
      <c r="G1239" s="12">
        <v>-104.4</v>
      </c>
      <c r="H1239" s="12">
        <v>0</v>
      </c>
      <c r="I1239" s="12">
        <v>0.50793650793650802</v>
      </c>
      <c r="J1239" s="12">
        <v>-0.50793650793650802</v>
      </c>
      <c r="K1239" s="22">
        <v>56</v>
      </c>
    </row>
    <row r="1240" spans="2:11" x14ac:dyDescent="0.25">
      <c r="B1240" t="s">
        <v>4246</v>
      </c>
      <c r="C1240" t="s">
        <v>4247</v>
      </c>
      <c r="D1240" s="24" t="s">
        <v>2443</v>
      </c>
      <c r="E1240" s="24" t="s">
        <v>1301</v>
      </c>
      <c r="F1240" s="12">
        <v>44.2</v>
      </c>
      <c r="G1240" s="12">
        <v>-74.400000000000006</v>
      </c>
      <c r="H1240" s="12">
        <v>8.2936507936507944</v>
      </c>
      <c r="I1240" s="12">
        <v>8.8019841269841272</v>
      </c>
      <c r="J1240" s="12">
        <v>-0.50833333333333341</v>
      </c>
      <c r="K1240" s="22">
        <v>53</v>
      </c>
    </row>
    <row r="1241" spans="2:11" x14ac:dyDescent="0.25">
      <c r="B1241" t="s">
        <v>1608</v>
      </c>
      <c r="C1241" t="s">
        <v>1609</v>
      </c>
      <c r="D1241" s="24" t="s">
        <v>2443</v>
      </c>
      <c r="E1241" s="24" t="s">
        <v>1586</v>
      </c>
      <c r="F1241" s="12">
        <v>36.9</v>
      </c>
      <c r="G1241" s="12">
        <v>-81</v>
      </c>
      <c r="H1241" s="12">
        <v>0</v>
      </c>
      <c r="I1241" s="12">
        <v>0.50952380952380949</v>
      </c>
      <c r="J1241" s="12">
        <v>-0.50952380952380949</v>
      </c>
      <c r="K1241" s="22">
        <v>58</v>
      </c>
    </row>
    <row r="1242" spans="2:11" x14ac:dyDescent="0.25">
      <c r="B1242" t="s">
        <v>2295</v>
      </c>
      <c r="C1242" t="s">
        <v>2296</v>
      </c>
      <c r="D1242" s="24" t="s">
        <v>2443</v>
      </c>
      <c r="E1242" s="24" t="s">
        <v>1081</v>
      </c>
      <c r="F1242" s="12">
        <v>39.6</v>
      </c>
      <c r="G1242" s="12">
        <v>-92</v>
      </c>
      <c r="H1242" s="12">
        <v>0.51587301587301593</v>
      </c>
      <c r="I1242" s="12">
        <v>1.0317460317460319</v>
      </c>
      <c r="J1242" s="12">
        <v>-0.51587301587301593</v>
      </c>
      <c r="K1242" s="22">
        <v>57</v>
      </c>
    </row>
    <row r="1243" spans="2:11" x14ac:dyDescent="0.25">
      <c r="B1243" t="s">
        <v>421</v>
      </c>
      <c r="C1243" t="s">
        <v>422</v>
      </c>
      <c r="D1243" s="24" t="s">
        <v>2443</v>
      </c>
      <c r="E1243" s="24" t="s">
        <v>362</v>
      </c>
      <c r="F1243" s="12">
        <v>30.9</v>
      </c>
      <c r="G1243" s="12">
        <v>-102.9</v>
      </c>
      <c r="H1243" s="12">
        <v>0</v>
      </c>
      <c r="I1243" s="12">
        <v>0.5186507936507937</v>
      </c>
      <c r="J1243" s="12">
        <v>-0.5186507936507937</v>
      </c>
      <c r="K1243" s="22">
        <v>57</v>
      </c>
    </row>
    <row r="1244" spans="2:11" x14ac:dyDescent="0.25">
      <c r="B1244" t="s">
        <v>11449</v>
      </c>
      <c r="C1244" t="s">
        <v>15577</v>
      </c>
      <c r="D1244" s="24" t="s">
        <v>2443</v>
      </c>
      <c r="E1244" s="24" t="s">
        <v>867</v>
      </c>
      <c r="F1244" s="12">
        <v>37.6</v>
      </c>
      <c r="G1244" s="12">
        <v>-96.9</v>
      </c>
      <c r="H1244" s="12">
        <v>0</v>
      </c>
      <c r="I1244" s="12">
        <v>0.52063492063492067</v>
      </c>
      <c r="J1244" s="12">
        <v>-0.52063492063492067</v>
      </c>
      <c r="K1244" s="22">
        <v>58</v>
      </c>
    </row>
    <row r="1245" spans="2:11" x14ac:dyDescent="0.25">
      <c r="B1245" t="s">
        <v>1828</v>
      </c>
      <c r="C1245" t="s">
        <v>1829</v>
      </c>
      <c r="D1245" s="24" t="s">
        <v>2443</v>
      </c>
      <c r="E1245" s="24" t="s">
        <v>1586</v>
      </c>
      <c r="F1245" s="12">
        <v>38.799999999999997</v>
      </c>
      <c r="G1245" s="12">
        <v>-77</v>
      </c>
      <c r="H1245" s="12">
        <v>0</v>
      </c>
      <c r="I1245" s="12">
        <v>0.52380952380952384</v>
      </c>
      <c r="J1245" s="12">
        <v>-0.52380952380952384</v>
      </c>
      <c r="K1245" s="22">
        <v>60</v>
      </c>
    </row>
    <row r="1246" spans="2:11" x14ac:dyDescent="0.25">
      <c r="B1246" t="s">
        <v>1099</v>
      </c>
      <c r="C1246" t="s">
        <v>1100</v>
      </c>
      <c r="D1246" s="24" t="s">
        <v>2443</v>
      </c>
      <c r="E1246" s="24" t="s">
        <v>1081</v>
      </c>
      <c r="F1246" s="12">
        <v>37.5</v>
      </c>
      <c r="G1246" s="12">
        <v>-90.3</v>
      </c>
      <c r="H1246" s="12">
        <v>0</v>
      </c>
      <c r="I1246" s="12">
        <v>0.52976190476190477</v>
      </c>
      <c r="J1246" s="12">
        <v>-0.52976190476190477</v>
      </c>
      <c r="K1246" s="22">
        <v>60</v>
      </c>
    </row>
    <row r="1247" spans="2:11" x14ac:dyDescent="0.25">
      <c r="B1247" t="s">
        <v>2327</v>
      </c>
      <c r="C1247" t="s">
        <v>2328</v>
      </c>
      <c r="D1247" s="24" t="s">
        <v>2443</v>
      </c>
      <c r="E1247" s="24" t="s">
        <v>1277</v>
      </c>
      <c r="F1247" s="12">
        <v>32.299999999999997</v>
      </c>
      <c r="G1247" s="12">
        <v>-104.2</v>
      </c>
      <c r="H1247" s="12">
        <v>0</v>
      </c>
      <c r="I1247" s="12">
        <v>0.52976190476190477</v>
      </c>
      <c r="J1247" s="12">
        <v>-0.52976190476190477</v>
      </c>
      <c r="K1247" s="22">
        <v>60</v>
      </c>
    </row>
    <row r="1248" spans="2:11" x14ac:dyDescent="0.25">
      <c r="B1248" t="s">
        <v>1079</v>
      </c>
      <c r="C1248" t="s">
        <v>1080</v>
      </c>
      <c r="D1248" s="24" t="s">
        <v>2443</v>
      </c>
      <c r="E1248" s="24" t="s">
        <v>1081</v>
      </c>
      <c r="F1248" s="12">
        <v>39.799999999999997</v>
      </c>
      <c r="G1248" s="12">
        <v>-94.3</v>
      </c>
      <c r="H1248" s="12">
        <v>0.51587301587301593</v>
      </c>
      <c r="I1248" s="12">
        <v>1.0468253968253969</v>
      </c>
      <c r="J1248" s="12">
        <v>-0.53095238095238095</v>
      </c>
      <c r="K1248" s="22">
        <v>55</v>
      </c>
    </row>
    <row r="1249" spans="2:11" x14ac:dyDescent="0.25">
      <c r="B1249" t="s">
        <v>15578</v>
      </c>
      <c r="C1249" t="s">
        <v>15579</v>
      </c>
      <c r="D1249" s="24" t="s">
        <v>2443</v>
      </c>
      <c r="E1249" s="24" t="s">
        <v>1650</v>
      </c>
      <c r="F1249" s="12">
        <v>37.6</v>
      </c>
      <c r="G1249" s="12">
        <v>-80.8</v>
      </c>
      <c r="H1249" s="12">
        <v>0</v>
      </c>
      <c r="I1249" s="12">
        <v>0.53174603174603174</v>
      </c>
      <c r="J1249" s="12">
        <v>-0.53174603174603174</v>
      </c>
      <c r="K1249" s="22">
        <v>60</v>
      </c>
    </row>
    <row r="1250" spans="2:11" x14ac:dyDescent="0.25">
      <c r="B1250" t="s">
        <v>3541</v>
      </c>
      <c r="C1250" t="s">
        <v>3542</v>
      </c>
      <c r="D1250" s="24" t="s">
        <v>2443</v>
      </c>
      <c r="E1250" s="24" t="s">
        <v>1081</v>
      </c>
      <c r="F1250" s="12">
        <v>39.700000000000003</v>
      </c>
      <c r="G1250" s="12">
        <v>-94</v>
      </c>
      <c r="H1250" s="12">
        <v>0</v>
      </c>
      <c r="I1250" s="12">
        <v>0.53650793650793649</v>
      </c>
      <c r="J1250" s="12">
        <v>-0.53650793650793649</v>
      </c>
      <c r="K1250" s="22">
        <v>56</v>
      </c>
    </row>
    <row r="1251" spans="2:11" x14ac:dyDescent="0.25">
      <c r="B1251" t="s">
        <v>15580</v>
      </c>
      <c r="C1251" t="s">
        <v>15581</v>
      </c>
      <c r="D1251" s="24" t="s">
        <v>2443</v>
      </c>
      <c r="E1251" s="24" t="s">
        <v>1396</v>
      </c>
      <c r="F1251" s="12">
        <v>42.2</v>
      </c>
      <c r="G1251" s="12">
        <v>-123</v>
      </c>
      <c r="H1251" s="12">
        <v>0</v>
      </c>
      <c r="I1251" s="12">
        <v>0.53888888888888886</v>
      </c>
      <c r="J1251" s="12">
        <v>-0.53888888888888886</v>
      </c>
      <c r="K1251" s="22">
        <v>55</v>
      </c>
    </row>
    <row r="1252" spans="2:11" x14ac:dyDescent="0.25">
      <c r="B1252" t="s">
        <v>733</v>
      </c>
      <c r="C1252" t="s">
        <v>966</v>
      </c>
      <c r="D1252" s="24" t="s">
        <v>2443</v>
      </c>
      <c r="E1252" s="24" t="s">
        <v>953</v>
      </c>
      <c r="F1252" s="12">
        <v>41.7</v>
      </c>
      <c r="G1252" s="12">
        <v>-70.900000000000006</v>
      </c>
      <c r="H1252" s="12">
        <v>0</v>
      </c>
      <c r="I1252" s="12">
        <v>0.54007936507936505</v>
      </c>
      <c r="J1252" s="12">
        <v>-0.54007936507936505</v>
      </c>
      <c r="K1252" s="22">
        <v>56</v>
      </c>
    </row>
    <row r="1253" spans="2:11" x14ac:dyDescent="0.25">
      <c r="B1253" t="s">
        <v>4263</v>
      </c>
      <c r="C1253" t="s">
        <v>4264</v>
      </c>
      <c r="D1253" s="24" t="s">
        <v>2443</v>
      </c>
      <c r="E1253" s="24" t="s">
        <v>1266</v>
      </c>
      <c r="F1253" s="12">
        <v>40.4</v>
      </c>
      <c r="G1253" s="12">
        <v>-74.400000000000006</v>
      </c>
      <c r="H1253" s="12">
        <v>0</v>
      </c>
      <c r="I1253" s="12">
        <v>0.54087301587301595</v>
      </c>
      <c r="J1253" s="12">
        <v>-0.54087301587301595</v>
      </c>
      <c r="K1253" s="22">
        <v>52</v>
      </c>
    </row>
    <row r="1254" spans="2:11" x14ac:dyDescent="0.25">
      <c r="B1254" t="s">
        <v>2405</v>
      </c>
      <c r="C1254" t="s">
        <v>2406</v>
      </c>
      <c r="D1254" s="24" t="s">
        <v>2443</v>
      </c>
      <c r="E1254" s="24" t="s">
        <v>1650</v>
      </c>
      <c r="F1254" s="12">
        <v>39.700000000000003</v>
      </c>
      <c r="G1254" s="12">
        <v>-79.8</v>
      </c>
      <c r="H1254" s="12">
        <v>0</v>
      </c>
      <c r="I1254" s="12">
        <v>0.54285714285714282</v>
      </c>
      <c r="J1254" s="12">
        <v>-0.54285714285714282</v>
      </c>
      <c r="K1254" s="22">
        <v>59</v>
      </c>
    </row>
    <row r="1255" spans="2:11" x14ac:dyDescent="0.25">
      <c r="B1255" t="s">
        <v>2049</v>
      </c>
      <c r="C1255" t="s">
        <v>2050</v>
      </c>
      <c r="D1255" s="24" t="s">
        <v>2443</v>
      </c>
      <c r="E1255" s="24" t="s">
        <v>1253</v>
      </c>
      <c r="F1255" s="12">
        <v>40.9</v>
      </c>
      <c r="G1255" s="12">
        <v>-117.8</v>
      </c>
      <c r="H1255" s="12">
        <v>1.9841269841269842</v>
      </c>
      <c r="I1255" s="12">
        <v>2.5289682539682539</v>
      </c>
      <c r="J1255" s="12">
        <v>-0.54484126984126968</v>
      </c>
      <c r="K1255" s="22">
        <v>56</v>
      </c>
    </row>
    <row r="1256" spans="2:11" x14ac:dyDescent="0.25">
      <c r="B1256" t="s">
        <v>4283</v>
      </c>
      <c r="C1256" t="s">
        <v>4284</v>
      </c>
      <c r="D1256" s="24" t="s">
        <v>2443</v>
      </c>
      <c r="E1256" s="24" t="s">
        <v>1421</v>
      </c>
      <c r="F1256" s="12">
        <v>39.799999999999997</v>
      </c>
      <c r="G1256" s="12">
        <v>-76.3</v>
      </c>
      <c r="H1256" s="12">
        <v>0</v>
      </c>
      <c r="I1256" s="12">
        <v>0.54642857142857137</v>
      </c>
      <c r="J1256" s="12">
        <v>-0.54642857142857137</v>
      </c>
      <c r="K1256" s="22">
        <v>26</v>
      </c>
    </row>
    <row r="1257" spans="2:11" x14ac:dyDescent="0.25">
      <c r="B1257" t="s">
        <v>1529</v>
      </c>
      <c r="C1257" t="s">
        <v>1530</v>
      </c>
      <c r="D1257" s="24" t="s">
        <v>2443</v>
      </c>
      <c r="E1257" s="24" t="s">
        <v>362</v>
      </c>
      <c r="F1257" s="12">
        <v>34.700000000000003</v>
      </c>
      <c r="G1257" s="12">
        <v>-100.5</v>
      </c>
      <c r="H1257" s="12">
        <v>0</v>
      </c>
      <c r="I1257" s="12">
        <v>0.54642857142857137</v>
      </c>
      <c r="J1257" s="12">
        <v>-0.54642857142857137</v>
      </c>
      <c r="K1257" s="22">
        <v>57</v>
      </c>
    </row>
    <row r="1258" spans="2:11" x14ac:dyDescent="0.25">
      <c r="B1258" t="s">
        <v>3839</v>
      </c>
      <c r="C1258" t="s">
        <v>3840</v>
      </c>
      <c r="D1258" s="24" t="s">
        <v>2443</v>
      </c>
      <c r="E1258" s="24" t="s">
        <v>1650</v>
      </c>
      <c r="F1258" s="12">
        <v>38.6</v>
      </c>
      <c r="G1258" s="12">
        <v>-80.3</v>
      </c>
      <c r="H1258" s="12">
        <v>3.0158730158730158</v>
      </c>
      <c r="I1258" s="12">
        <v>3.5638888888888891</v>
      </c>
      <c r="J1258" s="12">
        <v>-0.54801587301587307</v>
      </c>
      <c r="K1258" s="22">
        <v>57</v>
      </c>
    </row>
    <row r="1259" spans="2:11" x14ac:dyDescent="0.25">
      <c r="B1259" t="s">
        <v>2200</v>
      </c>
      <c r="C1259" t="s">
        <v>2201</v>
      </c>
      <c r="D1259" s="24" t="s">
        <v>2443</v>
      </c>
      <c r="E1259" s="24" t="s">
        <v>365</v>
      </c>
      <c r="F1259" s="12">
        <v>35.799999999999997</v>
      </c>
      <c r="G1259" s="12">
        <v>-92</v>
      </c>
      <c r="H1259" s="12">
        <v>0</v>
      </c>
      <c r="I1259" s="12">
        <v>0.55198412698412702</v>
      </c>
      <c r="J1259" s="12">
        <v>-0.55198412698412702</v>
      </c>
      <c r="K1259" s="22">
        <v>55</v>
      </c>
    </row>
    <row r="1260" spans="2:11" x14ac:dyDescent="0.25">
      <c r="B1260" t="s">
        <v>847</v>
      </c>
      <c r="C1260" t="s">
        <v>848</v>
      </c>
      <c r="D1260" s="24" t="s">
        <v>2443</v>
      </c>
      <c r="E1260" s="24" t="s">
        <v>749</v>
      </c>
      <c r="F1260" s="12">
        <v>40.700000000000003</v>
      </c>
      <c r="G1260" s="12">
        <v>-95.3</v>
      </c>
      <c r="H1260" s="12">
        <v>0.79365079365079372</v>
      </c>
      <c r="I1260" s="12">
        <v>1.3472222222222223</v>
      </c>
      <c r="J1260" s="12">
        <v>-0.55357142857142871</v>
      </c>
      <c r="K1260" s="22">
        <v>56</v>
      </c>
    </row>
    <row r="1261" spans="2:11" x14ac:dyDescent="0.25">
      <c r="B1261" t="s">
        <v>743</v>
      </c>
      <c r="C1261" t="s">
        <v>744</v>
      </c>
      <c r="D1261" s="24" t="s">
        <v>2443</v>
      </c>
      <c r="E1261" s="24" t="s">
        <v>709</v>
      </c>
      <c r="F1261" s="12">
        <v>41.4</v>
      </c>
      <c r="G1261" s="12">
        <v>-86.9</v>
      </c>
      <c r="H1261" s="12">
        <v>2.0238095238095237</v>
      </c>
      <c r="I1261" s="12">
        <v>2.5785714285714287</v>
      </c>
      <c r="J1261" s="12">
        <v>-0.5547619047619049</v>
      </c>
      <c r="K1261" s="22">
        <v>58</v>
      </c>
    </row>
    <row r="1262" spans="2:11" x14ac:dyDescent="0.25">
      <c r="B1262" t="s">
        <v>15582</v>
      </c>
      <c r="C1262" t="s">
        <v>15583</v>
      </c>
      <c r="D1262" s="24" t="s">
        <v>2443</v>
      </c>
      <c r="E1262" s="24" t="s">
        <v>867</v>
      </c>
      <c r="F1262" s="12">
        <v>38.1</v>
      </c>
      <c r="G1262" s="12">
        <v>-95.8</v>
      </c>
      <c r="H1262" s="12">
        <v>0</v>
      </c>
      <c r="I1262" s="12">
        <v>0.55555555555555558</v>
      </c>
      <c r="J1262" s="12">
        <v>-0.55555555555555558</v>
      </c>
      <c r="K1262" s="22">
        <v>57</v>
      </c>
    </row>
    <row r="1263" spans="2:11" x14ac:dyDescent="0.25">
      <c r="B1263" t="s">
        <v>2738</v>
      </c>
      <c r="C1263" t="s">
        <v>2739</v>
      </c>
      <c r="D1263" s="24" t="s">
        <v>2443</v>
      </c>
      <c r="E1263" s="24" t="s">
        <v>867</v>
      </c>
      <c r="F1263" s="12">
        <v>37.200000000000003</v>
      </c>
      <c r="G1263" s="12">
        <v>-97.4</v>
      </c>
      <c r="H1263" s="12">
        <v>0</v>
      </c>
      <c r="I1263" s="12">
        <v>0.55634920634920637</v>
      </c>
      <c r="J1263" s="12">
        <v>-0.55634920634920637</v>
      </c>
      <c r="K1263" s="22">
        <v>56</v>
      </c>
    </row>
    <row r="1264" spans="2:11" x14ac:dyDescent="0.25">
      <c r="B1264" t="s">
        <v>1636</v>
      </c>
      <c r="C1264" t="s">
        <v>1637</v>
      </c>
      <c r="D1264" s="24" t="s">
        <v>2443</v>
      </c>
      <c r="E1264" s="24" t="s">
        <v>1611</v>
      </c>
      <c r="F1264" s="12">
        <v>46.6</v>
      </c>
      <c r="G1264" s="12">
        <v>-119.9</v>
      </c>
      <c r="H1264" s="12">
        <v>0</v>
      </c>
      <c r="I1264" s="12">
        <v>0.55714285714285716</v>
      </c>
      <c r="J1264" s="12">
        <v>-0.55714285714285716</v>
      </c>
      <c r="K1264" s="22">
        <v>51</v>
      </c>
    </row>
    <row r="1265" spans="2:11" x14ac:dyDescent="0.25">
      <c r="B1265" t="s">
        <v>390</v>
      </c>
      <c r="C1265" t="s">
        <v>391</v>
      </c>
      <c r="D1265" s="24" t="s">
        <v>2443</v>
      </c>
      <c r="E1265" s="24" t="s">
        <v>363</v>
      </c>
      <c r="F1265" s="12">
        <v>35.299999999999997</v>
      </c>
      <c r="G1265" s="12">
        <v>-97.6</v>
      </c>
      <c r="H1265" s="12">
        <v>0</v>
      </c>
      <c r="I1265" s="12">
        <v>0.55753968253968256</v>
      </c>
      <c r="J1265" s="12">
        <v>-0.55753968253968256</v>
      </c>
      <c r="K1265" s="22">
        <v>60</v>
      </c>
    </row>
    <row r="1266" spans="2:11" x14ac:dyDescent="0.25">
      <c r="B1266" t="s">
        <v>2900</v>
      </c>
      <c r="C1266" t="s">
        <v>2901</v>
      </c>
      <c r="D1266" s="24" t="s">
        <v>2443</v>
      </c>
      <c r="E1266" s="24" t="s">
        <v>1611</v>
      </c>
      <c r="F1266" s="12">
        <v>46.2</v>
      </c>
      <c r="G1266" s="12">
        <v>-119.7</v>
      </c>
      <c r="H1266" s="12">
        <v>0</v>
      </c>
      <c r="I1266" s="12">
        <v>0.55833333333333335</v>
      </c>
      <c r="J1266" s="12">
        <v>-0.55833333333333335</v>
      </c>
      <c r="K1266" s="22">
        <v>56</v>
      </c>
    </row>
    <row r="1267" spans="2:11" x14ac:dyDescent="0.25">
      <c r="B1267" t="s">
        <v>1630</v>
      </c>
      <c r="C1267" t="s">
        <v>1631</v>
      </c>
      <c r="D1267" s="24" t="s">
        <v>2443</v>
      </c>
      <c r="E1267" s="24" t="s">
        <v>1611</v>
      </c>
      <c r="F1267" s="12">
        <v>47.8</v>
      </c>
      <c r="G1267" s="12">
        <v>-121.9</v>
      </c>
      <c r="H1267" s="12">
        <v>0</v>
      </c>
      <c r="I1267" s="12">
        <v>0.56309523809523809</v>
      </c>
      <c r="J1267" s="12">
        <v>-0.56309523809523809</v>
      </c>
      <c r="K1267" s="22">
        <v>54</v>
      </c>
    </row>
    <row r="1268" spans="2:11" x14ac:dyDescent="0.25">
      <c r="B1268" t="s">
        <v>1655</v>
      </c>
      <c r="C1268" t="s">
        <v>1656</v>
      </c>
      <c r="D1268" s="24" t="s">
        <v>2443</v>
      </c>
      <c r="E1268" s="24" t="s">
        <v>1650</v>
      </c>
      <c r="F1268" s="12">
        <v>39.200000000000003</v>
      </c>
      <c r="G1268" s="12">
        <v>-80.3</v>
      </c>
      <c r="H1268" s="12">
        <v>0.19841269841269843</v>
      </c>
      <c r="I1268" s="12">
        <v>0.76309523809523816</v>
      </c>
      <c r="J1268" s="12">
        <v>-0.56468253968253967</v>
      </c>
      <c r="K1268" s="22">
        <v>56</v>
      </c>
    </row>
    <row r="1269" spans="2:11" x14ac:dyDescent="0.25">
      <c r="B1269" t="s">
        <v>603</v>
      </c>
      <c r="C1269" t="s">
        <v>604</v>
      </c>
      <c r="D1269" s="24" t="s">
        <v>2443</v>
      </c>
      <c r="E1269" s="24" t="s">
        <v>563</v>
      </c>
      <c r="F1269" s="12">
        <v>38</v>
      </c>
      <c r="G1269" s="12">
        <v>-102.6</v>
      </c>
      <c r="H1269" s="12">
        <v>3.0158730158730158</v>
      </c>
      <c r="I1269" s="12">
        <v>3.5805555555555557</v>
      </c>
      <c r="J1269" s="12">
        <v>-0.5646825396825399</v>
      </c>
      <c r="K1269" s="22">
        <v>60</v>
      </c>
    </row>
    <row r="1270" spans="2:11" x14ac:dyDescent="0.25">
      <c r="B1270" t="s">
        <v>4252</v>
      </c>
      <c r="C1270" t="s">
        <v>4253</v>
      </c>
      <c r="D1270" s="24" t="s">
        <v>2443</v>
      </c>
      <c r="E1270" s="24" t="s">
        <v>1421</v>
      </c>
      <c r="F1270" s="12">
        <v>40.299999999999997</v>
      </c>
      <c r="G1270" s="12">
        <v>-76</v>
      </c>
      <c r="H1270" s="12">
        <v>0</v>
      </c>
      <c r="I1270" s="12">
        <v>0.56507936507936507</v>
      </c>
      <c r="J1270" s="12">
        <v>-0.56507936507936507</v>
      </c>
      <c r="K1270" s="22">
        <v>42</v>
      </c>
    </row>
    <row r="1271" spans="2:11" x14ac:dyDescent="0.25">
      <c r="B1271" t="s">
        <v>1659</v>
      </c>
      <c r="C1271" t="s">
        <v>1660</v>
      </c>
      <c r="D1271" s="24" t="s">
        <v>2443</v>
      </c>
      <c r="E1271" s="24" t="s">
        <v>1650</v>
      </c>
      <c r="F1271" s="12">
        <v>38.6</v>
      </c>
      <c r="G1271" s="12">
        <v>-80.7</v>
      </c>
      <c r="H1271" s="12">
        <v>0.39682539682539686</v>
      </c>
      <c r="I1271" s="12">
        <v>0.96230158730158732</v>
      </c>
      <c r="J1271" s="12">
        <v>-0.56547619047619047</v>
      </c>
      <c r="K1271" s="22">
        <v>57</v>
      </c>
    </row>
    <row r="1272" spans="2:11" x14ac:dyDescent="0.25">
      <c r="B1272" t="s">
        <v>1833</v>
      </c>
      <c r="C1272" t="s">
        <v>1834</v>
      </c>
      <c r="D1272" s="24" t="s">
        <v>2443</v>
      </c>
      <c r="E1272" s="24" t="s">
        <v>1650</v>
      </c>
      <c r="F1272" s="12">
        <v>39.200000000000003</v>
      </c>
      <c r="G1272" s="12">
        <v>-81.5</v>
      </c>
      <c r="H1272" s="12">
        <v>0</v>
      </c>
      <c r="I1272" s="12">
        <v>0.56587301587301586</v>
      </c>
      <c r="J1272" s="12">
        <v>-0.56587301587301586</v>
      </c>
      <c r="K1272" s="22">
        <v>57</v>
      </c>
    </row>
    <row r="1273" spans="2:11" x14ac:dyDescent="0.25">
      <c r="B1273" t="s">
        <v>15584</v>
      </c>
      <c r="C1273" t="s">
        <v>15585</v>
      </c>
      <c r="D1273" s="24" t="s">
        <v>2443</v>
      </c>
      <c r="E1273" s="24" t="s">
        <v>867</v>
      </c>
      <c r="F1273" s="12">
        <v>37.299999999999997</v>
      </c>
      <c r="G1273" s="12">
        <v>-94.7</v>
      </c>
      <c r="H1273" s="12">
        <v>0</v>
      </c>
      <c r="I1273" s="12">
        <v>0.56626984126984126</v>
      </c>
      <c r="J1273" s="12">
        <v>-0.56626984126984126</v>
      </c>
      <c r="K1273" s="22">
        <v>60</v>
      </c>
    </row>
    <row r="1274" spans="2:11" x14ac:dyDescent="0.25">
      <c r="B1274" t="s">
        <v>3602</v>
      </c>
      <c r="C1274" t="s">
        <v>3603</v>
      </c>
      <c r="D1274" s="24" t="s">
        <v>2443</v>
      </c>
      <c r="E1274" s="24" t="s">
        <v>1081</v>
      </c>
      <c r="F1274" s="12">
        <v>37.200000000000003</v>
      </c>
      <c r="G1274" s="12">
        <v>-93.5</v>
      </c>
      <c r="H1274" s="12">
        <v>0</v>
      </c>
      <c r="I1274" s="12">
        <v>0.56626984126984126</v>
      </c>
      <c r="J1274" s="12">
        <v>-0.56626984126984126</v>
      </c>
      <c r="K1274" s="22">
        <v>41</v>
      </c>
    </row>
    <row r="1275" spans="2:11" x14ac:dyDescent="0.25">
      <c r="B1275" t="s">
        <v>3659</v>
      </c>
      <c r="C1275" t="s">
        <v>3660</v>
      </c>
      <c r="D1275" s="24" t="s">
        <v>548</v>
      </c>
      <c r="E1275" s="24" t="s">
        <v>465</v>
      </c>
      <c r="F1275" s="12">
        <v>54.3</v>
      </c>
      <c r="G1275" s="12">
        <v>-130.80000000000001</v>
      </c>
      <c r="H1275" s="12">
        <v>0</v>
      </c>
      <c r="I1275" s="12">
        <v>0.56865079365079363</v>
      </c>
      <c r="J1275" s="12">
        <v>-0.56865079365079363</v>
      </c>
      <c r="K1275" s="22">
        <v>30</v>
      </c>
    </row>
    <row r="1276" spans="2:11" x14ac:dyDescent="0.25">
      <c r="B1276" t="s">
        <v>1364</v>
      </c>
      <c r="C1276" t="s">
        <v>1365</v>
      </c>
      <c r="D1276" s="24" t="s">
        <v>2443</v>
      </c>
      <c r="E1276" s="24" t="s">
        <v>1363</v>
      </c>
      <c r="F1276" s="12">
        <v>41.3</v>
      </c>
      <c r="G1276" s="12">
        <v>-83.6</v>
      </c>
      <c r="H1276" s="12">
        <v>0</v>
      </c>
      <c r="I1276" s="12">
        <v>0.57698412698412693</v>
      </c>
      <c r="J1276" s="12">
        <v>-0.57698412698412693</v>
      </c>
      <c r="K1276" s="22">
        <v>50</v>
      </c>
    </row>
    <row r="1277" spans="2:11" x14ac:dyDescent="0.25">
      <c r="B1277" t="s">
        <v>879</v>
      </c>
      <c r="C1277" t="s">
        <v>880</v>
      </c>
      <c r="D1277" s="24" t="s">
        <v>2443</v>
      </c>
      <c r="E1277" s="24" t="s">
        <v>867</v>
      </c>
      <c r="F1277" s="12">
        <v>37.799999999999997</v>
      </c>
      <c r="G1277" s="12">
        <v>-96.8</v>
      </c>
      <c r="H1277" s="12">
        <v>0</v>
      </c>
      <c r="I1277" s="12">
        <v>0.57857142857142863</v>
      </c>
      <c r="J1277" s="12">
        <v>-0.57857142857142863</v>
      </c>
      <c r="K1277" s="22">
        <v>55</v>
      </c>
    </row>
    <row r="1278" spans="2:11" x14ac:dyDescent="0.25">
      <c r="B1278" t="s">
        <v>1271</v>
      </c>
      <c r="C1278" t="s">
        <v>1272</v>
      </c>
      <c r="D1278" s="24" t="s">
        <v>2443</v>
      </c>
      <c r="E1278" s="24" t="s">
        <v>1266</v>
      </c>
      <c r="F1278" s="12">
        <v>40.200000000000003</v>
      </c>
      <c r="G1278" s="12">
        <v>-74.5</v>
      </c>
      <c r="H1278" s="12">
        <v>0</v>
      </c>
      <c r="I1278" s="12">
        <v>0.5797619047619047</v>
      </c>
      <c r="J1278" s="12">
        <v>-0.5797619047619047</v>
      </c>
      <c r="K1278" s="22">
        <v>59</v>
      </c>
    </row>
    <row r="1279" spans="2:11" x14ac:dyDescent="0.25">
      <c r="B1279" t="s">
        <v>14998</v>
      </c>
      <c r="C1279" t="s">
        <v>14999</v>
      </c>
      <c r="D1279" s="24" t="s">
        <v>2443</v>
      </c>
      <c r="E1279" s="24" t="s">
        <v>1421</v>
      </c>
      <c r="F1279" s="12">
        <v>40.200000000000003</v>
      </c>
      <c r="G1279" s="12">
        <v>-79.599999999999994</v>
      </c>
      <c r="H1279" s="12">
        <v>0.39682539682539686</v>
      </c>
      <c r="I1279" s="12">
        <v>0.97896825396825404</v>
      </c>
      <c r="J1279" s="12">
        <v>-0.58214285714285718</v>
      </c>
      <c r="K1279" s="22">
        <v>48</v>
      </c>
    </row>
    <row r="1280" spans="2:11" x14ac:dyDescent="0.25">
      <c r="B1280" t="s">
        <v>719</v>
      </c>
      <c r="C1280" t="s">
        <v>720</v>
      </c>
      <c r="D1280" s="24" t="s">
        <v>2443</v>
      </c>
      <c r="E1280" s="24" t="s">
        <v>709</v>
      </c>
      <c r="F1280" s="12">
        <v>39.299999999999997</v>
      </c>
      <c r="G1280" s="12">
        <v>-85.4</v>
      </c>
      <c r="H1280" s="12">
        <v>0.19841269841269843</v>
      </c>
      <c r="I1280" s="12">
        <v>0.78095238095238095</v>
      </c>
      <c r="J1280" s="12">
        <v>-0.58253968253968258</v>
      </c>
      <c r="K1280" s="22">
        <v>60</v>
      </c>
    </row>
    <row r="1281" spans="2:11" x14ac:dyDescent="0.25">
      <c r="B1281" t="s">
        <v>4041</v>
      </c>
      <c r="C1281" t="s">
        <v>4042</v>
      </c>
      <c r="D1281" s="24" t="s">
        <v>2443</v>
      </c>
      <c r="E1281" s="24" t="s">
        <v>1650</v>
      </c>
      <c r="F1281" s="12">
        <v>39.5</v>
      </c>
      <c r="G1281" s="12">
        <v>-78.2</v>
      </c>
      <c r="H1281" s="12">
        <v>0</v>
      </c>
      <c r="I1281" s="12">
        <v>0.58492063492063495</v>
      </c>
      <c r="J1281" s="12">
        <v>-0.58492063492063495</v>
      </c>
      <c r="K1281" s="22">
        <v>46</v>
      </c>
    </row>
    <row r="1282" spans="2:11" x14ac:dyDescent="0.25">
      <c r="B1282" t="s">
        <v>2527</v>
      </c>
      <c r="C1282" t="s">
        <v>2528</v>
      </c>
      <c r="D1282" s="24" t="s">
        <v>2443</v>
      </c>
      <c r="E1282" s="24" t="s">
        <v>867</v>
      </c>
      <c r="F1282" s="12">
        <v>37.6</v>
      </c>
      <c r="G1282" s="12">
        <v>-98.7</v>
      </c>
      <c r="H1282" s="12">
        <v>0.11904761904761905</v>
      </c>
      <c r="I1282" s="12">
        <v>0.70515873015873021</v>
      </c>
      <c r="J1282" s="12">
        <v>-0.58611111111111114</v>
      </c>
      <c r="K1282" s="22">
        <v>60</v>
      </c>
    </row>
    <row r="1283" spans="2:11" x14ac:dyDescent="0.25">
      <c r="B1283" t="s">
        <v>12777</v>
      </c>
      <c r="C1283" t="s">
        <v>12778</v>
      </c>
      <c r="D1283" s="24" t="s">
        <v>2443</v>
      </c>
      <c r="E1283" s="24" t="s">
        <v>1421</v>
      </c>
      <c r="F1283" s="12">
        <v>41.8</v>
      </c>
      <c r="G1283" s="12">
        <v>-77.099999999999994</v>
      </c>
      <c r="H1283" s="12">
        <v>1.9841269841269842</v>
      </c>
      <c r="I1283" s="12">
        <v>2.5706349206349208</v>
      </c>
      <c r="J1283" s="12">
        <v>-0.58650793650793653</v>
      </c>
      <c r="K1283" s="22">
        <v>37</v>
      </c>
    </row>
    <row r="1284" spans="2:11" x14ac:dyDescent="0.25">
      <c r="B1284" t="s">
        <v>1978</v>
      </c>
      <c r="C1284" t="s">
        <v>1979</v>
      </c>
      <c r="D1284" s="24" t="s">
        <v>2443</v>
      </c>
      <c r="E1284" s="24" t="s">
        <v>362</v>
      </c>
      <c r="F1284" s="12">
        <v>31.9</v>
      </c>
      <c r="G1284" s="12">
        <v>-102.1</v>
      </c>
      <c r="H1284" s="12">
        <v>0</v>
      </c>
      <c r="I1284" s="12">
        <v>0.58849206349206351</v>
      </c>
      <c r="J1284" s="12">
        <v>-0.58849206349206351</v>
      </c>
      <c r="K1284" s="22">
        <v>60</v>
      </c>
    </row>
    <row r="1285" spans="2:11" x14ac:dyDescent="0.25">
      <c r="B1285" t="s">
        <v>3500</v>
      </c>
      <c r="C1285" t="s">
        <v>3501</v>
      </c>
      <c r="D1285" s="24" t="s">
        <v>2443</v>
      </c>
      <c r="E1285" s="24" t="s">
        <v>1081</v>
      </c>
      <c r="F1285" s="12">
        <v>38.700000000000003</v>
      </c>
      <c r="G1285" s="12">
        <v>-93.8</v>
      </c>
      <c r="H1285" s="12">
        <v>0</v>
      </c>
      <c r="I1285" s="12">
        <v>0.59047619047619049</v>
      </c>
      <c r="J1285" s="12">
        <v>-0.59047619047619049</v>
      </c>
      <c r="K1285" s="22">
        <v>49</v>
      </c>
    </row>
    <row r="1286" spans="2:11" x14ac:dyDescent="0.25">
      <c r="B1286" t="s">
        <v>3242</v>
      </c>
      <c r="C1286" t="s">
        <v>3243</v>
      </c>
      <c r="D1286" s="24" t="s">
        <v>2443</v>
      </c>
      <c r="E1286" s="24" t="s">
        <v>1545</v>
      </c>
      <c r="F1286" s="12">
        <v>38.6</v>
      </c>
      <c r="G1286" s="12">
        <v>-109.6</v>
      </c>
      <c r="H1286" s="12">
        <v>0</v>
      </c>
      <c r="I1286" s="12">
        <v>0.59206349206349207</v>
      </c>
      <c r="J1286" s="12">
        <v>-0.59206349206349207</v>
      </c>
      <c r="K1286" s="22">
        <v>37</v>
      </c>
    </row>
    <row r="1287" spans="2:11" x14ac:dyDescent="0.25">
      <c r="B1287" t="s">
        <v>4044</v>
      </c>
      <c r="C1287" t="s">
        <v>4045</v>
      </c>
      <c r="D1287" s="24" t="s">
        <v>2443</v>
      </c>
      <c r="E1287" s="24" t="s">
        <v>1421</v>
      </c>
      <c r="F1287" s="12">
        <v>39.9</v>
      </c>
      <c r="G1287" s="12">
        <v>-77.2</v>
      </c>
      <c r="H1287" s="12">
        <v>0</v>
      </c>
      <c r="I1287" s="12">
        <v>0.59444444444444444</v>
      </c>
      <c r="J1287" s="12">
        <v>-0.59444444444444444</v>
      </c>
      <c r="K1287" s="22">
        <v>48</v>
      </c>
    </row>
    <row r="1288" spans="2:11" x14ac:dyDescent="0.25">
      <c r="B1288" t="s">
        <v>2860</v>
      </c>
      <c r="C1288" t="s">
        <v>2861</v>
      </c>
      <c r="D1288" s="24" t="s">
        <v>2443</v>
      </c>
      <c r="E1288" s="24" t="s">
        <v>629</v>
      </c>
      <c r="F1288" s="12">
        <v>43.8</v>
      </c>
      <c r="G1288" s="12">
        <v>-116.4</v>
      </c>
      <c r="H1288" s="12">
        <v>0.19841269841269843</v>
      </c>
      <c r="I1288" s="12">
        <v>0.7944444444444444</v>
      </c>
      <c r="J1288" s="12">
        <v>-0.59603174603174602</v>
      </c>
      <c r="K1288" s="22">
        <v>54</v>
      </c>
    </row>
    <row r="1289" spans="2:11" x14ac:dyDescent="0.25">
      <c r="B1289" t="s">
        <v>1401</v>
      </c>
      <c r="C1289" t="s">
        <v>1402</v>
      </c>
      <c r="D1289" s="24" t="s">
        <v>2443</v>
      </c>
      <c r="E1289" s="24" t="s">
        <v>1396</v>
      </c>
      <c r="F1289" s="12">
        <v>44.7</v>
      </c>
      <c r="G1289" s="12">
        <v>-122.2</v>
      </c>
      <c r="H1289" s="12">
        <v>0</v>
      </c>
      <c r="I1289" s="12">
        <v>0.59722222222222232</v>
      </c>
      <c r="J1289" s="12">
        <v>-0.59722222222222232</v>
      </c>
      <c r="K1289" s="22">
        <v>58</v>
      </c>
    </row>
    <row r="1290" spans="2:11" x14ac:dyDescent="0.25">
      <c r="B1290" t="s">
        <v>15586</v>
      </c>
      <c r="C1290" t="s">
        <v>15587</v>
      </c>
      <c r="D1290" s="24" t="s">
        <v>2443</v>
      </c>
      <c r="E1290" s="24" t="s">
        <v>1253</v>
      </c>
      <c r="F1290" s="12">
        <v>38.700000000000003</v>
      </c>
      <c r="G1290" s="12">
        <v>-117.1</v>
      </c>
      <c r="H1290" s="12">
        <v>0</v>
      </c>
      <c r="I1290" s="12">
        <v>0.60119047619047628</v>
      </c>
      <c r="J1290" s="12">
        <v>-0.60119047619047628</v>
      </c>
      <c r="K1290" s="22">
        <v>55</v>
      </c>
    </row>
    <row r="1291" spans="2:11" x14ac:dyDescent="0.25">
      <c r="B1291" t="s">
        <v>439</v>
      </c>
      <c r="C1291" t="s">
        <v>15588</v>
      </c>
      <c r="D1291" s="24" t="s">
        <v>2443</v>
      </c>
      <c r="E1291" s="24" t="s">
        <v>648</v>
      </c>
      <c r="F1291" s="12">
        <v>38.799999999999997</v>
      </c>
      <c r="G1291" s="12">
        <v>-89.4</v>
      </c>
      <c r="H1291" s="12">
        <v>0</v>
      </c>
      <c r="I1291" s="12">
        <v>0.60158730158730156</v>
      </c>
      <c r="J1291" s="12">
        <v>-0.60158730158730156</v>
      </c>
      <c r="K1291" s="22">
        <v>55</v>
      </c>
    </row>
    <row r="1292" spans="2:11" x14ac:dyDescent="0.25">
      <c r="B1292" t="s">
        <v>14159</v>
      </c>
      <c r="C1292" t="s">
        <v>14160</v>
      </c>
      <c r="D1292" s="24" t="s">
        <v>2443</v>
      </c>
      <c r="E1292" s="24" t="s">
        <v>749</v>
      </c>
      <c r="F1292" s="12">
        <v>40.6</v>
      </c>
      <c r="G1292" s="12">
        <v>-91.5</v>
      </c>
      <c r="H1292" s="12">
        <v>0.95238095238095244</v>
      </c>
      <c r="I1292" s="12">
        <v>1.5547619047619048</v>
      </c>
      <c r="J1292" s="12">
        <v>-0.60238095238095235</v>
      </c>
      <c r="K1292" s="22">
        <v>60</v>
      </c>
    </row>
    <row r="1293" spans="2:11" x14ac:dyDescent="0.25">
      <c r="B1293" t="s">
        <v>2006</v>
      </c>
      <c r="C1293" t="s">
        <v>2007</v>
      </c>
      <c r="D1293" s="24" t="s">
        <v>2443</v>
      </c>
      <c r="E1293" s="24" t="s">
        <v>1545</v>
      </c>
      <c r="F1293" s="12">
        <v>38.299999999999997</v>
      </c>
      <c r="G1293" s="12">
        <v>-110.7</v>
      </c>
      <c r="H1293" s="12">
        <v>0</v>
      </c>
      <c r="I1293" s="12">
        <v>0.60317460317460314</v>
      </c>
      <c r="J1293" s="12">
        <v>-0.60317460317460314</v>
      </c>
      <c r="K1293" s="22">
        <v>55</v>
      </c>
    </row>
    <row r="1294" spans="2:11" x14ac:dyDescent="0.25">
      <c r="B1294" t="s">
        <v>1394</v>
      </c>
      <c r="C1294" t="s">
        <v>1395</v>
      </c>
      <c r="D1294" s="24" t="s">
        <v>2443</v>
      </c>
      <c r="E1294" s="24" t="s">
        <v>363</v>
      </c>
      <c r="F1294" s="12">
        <v>36.5</v>
      </c>
      <c r="G1294" s="12">
        <v>-98.8</v>
      </c>
      <c r="H1294" s="12">
        <v>0</v>
      </c>
      <c r="I1294" s="12">
        <v>0.60555555555555551</v>
      </c>
      <c r="J1294" s="12">
        <v>-0.60555555555555551</v>
      </c>
      <c r="K1294" s="22">
        <v>53</v>
      </c>
    </row>
    <row r="1295" spans="2:11" x14ac:dyDescent="0.25">
      <c r="B1295" t="s">
        <v>754</v>
      </c>
      <c r="C1295" t="s">
        <v>755</v>
      </c>
      <c r="D1295" s="24" t="s">
        <v>2443</v>
      </c>
      <c r="E1295" s="24" t="s">
        <v>749</v>
      </c>
      <c r="F1295" s="12">
        <v>41.4</v>
      </c>
      <c r="G1295" s="12">
        <v>-95</v>
      </c>
      <c r="H1295" s="12">
        <v>1.1111111111111112</v>
      </c>
      <c r="I1295" s="12">
        <v>1.7194444444444443</v>
      </c>
      <c r="J1295" s="12">
        <v>-0.60833333333333328</v>
      </c>
      <c r="K1295" s="22">
        <v>55</v>
      </c>
    </row>
    <row r="1296" spans="2:11" x14ac:dyDescent="0.25">
      <c r="B1296" t="s">
        <v>1602</v>
      </c>
      <c r="C1296" t="s">
        <v>1603</v>
      </c>
      <c r="D1296" s="24" t="s">
        <v>2443</v>
      </c>
      <c r="E1296" s="24" t="s">
        <v>1586</v>
      </c>
      <c r="F1296" s="12">
        <v>38.200000000000003</v>
      </c>
      <c r="G1296" s="12">
        <v>-78.099999999999994</v>
      </c>
      <c r="H1296" s="12">
        <v>0</v>
      </c>
      <c r="I1296" s="12">
        <v>0.60873015873015879</v>
      </c>
      <c r="J1296" s="12">
        <v>-0.60873015873015879</v>
      </c>
      <c r="K1296" s="22">
        <v>59</v>
      </c>
    </row>
    <row r="1297" spans="2:11" x14ac:dyDescent="0.25">
      <c r="B1297" t="s">
        <v>13647</v>
      </c>
      <c r="C1297" t="s">
        <v>13648</v>
      </c>
      <c r="D1297" s="24" t="s">
        <v>2443</v>
      </c>
      <c r="E1297" s="24" t="s">
        <v>749</v>
      </c>
      <c r="F1297" s="12">
        <v>41.3</v>
      </c>
      <c r="G1297" s="12">
        <v>-92.2</v>
      </c>
      <c r="H1297" s="12">
        <v>1.1904761904761905</v>
      </c>
      <c r="I1297" s="12">
        <v>1.8007936507936508</v>
      </c>
      <c r="J1297" s="12">
        <v>-0.61031746031746048</v>
      </c>
      <c r="K1297" s="22">
        <v>56</v>
      </c>
    </row>
    <row r="1298" spans="2:11" x14ac:dyDescent="0.25">
      <c r="B1298" t="s">
        <v>3240</v>
      </c>
      <c r="C1298" t="s">
        <v>3241</v>
      </c>
      <c r="D1298" s="24" t="s">
        <v>2443</v>
      </c>
      <c r="E1298" s="24" t="s">
        <v>1457</v>
      </c>
      <c r="F1298" s="12">
        <v>45.6</v>
      </c>
      <c r="G1298" s="12">
        <v>-97</v>
      </c>
      <c r="H1298" s="12">
        <v>4.9603174603174605</v>
      </c>
      <c r="I1298" s="12">
        <v>5.5710317460317453</v>
      </c>
      <c r="J1298" s="12">
        <v>-0.61071428571428521</v>
      </c>
      <c r="K1298" s="22">
        <v>59</v>
      </c>
    </row>
    <row r="1299" spans="2:11" x14ac:dyDescent="0.25">
      <c r="B1299" t="s">
        <v>470</v>
      </c>
      <c r="C1299" t="s">
        <v>471</v>
      </c>
      <c r="D1299" s="24" t="s">
        <v>548</v>
      </c>
      <c r="E1299" s="24" t="s">
        <v>465</v>
      </c>
      <c r="F1299" s="12">
        <v>48.7</v>
      </c>
      <c r="G1299" s="12">
        <v>-125.1</v>
      </c>
      <c r="H1299" s="12">
        <v>0</v>
      </c>
      <c r="I1299" s="12">
        <v>0.61230158730158735</v>
      </c>
      <c r="J1299" s="12">
        <v>-0.61230158730158735</v>
      </c>
      <c r="K1299" s="22">
        <v>60</v>
      </c>
    </row>
    <row r="1300" spans="2:11" x14ac:dyDescent="0.25">
      <c r="B1300" t="s">
        <v>2469</v>
      </c>
      <c r="C1300" t="s">
        <v>2470</v>
      </c>
      <c r="D1300" s="24" t="s">
        <v>2443</v>
      </c>
      <c r="E1300" s="24" t="s">
        <v>867</v>
      </c>
      <c r="F1300" s="12">
        <v>38</v>
      </c>
      <c r="G1300" s="12">
        <v>-97.9</v>
      </c>
      <c r="H1300" s="12">
        <v>0</v>
      </c>
      <c r="I1300" s="12">
        <v>0.61428571428571432</v>
      </c>
      <c r="J1300" s="12">
        <v>-0.61428571428571432</v>
      </c>
      <c r="K1300" s="22">
        <v>25</v>
      </c>
    </row>
    <row r="1301" spans="2:11" x14ac:dyDescent="0.25">
      <c r="B1301" t="s">
        <v>2123</v>
      </c>
      <c r="C1301" t="s">
        <v>2124</v>
      </c>
      <c r="D1301" s="24" t="s">
        <v>2443</v>
      </c>
      <c r="E1301" s="24" t="s">
        <v>948</v>
      </c>
      <c r="F1301" s="12">
        <v>39.1</v>
      </c>
      <c r="G1301" s="12">
        <v>-76.599999999999994</v>
      </c>
      <c r="H1301" s="12">
        <v>0</v>
      </c>
      <c r="I1301" s="12">
        <v>0.61587301587301591</v>
      </c>
      <c r="J1301" s="12">
        <v>-0.61587301587301591</v>
      </c>
      <c r="K1301" s="22">
        <v>60</v>
      </c>
    </row>
    <row r="1302" spans="2:11" x14ac:dyDescent="0.25">
      <c r="B1302" t="s">
        <v>1867</v>
      </c>
      <c r="C1302" t="s">
        <v>1868</v>
      </c>
      <c r="D1302" s="24" t="s">
        <v>2443</v>
      </c>
      <c r="E1302" s="24" t="s">
        <v>1266</v>
      </c>
      <c r="F1302" s="12">
        <v>40.6</v>
      </c>
      <c r="G1302" s="12">
        <v>-74.099999999999994</v>
      </c>
      <c r="H1302" s="12">
        <v>0</v>
      </c>
      <c r="I1302" s="12">
        <v>0.61706349206349209</v>
      </c>
      <c r="J1302" s="12">
        <v>-0.61706349206349209</v>
      </c>
      <c r="K1302" s="22">
        <v>60</v>
      </c>
    </row>
    <row r="1303" spans="2:11" x14ac:dyDescent="0.25">
      <c r="B1303" t="s">
        <v>3355</v>
      </c>
      <c r="C1303" t="s">
        <v>3356</v>
      </c>
      <c r="D1303" s="24" t="s">
        <v>2443</v>
      </c>
      <c r="E1303" s="24" t="s">
        <v>1081</v>
      </c>
      <c r="F1303" s="12">
        <v>39.200000000000003</v>
      </c>
      <c r="G1303" s="12">
        <v>-94.7</v>
      </c>
      <c r="H1303" s="12">
        <v>0.59523809523809523</v>
      </c>
      <c r="I1303" s="12">
        <v>1.2154761904761904</v>
      </c>
      <c r="J1303" s="12">
        <v>-0.62023809523809526</v>
      </c>
      <c r="K1303" s="22">
        <v>48</v>
      </c>
    </row>
    <row r="1304" spans="2:11" x14ac:dyDescent="0.25">
      <c r="B1304" t="s">
        <v>1612</v>
      </c>
      <c r="C1304" t="s">
        <v>1613</v>
      </c>
      <c r="D1304" s="24" t="s">
        <v>2443</v>
      </c>
      <c r="E1304" s="24" t="s">
        <v>1611</v>
      </c>
      <c r="F1304" s="12">
        <v>47.5</v>
      </c>
      <c r="G1304" s="12">
        <v>-122.6</v>
      </c>
      <c r="H1304" s="12">
        <v>0</v>
      </c>
      <c r="I1304" s="12">
        <v>0.62182539682539684</v>
      </c>
      <c r="J1304" s="12">
        <v>-0.62182539682539684</v>
      </c>
      <c r="K1304" s="22">
        <v>57</v>
      </c>
    </row>
    <row r="1305" spans="2:11" x14ac:dyDescent="0.25">
      <c r="B1305" t="s">
        <v>396</v>
      </c>
      <c r="C1305" t="s">
        <v>397</v>
      </c>
      <c r="D1305" s="24" t="s">
        <v>2443</v>
      </c>
      <c r="E1305" s="24" t="s">
        <v>362</v>
      </c>
      <c r="F1305" s="12">
        <v>33.1</v>
      </c>
      <c r="G1305" s="12">
        <v>-100.2</v>
      </c>
      <c r="H1305" s="12">
        <v>0</v>
      </c>
      <c r="I1305" s="12">
        <v>0.625</v>
      </c>
      <c r="J1305" s="12">
        <v>-0.625</v>
      </c>
      <c r="K1305" s="22">
        <v>56</v>
      </c>
    </row>
    <row r="1306" spans="2:11" x14ac:dyDescent="0.25">
      <c r="B1306" t="s">
        <v>3133</v>
      </c>
      <c r="C1306" t="s">
        <v>3134</v>
      </c>
      <c r="D1306" s="24" t="s">
        <v>2443</v>
      </c>
      <c r="E1306" s="24" t="s">
        <v>1277</v>
      </c>
      <c r="F1306" s="12">
        <v>34.5</v>
      </c>
      <c r="G1306" s="12">
        <v>-103.2</v>
      </c>
      <c r="H1306" s="12">
        <v>0</v>
      </c>
      <c r="I1306" s="12">
        <v>0.62658730158730158</v>
      </c>
      <c r="J1306" s="12">
        <v>-0.62658730158730158</v>
      </c>
      <c r="K1306" s="22">
        <v>57</v>
      </c>
    </row>
    <row r="1307" spans="2:11" x14ac:dyDescent="0.25">
      <c r="B1307" t="s">
        <v>427</v>
      </c>
      <c r="C1307" t="s">
        <v>428</v>
      </c>
      <c r="D1307" s="24" t="s">
        <v>2443</v>
      </c>
      <c r="E1307" s="24" t="s">
        <v>362</v>
      </c>
      <c r="F1307" s="12">
        <v>33.9</v>
      </c>
      <c r="G1307" s="12">
        <v>-102.7</v>
      </c>
      <c r="H1307" s="12">
        <v>0</v>
      </c>
      <c r="I1307" s="12">
        <v>0.62857142857142856</v>
      </c>
      <c r="J1307" s="12">
        <v>-0.62857142857142856</v>
      </c>
      <c r="K1307" s="22">
        <v>38</v>
      </c>
    </row>
    <row r="1308" spans="2:11" x14ac:dyDescent="0.25">
      <c r="B1308" t="s">
        <v>425</v>
      </c>
      <c r="C1308" t="s">
        <v>426</v>
      </c>
      <c r="D1308" s="24" t="s">
        <v>2443</v>
      </c>
      <c r="E1308" s="24" t="s">
        <v>362</v>
      </c>
      <c r="F1308" s="12">
        <v>33.1</v>
      </c>
      <c r="G1308" s="12">
        <v>-99.7</v>
      </c>
      <c r="H1308" s="12">
        <v>0</v>
      </c>
      <c r="I1308" s="12">
        <v>0.63015873015873025</v>
      </c>
      <c r="J1308" s="12">
        <v>-0.63015873015873025</v>
      </c>
      <c r="K1308" s="22">
        <v>59</v>
      </c>
    </row>
    <row r="1309" spans="2:11" x14ac:dyDescent="0.25">
      <c r="B1309" t="s">
        <v>2358</v>
      </c>
      <c r="C1309" t="s">
        <v>2359</v>
      </c>
      <c r="D1309" s="24" t="s">
        <v>2443</v>
      </c>
      <c r="E1309" s="24" t="s">
        <v>1421</v>
      </c>
      <c r="F1309" s="12">
        <v>40.799999999999997</v>
      </c>
      <c r="G1309" s="12">
        <v>-75.599999999999994</v>
      </c>
      <c r="H1309" s="12">
        <v>0</v>
      </c>
      <c r="I1309" s="12">
        <v>0.63253968253968251</v>
      </c>
      <c r="J1309" s="12">
        <v>-0.63253968253968251</v>
      </c>
      <c r="K1309" s="22">
        <v>51</v>
      </c>
    </row>
    <row r="1310" spans="2:11" x14ac:dyDescent="0.25">
      <c r="B1310" t="s">
        <v>911</v>
      </c>
      <c r="C1310" t="s">
        <v>912</v>
      </c>
      <c r="D1310" s="24" t="s">
        <v>2443</v>
      </c>
      <c r="E1310" s="24" t="s">
        <v>867</v>
      </c>
      <c r="F1310" s="12">
        <v>39.1</v>
      </c>
      <c r="G1310" s="12">
        <v>-100.9</v>
      </c>
      <c r="H1310" s="12">
        <v>1.7063492063492065</v>
      </c>
      <c r="I1310" s="12">
        <v>2.3404761904761906</v>
      </c>
      <c r="J1310" s="12">
        <v>-0.63412698412698398</v>
      </c>
      <c r="K1310" s="22">
        <v>59</v>
      </c>
    </row>
    <row r="1311" spans="2:11" x14ac:dyDescent="0.25">
      <c r="B1311" t="s">
        <v>1894</v>
      </c>
      <c r="C1311" t="s">
        <v>1895</v>
      </c>
      <c r="D1311" s="24" t="s">
        <v>2443</v>
      </c>
      <c r="E1311" s="24" t="s">
        <v>1421</v>
      </c>
      <c r="F1311" s="12">
        <v>41.2</v>
      </c>
      <c r="G1311" s="12">
        <v>-76.900000000000006</v>
      </c>
      <c r="H1311" s="12">
        <v>1.8253968253968254</v>
      </c>
      <c r="I1311" s="12">
        <v>2.4634920634920636</v>
      </c>
      <c r="J1311" s="12">
        <v>-0.63809523809523805</v>
      </c>
      <c r="K1311" s="22">
        <v>59</v>
      </c>
    </row>
    <row r="1312" spans="2:11" x14ac:dyDescent="0.25">
      <c r="B1312" t="s">
        <v>13766</v>
      </c>
      <c r="C1312" t="s">
        <v>13767</v>
      </c>
      <c r="D1312" s="24" t="s">
        <v>2443</v>
      </c>
      <c r="E1312" s="24" t="s">
        <v>867</v>
      </c>
      <c r="F1312" s="12">
        <v>39.6</v>
      </c>
      <c r="G1312" s="12">
        <v>-100</v>
      </c>
      <c r="H1312" s="12">
        <v>1.0317460317460319</v>
      </c>
      <c r="I1312" s="12">
        <v>1.6765873015873016</v>
      </c>
      <c r="J1312" s="12">
        <v>-0.64484126984126988</v>
      </c>
      <c r="K1312" s="22">
        <v>53</v>
      </c>
    </row>
    <row r="1313" spans="2:11" x14ac:dyDescent="0.25">
      <c r="B1313" t="s">
        <v>3572</v>
      </c>
      <c r="C1313" t="s">
        <v>3573</v>
      </c>
      <c r="D1313" s="24" t="s">
        <v>548</v>
      </c>
      <c r="E1313" s="24" t="s">
        <v>465</v>
      </c>
      <c r="F1313" s="12">
        <v>48.7</v>
      </c>
      <c r="G1313" s="12">
        <v>-125.2</v>
      </c>
      <c r="H1313" s="12">
        <v>0</v>
      </c>
      <c r="I1313" s="12">
        <v>0.64603174603174607</v>
      </c>
      <c r="J1313" s="12">
        <v>-0.64603174603174607</v>
      </c>
      <c r="K1313" s="22">
        <v>36</v>
      </c>
    </row>
    <row r="1314" spans="2:11" x14ac:dyDescent="0.25">
      <c r="B1314" t="s">
        <v>1269</v>
      </c>
      <c r="C1314" t="s">
        <v>1270</v>
      </c>
      <c r="D1314" s="24" t="s">
        <v>2443</v>
      </c>
      <c r="E1314" s="24" t="s">
        <v>1266</v>
      </c>
      <c r="F1314" s="12">
        <v>40.5</v>
      </c>
      <c r="G1314" s="12">
        <v>-74.8</v>
      </c>
      <c r="H1314" s="12">
        <v>0</v>
      </c>
      <c r="I1314" s="12">
        <v>0.64722222222222214</v>
      </c>
      <c r="J1314" s="12">
        <v>-0.64722222222222214</v>
      </c>
      <c r="K1314" s="22">
        <v>59</v>
      </c>
    </row>
    <row r="1315" spans="2:11" x14ac:dyDescent="0.25">
      <c r="B1315" t="s">
        <v>2407</v>
      </c>
      <c r="C1315" t="s">
        <v>14362</v>
      </c>
      <c r="D1315" s="24" t="s">
        <v>2443</v>
      </c>
      <c r="E1315" s="24" t="s">
        <v>1650</v>
      </c>
      <c r="F1315" s="12">
        <v>37.299999999999997</v>
      </c>
      <c r="G1315" s="12">
        <v>-81</v>
      </c>
      <c r="H1315" s="12">
        <v>0.79365079365079372</v>
      </c>
      <c r="I1315" s="12">
        <v>1.4428571428571428</v>
      </c>
      <c r="J1315" s="12">
        <v>-0.64920634920634923</v>
      </c>
      <c r="K1315" s="22">
        <v>59</v>
      </c>
    </row>
    <row r="1316" spans="2:11" x14ac:dyDescent="0.25">
      <c r="B1316" t="s">
        <v>519</v>
      </c>
      <c r="C1316" t="s">
        <v>520</v>
      </c>
      <c r="D1316" s="24" t="s">
        <v>548</v>
      </c>
      <c r="E1316" s="24" t="s">
        <v>518</v>
      </c>
      <c r="F1316" s="12">
        <v>48.3</v>
      </c>
      <c r="G1316" s="12">
        <v>-71</v>
      </c>
      <c r="H1316" s="12">
        <v>17.023809523809526</v>
      </c>
      <c r="I1316" s="12">
        <v>17.673412698412697</v>
      </c>
      <c r="J1316" s="12">
        <v>-0.64960317460317485</v>
      </c>
      <c r="K1316" s="22">
        <v>60</v>
      </c>
    </row>
    <row r="1317" spans="2:11" x14ac:dyDescent="0.25">
      <c r="B1317" t="s">
        <v>14993</v>
      </c>
      <c r="C1317" t="s">
        <v>14994</v>
      </c>
      <c r="D1317" s="24" t="s">
        <v>2443</v>
      </c>
      <c r="E1317" s="24" t="s">
        <v>867</v>
      </c>
      <c r="F1317" s="12">
        <v>38.700000000000003</v>
      </c>
      <c r="G1317" s="12">
        <v>-95.5</v>
      </c>
      <c r="H1317" s="12">
        <v>0.39682539682539686</v>
      </c>
      <c r="I1317" s="12">
        <v>1.0480158730158731</v>
      </c>
      <c r="J1317" s="12">
        <v>-0.65119047619047621</v>
      </c>
      <c r="K1317" s="22">
        <v>56</v>
      </c>
    </row>
    <row r="1318" spans="2:11" x14ac:dyDescent="0.25">
      <c r="B1318" t="s">
        <v>1839</v>
      </c>
      <c r="C1318" t="s">
        <v>1840</v>
      </c>
      <c r="D1318" s="24" t="s">
        <v>2443</v>
      </c>
      <c r="E1318" s="24" t="s">
        <v>362</v>
      </c>
      <c r="F1318" s="12">
        <v>32.4</v>
      </c>
      <c r="G1318" s="12">
        <v>-99.6</v>
      </c>
      <c r="H1318" s="12">
        <v>0</v>
      </c>
      <c r="I1318" s="12">
        <v>0.65158730158730171</v>
      </c>
      <c r="J1318" s="12">
        <v>-0.65158730158730171</v>
      </c>
      <c r="K1318" s="22">
        <v>60</v>
      </c>
    </row>
    <row r="1319" spans="2:11" x14ac:dyDescent="0.25">
      <c r="B1319" t="s">
        <v>2354</v>
      </c>
      <c r="C1319" t="s">
        <v>2355</v>
      </c>
      <c r="D1319" s="24" t="s">
        <v>2443</v>
      </c>
      <c r="E1319" s="24" t="s">
        <v>1421</v>
      </c>
      <c r="F1319" s="12">
        <v>40.1</v>
      </c>
      <c r="G1319" s="12">
        <v>-79.8</v>
      </c>
      <c r="H1319" s="12">
        <v>0</v>
      </c>
      <c r="I1319" s="12">
        <v>0.651984126984127</v>
      </c>
      <c r="J1319" s="12">
        <v>-0.651984126984127</v>
      </c>
      <c r="K1319" s="22">
        <v>58</v>
      </c>
    </row>
    <row r="1320" spans="2:11" x14ac:dyDescent="0.25">
      <c r="B1320" t="s">
        <v>3517</v>
      </c>
      <c r="C1320" t="s">
        <v>3518</v>
      </c>
      <c r="D1320" s="24" t="s">
        <v>2443</v>
      </c>
      <c r="E1320" s="24" t="s">
        <v>1675</v>
      </c>
      <c r="F1320" s="12">
        <v>44.6</v>
      </c>
      <c r="G1320" s="12">
        <v>-88.7</v>
      </c>
      <c r="H1320" s="12">
        <v>2.5</v>
      </c>
      <c r="I1320" s="12">
        <v>3.1535714285714285</v>
      </c>
      <c r="J1320" s="12">
        <v>-0.65357142857142858</v>
      </c>
      <c r="K1320" s="22">
        <v>59</v>
      </c>
    </row>
    <row r="1321" spans="2:11" x14ac:dyDescent="0.25">
      <c r="B1321" t="s">
        <v>2401</v>
      </c>
      <c r="C1321" t="s">
        <v>2402</v>
      </c>
      <c r="D1321" s="24" t="s">
        <v>2443</v>
      </c>
      <c r="E1321" s="24" t="s">
        <v>1611</v>
      </c>
      <c r="F1321" s="12">
        <v>46.3</v>
      </c>
      <c r="G1321" s="12">
        <v>-119.2</v>
      </c>
      <c r="H1321" s="12">
        <v>0</v>
      </c>
      <c r="I1321" s="12">
        <v>0.65396825396825398</v>
      </c>
      <c r="J1321" s="12">
        <v>-0.65396825396825398</v>
      </c>
      <c r="K1321" s="22">
        <v>50</v>
      </c>
    </row>
    <row r="1322" spans="2:11" x14ac:dyDescent="0.25">
      <c r="B1322" t="s">
        <v>960</v>
      </c>
      <c r="C1322" t="s">
        <v>2249</v>
      </c>
      <c r="D1322" s="24" t="s">
        <v>2443</v>
      </c>
      <c r="E1322" s="24" t="s">
        <v>867</v>
      </c>
      <c r="F1322" s="12">
        <v>38.9</v>
      </c>
      <c r="G1322" s="12">
        <v>-95.2</v>
      </c>
      <c r="H1322" s="12">
        <v>0.11904761904761905</v>
      </c>
      <c r="I1322" s="12">
        <v>0.77341269841269833</v>
      </c>
      <c r="J1322" s="12">
        <v>-0.65436507936507937</v>
      </c>
      <c r="K1322" s="22">
        <v>53</v>
      </c>
    </row>
    <row r="1323" spans="2:11" x14ac:dyDescent="0.25">
      <c r="B1323" t="s">
        <v>10031</v>
      </c>
      <c r="C1323" t="s">
        <v>10032</v>
      </c>
      <c r="D1323" s="24" t="s">
        <v>2443</v>
      </c>
      <c r="E1323" s="24" t="s">
        <v>1022</v>
      </c>
      <c r="F1323" s="12">
        <v>46.6</v>
      </c>
      <c r="G1323" s="12">
        <v>-94.1</v>
      </c>
      <c r="H1323" s="12">
        <v>4.8412698412698418</v>
      </c>
      <c r="I1323" s="12">
        <v>5.496428571428571</v>
      </c>
      <c r="J1323" s="12">
        <v>-0.65515873015872983</v>
      </c>
      <c r="K1323" s="22">
        <v>55</v>
      </c>
    </row>
    <row r="1324" spans="2:11" x14ac:dyDescent="0.25">
      <c r="B1324" t="s">
        <v>1591</v>
      </c>
      <c r="C1324" t="s">
        <v>1592</v>
      </c>
      <c r="D1324" s="24" t="s">
        <v>2443</v>
      </c>
      <c r="E1324" s="24" t="s">
        <v>1586</v>
      </c>
      <c r="F1324" s="12">
        <v>38</v>
      </c>
      <c r="G1324" s="12">
        <v>-78.5</v>
      </c>
      <c r="H1324" s="12">
        <v>0</v>
      </c>
      <c r="I1324" s="12">
        <v>0.65515873015873027</v>
      </c>
      <c r="J1324" s="12">
        <v>-0.65515873015873027</v>
      </c>
      <c r="K1324" s="22">
        <v>57</v>
      </c>
    </row>
    <row r="1325" spans="2:11" x14ac:dyDescent="0.25">
      <c r="B1325" t="s">
        <v>1533</v>
      </c>
      <c r="C1325" t="s">
        <v>1534</v>
      </c>
      <c r="D1325" s="24" t="s">
        <v>2443</v>
      </c>
      <c r="E1325" s="24" t="s">
        <v>362</v>
      </c>
      <c r="F1325" s="12">
        <v>34</v>
      </c>
      <c r="G1325" s="12">
        <v>-100.2</v>
      </c>
      <c r="H1325" s="12">
        <v>0</v>
      </c>
      <c r="I1325" s="12">
        <v>0.65992063492063491</v>
      </c>
      <c r="J1325" s="12">
        <v>-0.65992063492063491</v>
      </c>
      <c r="K1325" s="22">
        <v>56</v>
      </c>
    </row>
    <row r="1326" spans="2:11" x14ac:dyDescent="0.25">
      <c r="B1326" t="s">
        <v>2590</v>
      </c>
      <c r="C1326" t="s">
        <v>2591</v>
      </c>
      <c r="D1326" s="24" t="s">
        <v>2443</v>
      </c>
      <c r="E1326" s="24" t="s">
        <v>629</v>
      </c>
      <c r="F1326" s="12">
        <v>42.6</v>
      </c>
      <c r="G1326" s="12">
        <v>-113.5</v>
      </c>
      <c r="H1326" s="12">
        <v>1.9841269841269842</v>
      </c>
      <c r="I1326" s="12">
        <v>2.6452380952380952</v>
      </c>
      <c r="J1326" s="12">
        <v>-0.66111111111111098</v>
      </c>
      <c r="K1326" s="22">
        <v>56</v>
      </c>
    </row>
    <row r="1327" spans="2:11" x14ac:dyDescent="0.25">
      <c r="B1327" t="s">
        <v>1082</v>
      </c>
      <c r="C1327" t="s">
        <v>1083</v>
      </c>
      <c r="D1327" s="24" t="s">
        <v>2443</v>
      </c>
      <c r="E1327" s="24" t="s">
        <v>1081</v>
      </c>
      <c r="F1327" s="12">
        <v>38.1</v>
      </c>
      <c r="G1327" s="12">
        <v>-94</v>
      </c>
      <c r="H1327" s="12">
        <v>0</v>
      </c>
      <c r="I1327" s="12">
        <v>0.66349206349206347</v>
      </c>
      <c r="J1327" s="12">
        <v>-0.66349206349206347</v>
      </c>
      <c r="K1327" s="22">
        <v>60</v>
      </c>
    </row>
    <row r="1328" spans="2:11" x14ac:dyDescent="0.25">
      <c r="B1328" t="s">
        <v>1262</v>
      </c>
      <c r="C1328" t="s">
        <v>1263</v>
      </c>
      <c r="D1328" s="24" t="s">
        <v>2443</v>
      </c>
      <c r="E1328" s="24" t="s">
        <v>1259</v>
      </c>
      <c r="F1328" s="12">
        <v>42.9</v>
      </c>
      <c r="G1328" s="12">
        <v>-72.3</v>
      </c>
      <c r="H1328" s="12">
        <v>2.3412698412698414</v>
      </c>
      <c r="I1328" s="12">
        <v>3.0063492063492068</v>
      </c>
      <c r="J1328" s="12">
        <v>-0.66507936507936527</v>
      </c>
      <c r="K1328" s="22">
        <v>58</v>
      </c>
    </row>
    <row r="1329" spans="2:11" x14ac:dyDescent="0.25">
      <c r="B1329" t="s">
        <v>2407</v>
      </c>
      <c r="C1329" t="s">
        <v>3434</v>
      </c>
      <c r="D1329" s="24" t="s">
        <v>2443</v>
      </c>
      <c r="E1329" s="24" t="s">
        <v>1081</v>
      </c>
      <c r="F1329" s="12">
        <v>40.299999999999997</v>
      </c>
      <c r="G1329" s="12">
        <v>-93.5</v>
      </c>
      <c r="H1329" s="12">
        <v>0</v>
      </c>
      <c r="I1329" s="12">
        <v>0.66587301587301595</v>
      </c>
      <c r="J1329" s="12">
        <v>-0.66587301587301595</v>
      </c>
      <c r="K1329" s="22">
        <v>55</v>
      </c>
    </row>
    <row r="1330" spans="2:11" x14ac:dyDescent="0.25">
      <c r="B1330" t="s">
        <v>3494</v>
      </c>
      <c r="C1330" t="s">
        <v>3495</v>
      </c>
      <c r="D1330" s="24" t="s">
        <v>2443</v>
      </c>
      <c r="E1330" s="24" t="s">
        <v>1081</v>
      </c>
      <c r="F1330" s="12">
        <v>39.9</v>
      </c>
      <c r="G1330" s="12">
        <v>-91.8</v>
      </c>
      <c r="H1330" s="12">
        <v>0.7142857142857143</v>
      </c>
      <c r="I1330" s="12">
        <v>1.3809523809523809</v>
      </c>
      <c r="J1330" s="12">
        <v>-0.66666666666666652</v>
      </c>
      <c r="K1330" s="22">
        <v>56</v>
      </c>
    </row>
    <row r="1331" spans="2:11" x14ac:dyDescent="0.25">
      <c r="B1331" t="s">
        <v>2113</v>
      </c>
      <c r="C1331" t="s">
        <v>2114</v>
      </c>
      <c r="D1331" s="24" t="s">
        <v>2443</v>
      </c>
      <c r="E1331" s="24" t="s">
        <v>563</v>
      </c>
      <c r="F1331" s="12">
        <v>38.799999999999997</v>
      </c>
      <c r="G1331" s="12">
        <v>-104.6</v>
      </c>
      <c r="H1331" s="12">
        <v>4.0079365079365079</v>
      </c>
      <c r="I1331" s="12">
        <v>4.6749999999999998</v>
      </c>
      <c r="J1331" s="12">
        <v>-0.66706349206349214</v>
      </c>
      <c r="K1331" s="22">
        <v>59</v>
      </c>
    </row>
    <row r="1332" spans="2:11" x14ac:dyDescent="0.25">
      <c r="B1332" t="s">
        <v>3861</v>
      </c>
      <c r="C1332" t="s">
        <v>3862</v>
      </c>
      <c r="D1332" s="24" t="s">
        <v>2443</v>
      </c>
      <c r="E1332" s="24" t="s">
        <v>1253</v>
      </c>
      <c r="F1332" s="12">
        <v>38.700000000000003</v>
      </c>
      <c r="G1332" s="12">
        <v>-119.5</v>
      </c>
      <c r="H1332" s="12">
        <v>0</v>
      </c>
      <c r="I1332" s="12">
        <v>0.66785714285714282</v>
      </c>
      <c r="J1332" s="12">
        <v>-0.66785714285714282</v>
      </c>
      <c r="K1332" s="22">
        <v>35</v>
      </c>
    </row>
    <row r="1333" spans="2:11" x14ac:dyDescent="0.25">
      <c r="B1333" t="s">
        <v>15589</v>
      </c>
      <c r="C1333" t="s">
        <v>15590</v>
      </c>
      <c r="D1333" s="24" t="s">
        <v>2443</v>
      </c>
      <c r="E1333" s="24" t="s">
        <v>1253</v>
      </c>
      <c r="F1333" s="12">
        <v>38.5</v>
      </c>
      <c r="G1333" s="12">
        <v>-118.6</v>
      </c>
      <c r="H1333" s="12">
        <v>0</v>
      </c>
      <c r="I1333" s="12">
        <v>0.66984126984126979</v>
      </c>
      <c r="J1333" s="12">
        <v>-0.66984126984126979</v>
      </c>
      <c r="K1333" s="22">
        <v>25</v>
      </c>
    </row>
    <row r="1334" spans="2:11" x14ac:dyDescent="0.25">
      <c r="B1334" t="s">
        <v>15591</v>
      </c>
      <c r="C1334" t="s">
        <v>15592</v>
      </c>
      <c r="D1334" s="24" t="s">
        <v>2443</v>
      </c>
      <c r="E1334" s="24" t="s">
        <v>1081</v>
      </c>
      <c r="F1334" s="12">
        <v>38.799999999999997</v>
      </c>
      <c r="G1334" s="12">
        <v>-94</v>
      </c>
      <c r="H1334" s="12">
        <v>0</v>
      </c>
      <c r="I1334" s="12">
        <v>0.67182539682539688</v>
      </c>
      <c r="J1334" s="12">
        <v>-0.67182539682539688</v>
      </c>
      <c r="K1334" s="22">
        <v>28</v>
      </c>
    </row>
    <row r="1335" spans="2:11" x14ac:dyDescent="0.25">
      <c r="B1335" t="s">
        <v>4354</v>
      </c>
      <c r="C1335" t="s">
        <v>4355</v>
      </c>
      <c r="D1335" s="24" t="s">
        <v>2443</v>
      </c>
      <c r="E1335" s="24" t="s">
        <v>1421</v>
      </c>
      <c r="F1335" s="12">
        <v>40.799999999999997</v>
      </c>
      <c r="G1335" s="12">
        <v>-75.599999999999994</v>
      </c>
      <c r="H1335" s="12">
        <v>0</v>
      </c>
      <c r="I1335" s="12">
        <v>0.67222222222222228</v>
      </c>
      <c r="J1335" s="12">
        <v>-0.67222222222222228</v>
      </c>
      <c r="K1335" s="22">
        <v>48</v>
      </c>
    </row>
    <row r="1336" spans="2:11" x14ac:dyDescent="0.25">
      <c r="B1336" t="s">
        <v>368</v>
      </c>
      <c r="C1336" t="s">
        <v>1599</v>
      </c>
      <c r="D1336" s="24" t="s">
        <v>2443</v>
      </c>
      <c r="E1336" s="24" t="s">
        <v>1586</v>
      </c>
      <c r="F1336" s="12">
        <v>37.700000000000003</v>
      </c>
      <c r="G1336" s="12">
        <v>-79.400000000000006</v>
      </c>
      <c r="H1336" s="12">
        <v>0</v>
      </c>
      <c r="I1336" s="12">
        <v>0.67341269841269835</v>
      </c>
      <c r="J1336" s="12">
        <v>-0.67341269841269835</v>
      </c>
      <c r="K1336" s="22">
        <v>60</v>
      </c>
    </row>
    <row r="1337" spans="2:11" x14ac:dyDescent="0.25">
      <c r="B1337" t="s">
        <v>423</v>
      </c>
      <c r="C1337" t="s">
        <v>424</v>
      </c>
      <c r="D1337" s="24" t="s">
        <v>2443</v>
      </c>
      <c r="E1337" s="24" t="s">
        <v>362</v>
      </c>
      <c r="F1337" s="12">
        <v>33.6</v>
      </c>
      <c r="G1337" s="12">
        <v>-100.3</v>
      </c>
      <c r="H1337" s="12">
        <v>0</v>
      </c>
      <c r="I1337" s="12">
        <v>0.67460317460317465</v>
      </c>
      <c r="J1337" s="12">
        <v>-0.67460317460317465</v>
      </c>
      <c r="K1337" s="22">
        <v>57</v>
      </c>
    </row>
    <row r="1338" spans="2:11" x14ac:dyDescent="0.25">
      <c r="B1338" t="s">
        <v>450</v>
      </c>
      <c r="C1338" t="s">
        <v>451</v>
      </c>
      <c r="D1338" s="24" t="s">
        <v>2443</v>
      </c>
      <c r="E1338" s="24" t="s">
        <v>434</v>
      </c>
      <c r="F1338" s="12">
        <v>35.9</v>
      </c>
      <c r="G1338" s="12">
        <v>-85</v>
      </c>
      <c r="H1338" s="12">
        <v>0</v>
      </c>
      <c r="I1338" s="12">
        <v>0.67539682539682544</v>
      </c>
      <c r="J1338" s="12">
        <v>-0.67539682539682544</v>
      </c>
      <c r="K1338" s="22">
        <v>42</v>
      </c>
    </row>
    <row r="1339" spans="2:11" x14ac:dyDescent="0.25">
      <c r="B1339" t="s">
        <v>818</v>
      </c>
      <c r="C1339" t="s">
        <v>819</v>
      </c>
      <c r="D1339" s="24" t="s">
        <v>2443</v>
      </c>
      <c r="E1339" s="24" t="s">
        <v>749</v>
      </c>
      <c r="F1339" s="12">
        <v>41.3</v>
      </c>
      <c r="G1339" s="12">
        <v>-93.1</v>
      </c>
      <c r="H1339" s="12">
        <v>0.99206349206349209</v>
      </c>
      <c r="I1339" s="12">
        <v>1.6674603174603175</v>
      </c>
      <c r="J1339" s="12">
        <v>-0.67539682539682555</v>
      </c>
      <c r="K1339" s="22">
        <v>55</v>
      </c>
    </row>
    <row r="1340" spans="2:11" x14ac:dyDescent="0.25">
      <c r="B1340" t="s">
        <v>383</v>
      </c>
      <c r="C1340" t="s">
        <v>384</v>
      </c>
      <c r="D1340" s="24" t="s">
        <v>2443</v>
      </c>
      <c r="E1340" s="24" t="s">
        <v>362</v>
      </c>
      <c r="F1340" s="12">
        <v>32.299999999999997</v>
      </c>
      <c r="G1340" s="12">
        <v>-99.1</v>
      </c>
      <c r="H1340" s="12">
        <v>0</v>
      </c>
      <c r="I1340" s="12">
        <v>0.68055555555555547</v>
      </c>
      <c r="J1340" s="12">
        <v>-0.68055555555555547</v>
      </c>
      <c r="K1340" s="22">
        <v>60</v>
      </c>
    </row>
    <row r="1341" spans="2:11" x14ac:dyDescent="0.25">
      <c r="B1341" t="s">
        <v>1438</v>
      </c>
      <c r="C1341" t="s">
        <v>1439</v>
      </c>
      <c r="D1341" s="24" t="s">
        <v>2443</v>
      </c>
      <c r="E1341" s="24" t="s">
        <v>1421</v>
      </c>
      <c r="F1341" s="12">
        <v>41</v>
      </c>
      <c r="G1341" s="12">
        <v>-80</v>
      </c>
      <c r="H1341" s="12">
        <v>1.3888888888888888</v>
      </c>
      <c r="I1341" s="12">
        <v>2.0694444444444446</v>
      </c>
      <c r="J1341" s="12">
        <v>-0.68055555555555547</v>
      </c>
      <c r="K1341" s="22">
        <v>60</v>
      </c>
    </row>
    <row r="1342" spans="2:11" x14ac:dyDescent="0.25">
      <c r="B1342" t="s">
        <v>834</v>
      </c>
      <c r="C1342" t="s">
        <v>910</v>
      </c>
      <c r="D1342" s="24" t="s">
        <v>2443</v>
      </c>
      <c r="E1342" s="24" t="s">
        <v>867</v>
      </c>
      <c r="F1342" s="12">
        <v>38</v>
      </c>
      <c r="G1342" s="12">
        <v>-97.3</v>
      </c>
      <c r="H1342" s="12">
        <v>0</v>
      </c>
      <c r="I1342" s="12">
        <v>0.68095238095238098</v>
      </c>
      <c r="J1342" s="12">
        <v>-0.68095238095238098</v>
      </c>
      <c r="K1342" s="22">
        <v>58</v>
      </c>
    </row>
    <row r="1343" spans="2:11" x14ac:dyDescent="0.25">
      <c r="B1343" t="s">
        <v>4052</v>
      </c>
      <c r="C1343" t="s">
        <v>4053</v>
      </c>
      <c r="D1343" s="24" t="s">
        <v>2443</v>
      </c>
      <c r="E1343" s="24" t="s">
        <v>1650</v>
      </c>
      <c r="F1343" s="12">
        <v>38.9</v>
      </c>
      <c r="G1343" s="12">
        <v>-81</v>
      </c>
      <c r="H1343" s="12">
        <v>0</v>
      </c>
      <c r="I1343" s="12">
        <v>0.68293650793650795</v>
      </c>
      <c r="J1343" s="12">
        <v>-0.68293650793650795</v>
      </c>
      <c r="K1343" s="22">
        <v>33</v>
      </c>
    </row>
    <row r="1344" spans="2:11" x14ac:dyDescent="0.25">
      <c r="B1344" t="s">
        <v>2876</v>
      </c>
      <c r="C1344" t="s">
        <v>2877</v>
      </c>
      <c r="D1344" s="24" t="s">
        <v>2443</v>
      </c>
      <c r="E1344" s="24" t="s">
        <v>1396</v>
      </c>
      <c r="F1344" s="12">
        <v>44.6</v>
      </c>
      <c r="G1344" s="12">
        <v>-121</v>
      </c>
      <c r="H1344" s="12">
        <v>0.99206349206349209</v>
      </c>
      <c r="I1344" s="12">
        <v>1.6781746031746032</v>
      </c>
      <c r="J1344" s="12">
        <v>-0.68611111111111112</v>
      </c>
      <c r="K1344" s="22">
        <v>52</v>
      </c>
    </row>
    <row r="1345" spans="2:11" x14ac:dyDescent="0.25">
      <c r="B1345" t="s">
        <v>1600</v>
      </c>
      <c r="C1345" t="s">
        <v>1601</v>
      </c>
      <c r="D1345" s="24" t="s">
        <v>2443</v>
      </c>
      <c r="E1345" s="24" t="s">
        <v>1586</v>
      </c>
      <c r="F1345" s="12">
        <v>39.1</v>
      </c>
      <c r="G1345" s="12">
        <v>-77.7</v>
      </c>
      <c r="H1345" s="12">
        <v>0</v>
      </c>
      <c r="I1345" s="12">
        <v>0.68968253968253967</v>
      </c>
      <c r="J1345" s="12">
        <v>-0.68968253968253967</v>
      </c>
      <c r="K1345" s="22">
        <v>56</v>
      </c>
    </row>
    <row r="1346" spans="2:11" x14ac:dyDescent="0.25">
      <c r="B1346" t="s">
        <v>1966</v>
      </c>
      <c r="C1346" t="s">
        <v>1967</v>
      </c>
      <c r="D1346" s="24" t="s">
        <v>2443</v>
      </c>
      <c r="E1346" s="24" t="s">
        <v>1194</v>
      </c>
      <c r="F1346" s="12">
        <v>41.3</v>
      </c>
      <c r="G1346" s="12">
        <v>-95.8</v>
      </c>
      <c r="H1346" s="12">
        <v>1.5476190476190477</v>
      </c>
      <c r="I1346" s="12">
        <v>2.2376984126984127</v>
      </c>
      <c r="J1346" s="12">
        <v>-0.69007936507936507</v>
      </c>
      <c r="K1346" s="22">
        <v>56</v>
      </c>
    </row>
    <row r="1347" spans="2:11" x14ac:dyDescent="0.25">
      <c r="B1347" t="s">
        <v>15593</v>
      </c>
      <c r="C1347" t="s">
        <v>15594</v>
      </c>
      <c r="D1347" s="24" t="s">
        <v>2443</v>
      </c>
      <c r="E1347" s="24" t="s">
        <v>867</v>
      </c>
      <c r="F1347" s="12">
        <v>39</v>
      </c>
      <c r="G1347" s="12">
        <v>-95.3</v>
      </c>
      <c r="H1347" s="12">
        <v>0</v>
      </c>
      <c r="I1347" s="12">
        <v>0.69126984126984137</v>
      </c>
      <c r="J1347" s="12">
        <v>-0.69126984126984137</v>
      </c>
      <c r="K1347" s="22">
        <v>60</v>
      </c>
    </row>
    <row r="1348" spans="2:11" x14ac:dyDescent="0.25">
      <c r="B1348" t="s">
        <v>3123</v>
      </c>
      <c r="C1348" t="s">
        <v>3124</v>
      </c>
      <c r="D1348" s="24" t="s">
        <v>2443</v>
      </c>
      <c r="E1348" s="24" t="s">
        <v>1277</v>
      </c>
      <c r="F1348" s="12">
        <v>33.200000000000003</v>
      </c>
      <c r="G1348" s="12">
        <v>-107.2</v>
      </c>
      <c r="H1348" s="12">
        <v>0</v>
      </c>
      <c r="I1348" s="12">
        <v>0.69246031746031744</v>
      </c>
      <c r="J1348" s="12">
        <v>-0.69246031746031744</v>
      </c>
      <c r="K1348" s="22">
        <v>29</v>
      </c>
    </row>
    <row r="1349" spans="2:11" x14ac:dyDescent="0.25">
      <c r="B1349" t="s">
        <v>1093</v>
      </c>
      <c r="C1349" t="s">
        <v>1094</v>
      </c>
      <c r="D1349" s="24" t="s">
        <v>2443</v>
      </c>
      <c r="E1349" s="24" t="s">
        <v>1081</v>
      </c>
      <c r="F1349" s="12">
        <v>38.299999999999997</v>
      </c>
      <c r="G1349" s="12">
        <v>-93.7</v>
      </c>
      <c r="H1349" s="12">
        <v>0</v>
      </c>
      <c r="I1349" s="12">
        <v>0.69365079365079374</v>
      </c>
      <c r="J1349" s="12">
        <v>-0.69365079365079374</v>
      </c>
      <c r="K1349" s="22">
        <v>58</v>
      </c>
    </row>
    <row r="1350" spans="2:11" x14ac:dyDescent="0.25">
      <c r="B1350" t="s">
        <v>4345</v>
      </c>
      <c r="C1350" t="s">
        <v>4346</v>
      </c>
      <c r="D1350" s="24" t="s">
        <v>2443</v>
      </c>
      <c r="E1350" s="24" t="s">
        <v>1266</v>
      </c>
      <c r="F1350" s="12">
        <v>40.799999999999997</v>
      </c>
      <c r="G1350" s="12">
        <v>-74.3</v>
      </c>
      <c r="H1350" s="12">
        <v>0</v>
      </c>
      <c r="I1350" s="12">
        <v>0.69484126984126993</v>
      </c>
      <c r="J1350" s="12">
        <v>-0.69484126984126993</v>
      </c>
      <c r="K1350" s="22">
        <v>45</v>
      </c>
    </row>
    <row r="1351" spans="2:11" x14ac:dyDescent="0.25">
      <c r="B1351" t="s">
        <v>2111</v>
      </c>
      <c r="C1351" t="s">
        <v>2112</v>
      </c>
      <c r="D1351" s="24" t="s">
        <v>2443</v>
      </c>
      <c r="E1351" s="24" t="s">
        <v>1277</v>
      </c>
      <c r="F1351" s="12">
        <v>32.299999999999997</v>
      </c>
      <c r="G1351" s="12">
        <v>-104.2</v>
      </c>
      <c r="H1351" s="12">
        <v>0</v>
      </c>
      <c r="I1351" s="12">
        <v>0.69484126984126993</v>
      </c>
      <c r="J1351" s="12">
        <v>-0.69484126984126993</v>
      </c>
      <c r="K1351" s="22">
        <v>41</v>
      </c>
    </row>
    <row r="1352" spans="2:11" x14ac:dyDescent="0.25">
      <c r="B1352" t="s">
        <v>2749</v>
      </c>
      <c r="C1352" t="s">
        <v>15595</v>
      </c>
      <c r="D1352" s="24" t="s">
        <v>2443</v>
      </c>
      <c r="E1352" s="24" t="s">
        <v>648</v>
      </c>
      <c r="F1352" s="12">
        <v>38.5</v>
      </c>
      <c r="G1352" s="12">
        <v>-89.1</v>
      </c>
      <c r="H1352" s="12">
        <v>0</v>
      </c>
      <c r="I1352" s="12">
        <v>0.70238095238095233</v>
      </c>
      <c r="J1352" s="12">
        <v>-0.70238095238095233</v>
      </c>
      <c r="K1352" s="22">
        <v>53</v>
      </c>
    </row>
    <row r="1353" spans="2:11" x14ac:dyDescent="0.25">
      <c r="B1353" t="s">
        <v>1856</v>
      </c>
      <c r="C1353" t="s">
        <v>1857</v>
      </c>
      <c r="D1353" s="24" t="s">
        <v>2443</v>
      </c>
      <c r="E1353" s="24" t="s">
        <v>1081</v>
      </c>
      <c r="F1353" s="12">
        <v>37.200000000000003</v>
      </c>
      <c r="G1353" s="12">
        <v>-93.4</v>
      </c>
      <c r="H1353" s="12">
        <v>0.39682539682539686</v>
      </c>
      <c r="I1353" s="12">
        <v>1.0996031746031747</v>
      </c>
      <c r="J1353" s="12">
        <v>-0.70277777777777783</v>
      </c>
      <c r="K1353" s="22">
        <v>59</v>
      </c>
    </row>
    <row r="1354" spans="2:11" x14ac:dyDescent="0.25">
      <c r="B1354" t="s">
        <v>1247</v>
      </c>
      <c r="C1354" t="s">
        <v>1248</v>
      </c>
      <c r="D1354" s="24" t="s">
        <v>2443</v>
      </c>
      <c r="E1354" s="24" t="s">
        <v>1194</v>
      </c>
      <c r="F1354" s="12">
        <v>40.299999999999997</v>
      </c>
      <c r="G1354" s="12">
        <v>-96.1</v>
      </c>
      <c r="H1354" s="12">
        <v>0.99206349206349209</v>
      </c>
      <c r="I1354" s="12">
        <v>1.7003968253968256</v>
      </c>
      <c r="J1354" s="12">
        <v>-0.70833333333333337</v>
      </c>
      <c r="K1354" s="22">
        <v>59</v>
      </c>
    </row>
    <row r="1355" spans="2:11" x14ac:dyDescent="0.25">
      <c r="B1355" t="s">
        <v>3047</v>
      </c>
      <c r="C1355" t="s">
        <v>3048</v>
      </c>
      <c r="D1355" s="24" t="s">
        <v>548</v>
      </c>
      <c r="E1355" s="24" t="s">
        <v>465</v>
      </c>
      <c r="F1355" s="12">
        <v>48.9</v>
      </c>
      <c r="G1355" s="12">
        <v>-125.5</v>
      </c>
      <c r="H1355" s="12">
        <v>0</v>
      </c>
      <c r="I1355" s="12">
        <v>0.71269841269841272</v>
      </c>
      <c r="J1355" s="12">
        <v>-0.71269841269841272</v>
      </c>
      <c r="K1355" s="22">
        <v>56</v>
      </c>
    </row>
    <row r="1356" spans="2:11" x14ac:dyDescent="0.25">
      <c r="B1356" t="s">
        <v>2093</v>
      </c>
      <c r="C1356" t="s">
        <v>2094</v>
      </c>
      <c r="D1356" s="24" t="s">
        <v>2443</v>
      </c>
      <c r="E1356" s="24" t="s">
        <v>1800</v>
      </c>
      <c r="F1356" s="12">
        <v>61.1</v>
      </c>
      <c r="G1356" s="12">
        <v>-150</v>
      </c>
      <c r="H1356" s="12">
        <v>10.873015873015873</v>
      </c>
      <c r="I1356" s="12">
        <v>11.589285714285715</v>
      </c>
      <c r="J1356" s="12">
        <v>-0.71626984126984172</v>
      </c>
      <c r="K1356" s="22">
        <v>60</v>
      </c>
    </row>
    <row r="1357" spans="2:11" x14ac:dyDescent="0.25">
      <c r="B1357" t="s">
        <v>3072</v>
      </c>
      <c r="C1357" t="s">
        <v>3073</v>
      </c>
      <c r="D1357" s="24" t="s">
        <v>2443</v>
      </c>
      <c r="E1357" s="24" t="s">
        <v>362</v>
      </c>
      <c r="F1357" s="12">
        <v>34.299999999999997</v>
      </c>
      <c r="G1357" s="12">
        <v>-102.1</v>
      </c>
      <c r="H1357" s="12">
        <v>0</v>
      </c>
      <c r="I1357" s="12">
        <v>0.71984126984126984</v>
      </c>
      <c r="J1357" s="12">
        <v>-0.71984126984126984</v>
      </c>
      <c r="K1357" s="22">
        <v>51</v>
      </c>
    </row>
    <row r="1358" spans="2:11" x14ac:dyDescent="0.25">
      <c r="B1358" t="s">
        <v>2337</v>
      </c>
      <c r="C1358" t="s">
        <v>2338</v>
      </c>
      <c r="D1358" s="24" t="s">
        <v>2443</v>
      </c>
      <c r="E1358" s="24" t="s">
        <v>459</v>
      </c>
      <c r="F1358" s="12">
        <v>36.4</v>
      </c>
      <c r="G1358" s="12">
        <v>-81.400000000000006</v>
      </c>
      <c r="H1358" s="12">
        <v>0</v>
      </c>
      <c r="I1358" s="12">
        <v>0.72499999999999998</v>
      </c>
      <c r="J1358" s="12">
        <v>-0.72499999999999998</v>
      </c>
      <c r="K1358" s="22">
        <v>59</v>
      </c>
    </row>
    <row r="1359" spans="2:11" x14ac:dyDescent="0.25">
      <c r="B1359" t="s">
        <v>2172</v>
      </c>
      <c r="C1359" t="s">
        <v>2173</v>
      </c>
      <c r="D1359" s="24" t="s">
        <v>2443</v>
      </c>
      <c r="E1359" s="24" t="s">
        <v>969</v>
      </c>
      <c r="F1359" s="12">
        <v>42.8</v>
      </c>
      <c r="G1359" s="12">
        <v>-85.5</v>
      </c>
      <c r="H1359" s="12">
        <v>6.5873015873015879</v>
      </c>
      <c r="I1359" s="12">
        <v>7.3130952380952383</v>
      </c>
      <c r="J1359" s="12">
        <v>-0.72579365079365055</v>
      </c>
      <c r="K1359" s="22">
        <v>56</v>
      </c>
    </row>
    <row r="1360" spans="2:11" x14ac:dyDescent="0.25">
      <c r="B1360" t="s">
        <v>15596</v>
      </c>
      <c r="C1360" t="s">
        <v>15597</v>
      </c>
      <c r="D1360" s="24" t="s">
        <v>2443</v>
      </c>
      <c r="E1360" s="24" t="s">
        <v>1586</v>
      </c>
      <c r="F1360" s="12">
        <v>37.5</v>
      </c>
      <c r="G1360" s="12">
        <v>-80</v>
      </c>
      <c r="H1360" s="12">
        <v>0</v>
      </c>
      <c r="I1360" s="12">
        <v>0.72698412698412707</v>
      </c>
      <c r="J1360" s="12">
        <v>-0.72698412698412707</v>
      </c>
      <c r="K1360" s="22">
        <v>34</v>
      </c>
    </row>
    <row r="1361" spans="2:11" x14ac:dyDescent="0.25">
      <c r="B1361" t="s">
        <v>2946</v>
      </c>
      <c r="C1361" t="s">
        <v>2947</v>
      </c>
      <c r="D1361" s="24" t="s">
        <v>548</v>
      </c>
      <c r="E1361" s="24" t="s">
        <v>465</v>
      </c>
      <c r="F1361" s="12">
        <v>49.6</v>
      </c>
      <c r="G1361" s="12">
        <v>-125</v>
      </c>
      <c r="H1361" s="12">
        <v>0</v>
      </c>
      <c r="I1361" s="12">
        <v>0.72817460317460325</v>
      </c>
      <c r="J1361" s="12">
        <v>-0.72817460317460325</v>
      </c>
      <c r="K1361" s="22">
        <v>34</v>
      </c>
    </row>
    <row r="1362" spans="2:11" x14ac:dyDescent="0.25">
      <c r="B1362" t="s">
        <v>3065</v>
      </c>
      <c r="C1362" t="s">
        <v>3066</v>
      </c>
      <c r="D1362" s="24" t="s">
        <v>2443</v>
      </c>
      <c r="E1362" s="24" t="s">
        <v>867</v>
      </c>
      <c r="F1362" s="12">
        <v>38.6</v>
      </c>
      <c r="G1362" s="12">
        <v>-95.8</v>
      </c>
      <c r="H1362" s="12">
        <v>0</v>
      </c>
      <c r="I1362" s="12">
        <v>0.72817460317460325</v>
      </c>
      <c r="J1362" s="12">
        <v>-0.72817460317460325</v>
      </c>
      <c r="K1362" s="22">
        <v>48</v>
      </c>
    </row>
    <row r="1363" spans="2:11" x14ac:dyDescent="0.25">
      <c r="B1363" t="s">
        <v>1397</v>
      </c>
      <c r="C1363" t="s">
        <v>1398</v>
      </c>
      <c r="D1363" s="24" t="s">
        <v>2443</v>
      </c>
      <c r="E1363" s="24" t="s">
        <v>1396</v>
      </c>
      <c r="F1363" s="12">
        <v>45.6</v>
      </c>
      <c r="G1363" s="12">
        <v>-121.9</v>
      </c>
      <c r="H1363" s="12">
        <v>0</v>
      </c>
      <c r="I1363" s="12">
        <v>0.73095238095238102</v>
      </c>
      <c r="J1363" s="12">
        <v>-0.73095238095238102</v>
      </c>
      <c r="K1363" s="22">
        <v>60</v>
      </c>
    </row>
    <row r="1364" spans="2:11" x14ac:dyDescent="0.25">
      <c r="B1364" t="s">
        <v>549</v>
      </c>
      <c r="C1364" t="s">
        <v>550</v>
      </c>
      <c r="D1364" s="24" t="s">
        <v>2443</v>
      </c>
      <c r="E1364" s="24" t="s">
        <v>548</v>
      </c>
      <c r="F1364" s="12">
        <v>40.299999999999997</v>
      </c>
      <c r="G1364" s="12">
        <v>-121.2</v>
      </c>
      <c r="H1364" s="12">
        <v>10.079365079365079</v>
      </c>
      <c r="I1364" s="12">
        <v>10.812301587301588</v>
      </c>
      <c r="J1364" s="12">
        <v>-0.732936507936509</v>
      </c>
      <c r="K1364" s="22">
        <v>58</v>
      </c>
    </row>
    <row r="1365" spans="2:11" x14ac:dyDescent="0.25">
      <c r="B1365" t="s">
        <v>1667</v>
      </c>
      <c r="C1365" t="s">
        <v>1668</v>
      </c>
      <c r="D1365" s="24" t="s">
        <v>2443</v>
      </c>
      <c r="E1365" s="24" t="s">
        <v>1650</v>
      </c>
      <c r="F1365" s="12">
        <v>39.4</v>
      </c>
      <c r="G1365" s="12">
        <v>-80.8</v>
      </c>
      <c r="H1365" s="12">
        <v>0.11904761904761905</v>
      </c>
      <c r="I1365" s="12">
        <v>0.85396825396825393</v>
      </c>
      <c r="J1365" s="12">
        <v>-0.73492063492063497</v>
      </c>
      <c r="K1365" s="22">
        <v>60</v>
      </c>
    </row>
    <row r="1366" spans="2:11" x14ac:dyDescent="0.25">
      <c r="B1366" t="s">
        <v>2151</v>
      </c>
      <c r="C1366" t="s">
        <v>2152</v>
      </c>
      <c r="D1366" s="24" t="s">
        <v>2443</v>
      </c>
      <c r="E1366" s="24" t="s">
        <v>623</v>
      </c>
      <c r="F1366" s="12">
        <v>41.1</v>
      </c>
      <c r="G1366" s="12">
        <v>-73.099999999999994</v>
      </c>
      <c r="H1366" s="12">
        <v>0</v>
      </c>
      <c r="I1366" s="12">
        <v>0.73531746031746037</v>
      </c>
      <c r="J1366" s="12">
        <v>-0.73531746031746037</v>
      </c>
      <c r="K1366" s="22">
        <v>59</v>
      </c>
    </row>
    <row r="1367" spans="2:11" x14ac:dyDescent="0.25">
      <c r="B1367" t="s">
        <v>747</v>
      </c>
      <c r="C1367" t="s">
        <v>748</v>
      </c>
      <c r="D1367" s="24" t="s">
        <v>2443</v>
      </c>
      <c r="E1367" s="24" t="s">
        <v>749</v>
      </c>
      <c r="F1367" s="12">
        <v>41</v>
      </c>
      <c r="G1367" s="12">
        <v>-92.7</v>
      </c>
      <c r="H1367" s="12">
        <v>1.5079365079365079</v>
      </c>
      <c r="I1367" s="12">
        <v>2.2436507936507937</v>
      </c>
      <c r="J1367" s="12">
        <v>-0.73571428571428565</v>
      </c>
      <c r="K1367" s="22">
        <v>59</v>
      </c>
    </row>
    <row r="1368" spans="2:11" x14ac:dyDescent="0.25">
      <c r="B1368" t="s">
        <v>1392</v>
      </c>
      <c r="C1368" t="s">
        <v>1393</v>
      </c>
      <c r="D1368" s="24" t="s">
        <v>2443</v>
      </c>
      <c r="E1368" s="24" t="s">
        <v>363</v>
      </c>
      <c r="F1368" s="12">
        <v>36.200000000000003</v>
      </c>
      <c r="G1368" s="12">
        <v>-99.1</v>
      </c>
      <c r="H1368" s="12">
        <v>0</v>
      </c>
      <c r="I1368" s="12">
        <v>0.73730158730158724</v>
      </c>
      <c r="J1368" s="12">
        <v>-0.73730158730158724</v>
      </c>
      <c r="K1368" s="22">
        <v>59</v>
      </c>
    </row>
    <row r="1369" spans="2:11" x14ac:dyDescent="0.25">
      <c r="B1369" t="s">
        <v>2513</v>
      </c>
      <c r="C1369" t="s">
        <v>2514</v>
      </c>
      <c r="D1369" s="24" t="s">
        <v>2443</v>
      </c>
      <c r="E1369" s="24" t="s">
        <v>867</v>
      </c>
      <c r="F1369" s="12">
        <v>37.9</v>
      </c>
      <c r="G1369" s="12">
        <v>-98</v>
      </c>
      <c r="H1369" s="12">
        <v>0</v>
      </c>
      <c r="I1369" s="12">
        <v>0.73769841269841274</v>
      </c>
      <c r="J1369" s="12">
        <v>-0.73769841269841274</v>
      </c>
      <c r="K1369" s="22">
        <v>58</v>
      </c>
    </row>
    <row r="1370" spans="2:11" x14ac:dyDescent="0.25">
      <c r="B1370" t="s">
        <v>12832</v>
      </c>
      <c r="C1370" t="s">
        <v>12833</v>
      </c>
      <c r="D1370" s="24" t="s">
        <v>2443</v>
      </c>
      <c r="E1370" s="24" t="s">
        <v>749</v>
      </c>
      <c r="F1370" s="12">
        <v>42.2</v>
      </c>
      <c r="G1370" s="12">
        <v>-92.8</v>
      </c>
      <c r="H1370" s="12">
        <v>1.9047619047619049</v>
      </c>
      <c r="I1370" s="12">
        <v>2.6424603174603178</v>
      </c>
      <c r="J1370" s="12">
        <v>-0.73769841269841285</v>
      </c>
      <c r="K1370" s="22">
        <v>32</v>
      </c>
    </row>
    <row r="1371" spans="2:11" x14ac:dyDescent="0.25">
      <c r="B1371" t="s">
        <v>2014</v>
      </c>
      <c r="C1371" t="s">
        <v>2015</v>
      </c>
      <c r="D1371" s="24" t="s">
        <v>2443</v>
      </c>
      <c r="E1371" s="24" t="s">
        <v>532</v>
      </c>
      <c r="F1371" s="12">
        <v>35</v>
      </c>
      <c r="G1371" s="12">
        <v>-110.7</v>
      </c>
      <c r="H1371" s="12">
        <v>0</v>
      </c>
      <c r="I1371" s="12">
        <v>0.74365079365079356</v>
      </c>
      <c r="J1371" s="12">
        <v>-0.74365079365079356</v>
      </c>
      <c r="K1371" s="22">
        <v>38</v>
      </c>
    </row>
    <row r="1372" spans="2:11" x14ac:dyDescent="0.25">
      <c r="B1372" t="s">
        <v>2702</v>
      </c>
      <c r="C1372" t="s">
        <v>2703</v>
      </c>
      <c r="D1372" s="24" t="s">
        <v>2443</v>
      </c>
      <c r="E1372" s="24" t="s">
        <v>563</v>
      </c>
      <c r="F1372" s="12">
        <v>40.4</v>
      </c>
      <c r="G1372" s="12">
        <v>-107.2</v>
      </c>
      <c r="H1372" s="12">
        <v>15.119047619047619</v>
      </c>
      <c r="I1372" s="12">
        <v>15.863888888888889</v>
      </c>
      <c r="J1372" s="12">
        <v>-0.74484126984126919</v>
      </c>
      <c r="K1372" s="22">
        <v>60</v>
      </c>
    </row>
    <row r="1373" spans="2:11" x14ac:dyDescent="0.25">
      <c r="B1373" t="s">
        <v>895</v>
      </c>
      <c r="C1373" t="s">
        <v>896</v>
      </c>
      <c r="D1373" s="24" t="s">
        <v>2443</v>
      </c>
      <c r="E1373" s="24" t="s">
        <v>867</v>
      </c>
      <c r="F1373" s="12">
        <v>39.4</v>
      </c>
      <c r="G1373" s="12">
        <v>-95.7</v>
      </c>
      <c r="H1373" s="12">
        <v>0</v>
      </c>
      <c r="I1373" s="12">
        <v>0.74603174603174605</v>
      </c>
      <c r="J1373" s="12">
        <v>-0.74603174603174605</v>
      </c>
      <c r="K1373" s="22">
        <v>60</v>
      </c>
    </row>
    <row r="1374" spans="2:11" x14ac:dyDescent="0.25">
      <c r="B1374" t="s">
        <v>3533</v>
      </c>
      <c r="C1374" t="s">
        <v>3534</v>
      </c>
      <c r="D1374" s="24" t="s">
        <v>2443</v>
      </c>
      <c r="E1374" s="24" t="s">
        <v>1081</v>
      </c>
      <c r="F1374" s="12">
        <v>36.799999999999997</v>
      </c>
      <c r="G1374" s="12">
        <v>-93.9</v>
      </c>
      <c r="H1374" s="12">
        <v>0</v>
      </c>
      <c r="I1374" s="12">
        <v>0.75</v>
      </c>
      <c r="J1374" s="12">
        <v>-0.75</v>
      </c>
      <c r="K1374" s="22">
        <v>41</v>
      </c>
    </row>
    <row r="1375" spans="2:11" x14ac:dyDescent="0.25">
      <c r="B1375" t="s">
        <v>1847</v>
      </c>
      <c r="C1375" t="s">
        <v>1848</v>
      </c>
      <c r="D1375" s="24" t="s">
        <v>2443</v>
      </c>
      <c r="E1375" s="24" t="s">
        <v>867</v>
      </c>
      <c r="F1375" s="12">
        <v>37.1</v>
      </c>
      <c r="G1375" s="12">
        <v>-98</v>
      </c>
      <c r="H1375" s="12">
        <v>0</v>
      </c>
      <c r="I1375" s="12">
        <v>0.7503968253968254</v>
      </c>
      <c r="J1375" s="12">
        <v>-0.7503968253968254</v>
      </c>
      <c r="K1375" s="22">
        <v>57</v>
      </c>
    </row>
    <row r="1376" spans="2:11" x14ac:dyDescent="0.25">
      <c r="B1376" t="s">
        <v>3303</v>
      </c>
      <c r="C1376" t="s">
        <v>3304</v>
      </c>
      <c r="D1376" s="24" t="s">
        <v>2443</v>
      </c>
      <c r="E1376" s="24" t="s">
        <v>1675</v>
      </c>
      <c r="F1376" s="12">
        <v>45.5</v>
      </c>
      <c r="G1376" s="12">
        <v>-92.4</v>
      </c>
      <c r="H1376" s="12">
        <v>7.9761904761904763</v>
      </c>
      <c r="I1376" s="12">
        <v>8.7277777777777779</v>
      </c>
      <c r="J1376" s="12">
        <v>-0.75158730158730147</v>
      </c>
      <c r="K1376" s="22">
        <v>48</v>
      </c>
    </row>
    <row r="1377" spans="2:11" x14ac:dyDescent="0.25">
      <c r="B1377" t="s">
        <v>3455</v>
      </c>
      <c r="C1377" t="s">
        <v>3456</v>
      </c>
      <c r="D1377" s="24" t="s">
        <v>548</v>
      </c>
      <c r="E1377" s="24" t="s">
        <v>522</v>
      </c>
      <c r="F1377" s="12">
        <v>45</v>
      </c>
      <c r="G1377" s="12">
        <v>-64.599999999999994</v>
      </c>
      <c r="H1377" s="12">
        <v>5.1587301587301591</v>
      </c>
      <c r="I1377" s="12">
        <v>5.9107142857142856</v>
      </c>
      <c r="J1377" s="12">
        <v>-0.75198412698412653</v>
      </c>
      <c r="K1377" s="22">
        <v>37</v>
      </c>
    </row>
    <row r="1378" spans="2:11" x14ac:dyDescent="0.25">
      <c r="B1378" t="s">
        <v>2588</v>
      </c>
      <c r="C1378" t="s">
        <v>2589</v>
      </c>
      <c r="D1378" s="24" t="s">
        <v>548</v>
      </c>
      <c r="E1378" s="24" t="s">
        <v>465</v>
      </c>
      <c r="F1378" s="12">
        <v>50.6</v>
      </c>
      <c r="G1378" s="12">
        <v>-116</v>
      </c>
      <c r="H1378" s="12">
        <v>5</v>
      </c>
      <c r="I1378" s="12">
        <v>5.7523809523809533</v>
      </c>
      <c r="J1378" s="12">
        <v>-0.75238095238095271</v>
      </c>
      <c r="K1378" s="22">
        <v>49</v>
      </c>
    </row>
    <row r="1379" spans="2:11" x14ac:dyDescent="0.25">
      <c r="B1379" t="s">
        <v>1440</v>
      </c>
      <c r="C1379" t="s">
        <v>1441</v>
      </c>
      <c r="D1379" s="24" t="s">
        <v>2443</v>
      </c>
      <c r="E1379" s="24" t="s">
        <v>1421</v>
      </c>
      <c r="F1379" s="12">
        <v>40.700000000000003</v>
      </c>
      <c r="G1379" s="12">
        <v>-77.8</v>
      </c>
      <c r="H1379" s="12">
        <v>2.0238095238095237</v>
      </c>
      <c r="I1379" s="12">
        <v>2.7797619047619047</v>
      </c>
      <c r="J1379" s="12">
        <v>-0.75595238095238082</v>
      </c>
      <c r="K1379" s="22">
        <v>60</v>
      </c>
    </row>
    <row r="1380" spans="2:11" x14ac:dyDescent="0.25">
      <c r="B1380" t="s">
        <v>2382</v>
      </c>
      <c r="C1380" t="s">
        <v>2383</v>
      </c>
      <c r="D1380" s="24" t="s">
        <v>2443</v>
      </c>
      <c r="E1380" s="24" t="s">
        <v>362</v>
      </c>
      <c r="F1380" s="12">
        <v>33.1</v>
      </c>
      <c r="G1380" s="12">
        <v>-101.3</v>
      </c>
      <c r="H1380" s="12">
        <v>0</v>
      </c>
      <c r="I1380" s="12">
        <v>0.75595238095238104</v>
      </c>
      <c r="J1380" s="12">
        <v>-0.75595238095238104</v>
      </c>
      <c r="K1380" s="22">
        <v>57</v>
      </c>
    </row>
    <row r="1381" spans="2:11" x14ac:dyDescent="0.25">
      <c r="B1381" t="s">
        <v>15369</v>
      </c>
      <c r="C1381" t="s">
        <v>15370</v>
      </c>
      <c r="D1381" s="24" t="s">
        <v>2443</v>
      </c>
      <c r="E1381" s="24" t="s">
        <v>953</v>
      </c>
      <c r="F1381" s="12">
        <v>41.8</v>
      </c>
      <c r="G1381" s="12">
        <v>-70.900000000000006</v>
      </c>
      <c r="H1381" s="12">
        <v>0.19841269841269843</v>
      </c>
      <c r="I1381" s="12">
        <v>0.95873015873015877</v>
      </c>
      <c r="J1381" s="12">
        <v>-0.76031746031746039</v>
      </c>
      <c r="K1381" s="22">
        <v>57</v>
      </c>
    </row>
    <row r="1382" spans="2:11" x14ac:dyDescent="0.25">
      <c r="B1382" t="s">
        <v>12718</v>
      </c>
      <c r="C1382" t="s">
        <v>12719</v>
      </c>
      <c r="D1382" s="24" t="s">
        <v>2443</v>
      </c>
      <c r="E1382" s="24" t="s">
        <v>563</v>
      </c>
      <c r="F1382" s="12">
        <v>38.700000000000003</v>
      </c>
      <c r="G1382" s="12">
        <v>-103.5</v>
      </c>
      <c r="H1382" s="12">
        <v>2.0238095238095237</v>
      </c>
      <c r="I1382" s="12">
        <v>2.7853174603174602</v>
      </c>
      <c r="J1382" s="12">
        <v>-0.76150793650793647</v>
      </c>
      <c r="K1382" s="22">
        <v>59</v>
      </c>
    </row>
    <row r="1383" spans="2:11" x14ac:dyDescent="0.25">
      <c r="B1383" t="s">
        <v>4322</v>
      </c>
      <c r="C1383" t="s">
        <v>4323</v>
      </c>
      <c r="D1383" s="24" t="s">
        <v>2443</v>
      </c>
      <c r="E1383" s="24" t="s">
        <v>1259</v>
      </c>
      <c r="F1383" s="12">
        <v>44</v>
      </c>
      <c r="G1383" s="12">
        <v>-71.099999999999994</v>
      </c>
      <c r="H1383" s="12">
        <v>4.0079365079365079</v>
      </c>
      <c r="I1383" s="12">
        <v>4.7714285714285714</v>
      </c>
      <c r="J1383" s="12">
        <v>-0.76349206349206333</v>
      </c>
      <c r="K1383" s="22">
        <v>46</v>
      </c>
    </row>
    <row r="1384" spans="2:11" x14ac:dyDescent="0.25">
      <c r="B1384" t="s">
        <v>2393</v>
      </c>
      <c r="C1384" t="s">
        <v>2394</v>
      </c>
      <c r="D1384" s="24" t="s">
        <v>2443</v>
      </c>
      <c r="E1384" s="24" t="s">
        <v>1586</v>
      </c>
      <c r="F1384" s="12">
        <v>37.200000000000003</v>
      </c>
      <c r="G1384" s="12">
        <v>-80.7</v>
      </c>
      <c r="H1384" s="12">
        <v>0</v>
      </c>
      <c r="I1384" s="12">
        <v>0.76388888888888895</v>
      </c>
      <c r="J1384" s="12">
        <v>-0.76388888888888895</v>
      </c>
      <c r="K1384" s="22">
        <v>59</v>
      </c>
    </row>
    <row r="1385" spans="2:11" x14ac:dyDescent="0.25">
      <c r="B1385" t="s">
        <v>4018</v>
      </c>
      <c r="C1385" t="s">
        <v>4019</v>
      </c>
      <c r="D1385" s="24" t="s">
        <v>2443</v>
      </c>
      <c r="E1385" s="24" t="s">
        <v>1421</v>
      </c>
      <c r="F1385" s="12">
        <v>40.9</v>
      </c>
      <c r="G1385" s="12">
        <v>-79.2</v>
      </c>
      <c r="H1385" s="12">
        <v>1.1111111111111112</v>
      </c>
      <c r="I1385" s="12">
        <v>1.8761904761904762</v>
      </c>
      <c r="J1385" s="12">
        <v>-0.76507936507936514</v>
      </c>
      <c r="K1385" s="22">
        <v>60</v>
      </c>
    </row>
    <row r="1386" spans="2:11" x14ac:dyDescent="0.25">
      <c r="B1386" t="s">
        <v>2698</v>
      </c>
      <c r="C1386" t="s">
        <v>2699</v>
      </c>
      <c r="D1386" s="24" t="s">
        <v>2443</v>
      </c>
      <c r="E1386" s="24" t="s">
        <v>1194</v>
      </c>
      <c r="F1386" s="12">
        <v>41.6</v>
      </c>
      <c r="G1386" s="12">
        <v>-103.1</v>
      </c>
      <c r="H1386" s="12">
        <v>4.0476190476190474</v>
      </c>
      <c r="I1386" s="12">
        <v>4.8142857142857141</v>
      </c>
      <c r="J1386" s="12">
        <v>-0.76666666666666639</v>
      </c>
      <c r="K1386" s="22">
        <v>59</v>
      </c>
    </row>
    <row r="1387" spans="2:11" x14ac:dyDescent="0.25">
      <c r="B1387" t="s">
        <v>1521</v>
      </c>
      <c r="C1387" t="s">
        <v>1522</v>
      </c>
      <c r="D1387" s="24" t="s">
        <v>2443</v>
      </c>
      <c r="E1387" s="24" t="s">
        <v>362</v>
      </c>
      <c r="F1387" s="12">
        <v>33.1</v>
      </c>
      <c r="G1387" s="12">
        <v>-102.2</v>
      </c>
      <c r="H1387" s="12">
        <v>0</v>
      </c>
      <c r="I1387" s="12">
        <v>0.76746031746031751</v>
      </c>
      <c r="J1387" s="12">
        <v>-0.76746031746031751</v>
      </c>
      <c r="K1387" s="22">
        <v>56</v>
      </c>
    </row>
    <row r="1388" spans="2:11" x14ac:dyDescent="0.25">
      <c r="B1388" t="s">
        <v>2125</v>
      </c>
      <c r="C1388" t="s">
        <v>2126</v>
      </c>
      <c r="D1388" s="24" t="s">
        <v>2443</v>
      </c>
      <c r="E1388" s="24" t="s">
        <v>1586</v>
      </c>
      <c r="F1388" s="12">
        <v>38.9</v>
      </c>
      <c r="G1388" s="12">
        <v>-77.400000000000006</v>
      </c>
      <c r="H1388" s="12">
        <v>0</v>
      </c>
      <c r="I1388" s="12">
        <v>0.77103174603174607</v>
      </c>
      <c r="J1388" s="12">
        <v>-0.77103174603174607</v>
      </c>
      <c r="K1388" s="22">
        <v>58</v>
      </c>
    </row>
    <row r="1389" spans="2:11" x14ac:dyDescent="0.25">
      <c r="B1389" t="s">
        <v>2270</v>
      </c>
      <c r="C1389" t="s">
        <v>2271</v>
      </c>
      <c r="D1389" s="24" t="s">
        <v>2443</v>
      </c>
      <c r="E1389" s="24" t="s">
        <v>969</v>
      </c>
      <c r="F1389" s="12">
        <v>41.8</v>
      </c>
      <c r="G1389" s="12">
        <v>-86.2</v>
      </c>
      <c r="H1389" s="12">
        <v>5.1587301587301591</v>
      </c>
      <c r="I1389" s="12">
        <v>5.9313492063492061</v>
      </c>
      <c r="J1389" s="12">
        <v>-0.77261904761904765</v>
      </c>
      <c r="K1389" s="22">
        <v>60</v>
      </c>
    </row>
    <row r="1390" spans="2:11" x14ac:dyDescent="0.25">
      <c r="B1390" t="s">
        <v>3091</v>
      </c>
      <c r="C1390" t="s">
        <v>3092</v>
      </c>
      <c r="D1390" s="24" t="s">
        <v>2443</v>
      </c>
      <c r="E1390" s="24" t="s">
        <v>1277</v>
      </c>
      <c r="F1390" s="12">
        <v>36.799999999999997</v>
      </c>
      <c r="G1390" s="12">
        <v>-108</v>
      </c>
      <c r="H1390" s="12">
        <v>0</v>
      </c>
      <c r="I1390" s="12">
        <v>0.77539682539682542</v>
      </c>
      <c r="J1390" s="12">
        <v>-0.77539682539682542</v>
      </c>
      <c r="K1390" s="22">
        <v>57</v>
      </c>
    </row>
    <row r="1391" spans="2:11" x14ac:dyDescent="0.25">
      <c r="B1391" t="s">
        <v>6396</v>
      </c>
      <c r="C1391" t="s">
        <v>6397</v>
      </c>
      <c r="D1391" s="24" t="s">
        <v>2443</v>
      </c>
      <c r="E1391" s="24" t="s">
        <v>969</v>
      </c>
      <c r="F1391" s="12">
        <v>46.8</v>
      </c>
      <c r="G1391" s="12">
        <v>-87.7</v>
      </c>
      <c r="H1391" s="12">
        <v>11.865079365079366</v>
      </c>
      <c r="I1391" s="12">
        <v>12.641269841269843</v>
      </c>
      <c r="J1391" s="12">
        <v>-0.77619047619047632</v>
      </c>
      <c r="K1391" s="22">
        <v>45</v>
      </c>
    </row>
    <row r="1392" spans="2:11" x14ac:dyDescent="0.25">
      <c r="B1392" t="s">
        <v>1604</v>
      </c>
      <c r="C1392" t="s">
        <v>1605</v>
      </c>
      <c r="D1392" s="24" t="s">
        <v>2443</v>
      </c>
      <c r="E1392" s="24" t="s">
        <v>1586</v>
      </c>
      <c r="F1392" s="12">
        <v>38.1</v>
      </c>
      <c r="G1392" s="12">
        <v>-79</v>
      </c>
      <c r="H1392" s="12">
        <v>0</v>
      </c>
      <c r="I1392" s="12">
        <v>0.77936507936507937</v>
      </c>
      <c r="J1392" s="12">
        <v>-0.77936507936507937</v>
      </c>
      <c r="K1392" s="22">
        <v>58</v>
      </c>
    </row>
    <row r="1393" spans="2:11" x14ac:dyDescent="0.25">
      <c r="B1393" t="s">
        <v>1858</v>
      </c>
      <c r="C1393" t="s">
        <v>1859</v>
      </c>
      <c r="D1393" s="24" t="s">
        <v>2443</v>
      </c>
      <c r="E1393" s="24" t="s">
        <v>867</v>
      </c>
      <c r="F1393" s="12">
        <v>39</v>
      </c>
      <c r="G1393" s="12">
        <v>-95.6</v>
      </c>
      <c r="H1393" s="12">
        <v>0.31746031746031744</v>
      </c>
      <c r="I1393" s="12">
        <v>1.0976190476190477</v>
      </c>
      <c r="J1393" s="12">
        <v>-0.78015873015873016</v>
      </c>
      <c r="K1393" s="22">
        <v>59</v>
      </c>
    </row>
    <row r="1394" spans="2:11" x14ac:dyDescent="0.25">
      <c r="B1394" t="s">
        <v>3745</v>
      </c>
      <c r="C1394" t="s">
        <v>3746</v>
      </c>
      <c r="D1394" s="24" t="s">
        <v>2443</v>
      </c>
      <c r="E1394" s="24" t="s">
        <v>1363</v>
      </c>
      <c r="F1394" s="12">
        <v>40.200000000000003</v>
      </c>
      <c r="G1394" s="12">
        <v>-82.6</v>
      </c>
      <c r="H1394" s="12">
        <v>0</v>
      </c>
      <c r="I1394" s="12">
        <v>0.78095238095238095</v>
      </c>
      <c r="J1394" s="12">
        <v>-0.78095238095238095</v>
      </c>
      <c r="K1394" s="22">
        <v>53</v>
      </c>
    </row>
    <row r="1395" spans="2:11" x14ac:dyDescent="0.25">
      <c r="B1395" t="s">
        <v>7994</v>
      </c>
      <c r="C1395" t="s">
        <v>7995</v>
      </c>
      <c r="D1395" s="24" t="s">
        <v>548</v>
      </c>
      <c r="E1395" s="24" t="s">
        <v>506</v>
      </c>
      <c r="F1395" s="12">
        <v>50.7</v>
      </c>
      <c r="G1395" s="12">
        <v>-100.8</v>
      </c>
      <c r="H1395" s="12">
        <v>7.9365079365079367</v>
      </c>
      <c r="I1395" s="12">
        <v>8.7186507936507951</v>
      </c>
      <c r="J1395" s="12">
        <v>-0.78214285714285747</v>
      </c>
      <c r="K1395" s="22">
        <v>34</v>
      </c>
    </row>
    <row r="1396" spans="2:11" x14ac:dyDescent="0.25">
      <c r="B1396" t="s">
        <v>1446</v>
      </c>
      <c r="C1396" t="s">
        <v>1447</v>
      </c>
      <c r="D1396" s="24" t="s">
        <v>2443</v>
      </c>
      <c r="E1396" s="24" t="s">
        <v>1421</v>
      </c>
      <c r="F1396" s="12">
        <v>41.7</v>
      </c>
      <c r="G1396" s="12">
        <v>-76.400000000000006</v>
      </c>
      <c r="H1396" s="12">
        <v>2.0238095238095237</v>
      </c>
      <c r="I1396" s="12">
        <v>2.806746031746032</v>
      </c>
      <c r="J1396" s="12">
        <v>-0.78293650793650815</v>
      </c>
      <c r="K1396" s="22">
        <v>60</v>
      </c>
    </row>
    <row r="1397" spans="2:11" x14ac:dyDescent="0.25">
      <c r="B1397" t="s">
        <v>2232</v>
      </c>
      <c r="C1397" t="s">
        <v>2233</v>
      </c>
      <c r="D1397" s="24" t="s">
        <v>2443</v>
      </c>
      <c r="E1397" s="24" t="s">
        <v>749</v>
      </c>
      <c r="F1397" s="12">
        <v>40.700000000000003</v>
      </c>
      <c r="G1397" s="12">
        <v>-92.4</v>
      </c>
      <c r="H1397" s="12">
        <v>0.99206349206349209</v>
      </c>
      <c r="I1397" s="12">
        <v>1.7785714285714287</v>
      </c>
      <c r="J1397" s="12">
        <v>-0.78650793650793649</v>
      </c>
      <c r="K1397" s="22">
        <v>60</v>
      </c>
    </row>
    <row r="1398" spans="2:11" x14ac:dyDescent="0.25">
      <c r="B1398" t="s">
        <v>2479</v>
      </c>
      <c r="C1398" t="s">
        <v>2480</v>
      </c>
      <c r="D1398" s="24" t="s">
        <v>2443</v>
      </c>
      <c r="E1398" s="24" t="s">
        <v>629</v>
      </c>
      <c r="F1398" s="12">
        <v>43.1</v>
      </c>
      <c r="G1398" s="12">
        <v>-112.3</v>
      </c>
      <c r="H1398" s="12">
        <v>1.1904761904761905</v>
      </c>
      <c r="I1398" s="12">
        <v>1.9769841269841271</v>
      </c>
      <c r="J1398" s="12">
        <v>-0.78650793650793649</v>
      </c>
      <c r="K1398" s="22">
        <v>45</v>
      </c>
    </row>
    <row r="1399" spans="2:11" x14ac:dyDescent="0.25">
      <c r="B1399" t="s">
        <v>2395</v>
      </c>
      <c r="C1399" t="s">
        <v>2396</v>
      </c>
      <c r="D1399" s="24" t="s">
        <v>2443</v>
      </c>
      <c r="E1399" s="24" t="s">
        <v>1586</v>
      </c>
      <c r="F1399" s="12">
        <v>38.799999999999997</v>
      </c>
      <c r="G1399" s="12">
        <v>-77.2</v>
      </c>
      <c r="H1399" s="12">
        <v>0</v>
      </c>
      <c r="I1399" s="12">
        <v>0.78730158730158728</v>
      </c>
      <c r="J1399" s="12">
        <v>-0.78730158730158728</v>
      </c>
      <c r="K1399" s="22">
        <v>56</v>
      </c>
    </row>
    <row r="1400" spans="2:11" x14ac:dyDescent="0.25">
      <c r="B1400" t="s">
        <v>3940</v>
      </c>
      <c r="C1400" t="s">
        <v>3941</v>
      </c>
      <c r="D1400" s="24" t="s">
        <v>2443</v>
      </c>
      <c r="E1400" s="24" t="s">
        <v>1650</v>
      </c>
      <c r="F1400" s="12">
        <v>40.5</v>
      </c>
      <c r="G1400" s="12">
        <v>-80.599999999999994</v>
      </c>
      <c r="H1400" s="12">
        <v>0</v>
      </c>
      <c r="I1400" s="12">
        <v>0.79087301587301584</v>
      </c>
      <c r="J1400" s="12">
        <v>-0.79087301587301584</v>
      </c>
      <c r="K1400" s="22">
        <v>45</v>
      </c>
    </row>
    <row r="1401" spans="2:11" x14ac:dyDescent="0.25">
      <c r="B1401" t="s">
        <v>3672</v>
      </c>
      <c r="C1401" t="s">
        <v>3673</v>
      </c>
      <c r="D1401" s="24" t="s">
        <v>2443</v>
      </c>
      <c r="E1401" s="24" t="s">
        <v>532</v>
      </c>
      <c r="F1401" s="12">
        <v>34.6</v>
      </c>
      <c r="G1401" s="12">
        <v>-111.1</v>
      </c>
      <c r="H1401" s="12">
        <v>1.9841269841269842</v>
      </c>
      <c r="I1401" s="12">
        <v>2.7761904761904761</v>
      </c>
      <c r="J1401" s="12">
        <v>-0.7920634920634918</v>
      </c>
      <c r="K1401" s="22">
        <v>51</v>
      </c>
    </row>
    <row r="1402" spans="2:11" x14ac:dyDescent="0.25">
      <c r="B1402" t="s">
        <v>1450</v>
      </c>
      <c r="C1402" t="s">
        <v>1451</v>
      </c>
      <c r="D1402" s="24" t="s">
        <v>2443</v>
      </c>
      <c r="E1402" s="24" t="s">
        <v>1421</v>
      </c>
      <c r="F1402" s="12">
        <v>39.799999999999997</v>
      </c>
      <c r="G1402" s="12">
        <v>-80.099999999999994</v>
      </c>
      <c r="H1402" s="12">
        <v>0.51587301587301593</v>
      </c>
      <c r="I1402" s="12">
        <v>1.3198412698412698</v>
      </c>
      <c r="J1402" s="12">
        <v>-0.80396825396825389</v>
      </c>
      <c r="K1402" s="22">
        <v>58</v>
      </c>
    </row>
    <row r="1403" spans="2:11" x14ac:dyDescent="0.25">
      <c r="B1403" t="s">
        <v>1084</v>
      </c>
      <c r="C1403" t="s">
        <v>1085</v>
      </c>
      <c r="D1403" s="24" t="s">
        <v>2443</v>
      </c>
      <c r="E1403" s="24" t="s">
        <v>1081</v>
      </c>
      <c r="F1403" s="12">
        <v>40.200000000000003</v>
      </c>
      <c r="G1403" s="12">
        <v>-94</v>
      </c>
      <c r="H1403" s="12">
        <v>0.51587301587301593</v>
      </c>
      <c r="I1403" s="12">
        <v>1.3230158730158732</v>
      </c>
      <c r="J1403" s="12">
        <v>-0.80714285714285727</v>
      </c>
      <c r="K1403" s="22">
        <v>59</v>
      </c>
    </row>
    <row r="1404" spans="2:11" x14ac:dyDescent="0.25">
      <c r="B1404" t="s">
        <v>1529</v>
      </c>
      <c r="C1404" t="s">
        <v>3553</v>
      </c>
      <c r="D1404" s="24" t="s">
        <v>2443</v>
      </c>
      <c r="E1404" s="24" t="s">
        <v>1081</v>
      </c>
      <c r="F1404" s="12">
        <v>40.4</v>
      </c>
      <c r="G1404" s="12">
        <v>-92.1</v>
      </c>
      <c r="H1404" s="12">
        <v>0.31746031746031744</v>
      </c>
      <c r="I1404" s="12">
        <v>1.1261904761904762</v>
      </c>
      <c r="J1404" s="12">
        <v>-0.80873015873015874</v>
      </c>
      <c r="K1404" s="22">
        <v>58</v>
      </c>
    </row>
    <row r="1405" spans="2:11" x14ac:dyDescent="0.25">
      <c r="B1405" t="s">
        <v>1527</v>
      </c>
      <c r="C1405" t="s">
        <v>1528</v>
      </c>
      <c r="D1405" s="24" t="s">
        <v>2443</v>
      </c>
      <c r="E1405" s="24" t="s">
        <v>362</v>
      </c>
      <c r="F1405" s="12">
        <v>33.5</v>
      </c>
      <c r="G1405" s="12">
        <v>-102.3</v>
      </c>
      <c r="H1405" s="12">
        <v>0</v>
      </c>
      <c r="I1405" s="12">
        <v>0.80912698412698414</v>
      </c>
      <c r="J1405" s="12">
        <v>-0.80912698412698414</v>
      </c>
      <c r="K1405" s="22">
        <v>57</v>
      </c>
    </row>
    <row r="1406" spans="2:11" x14ac:dyDescent="0.25">
      <c r="B1406" t="s">
        <v>14844</v>
      </c>
      <c r="C1406" t="s">
        <v>14845</v>
      </c>
      <c r="D1406" s="24" t="s">
        <v>2443</v>
      </c>
      <c r="E1406" s="24" t="s">
        <v>867</v>
      </c>
      <c r="F1406" s="12">
        <v>38.200000000000003</v>
      </c>
      <c r="G1406" s="12">
        <v>-97.3</v>
      </c>
      <c r="H1406" s="12">
        <v>0.51587301587301593</v>
      </c>
      <c r="I1406" s="12">
        <v>1.3265873015873015</v>
      </c>
      <c r="J1406" s="12">
        <v>-0.81071428571428572</v>
      </c>
      <c r="K1406" s="22">
        <v>40</v>
      </c>
    </row>
    <row r="1407" spans="2:11" x14ac:dyDescent="0.25">
      <c r="B1407" t="s">
        <v>12125</v>
      </c>
      <c r="C1407" t="s">
        <v>12126</v>
      </c>
      <c r="D1407" s="24" t="s">
        <v>2443</v>
      </c>
      <c r="E1407" s="24" t="s">
        <v>1301</v>
      </c>
      <c r="F1407" s="12">
        <v>43.1</v>
      </c>
      <c r="G1407" s="12">
        <v>-74.2</v>
      </c>
      <c r="H1407" s="12">
        <v>2.5396825396825395</v>
      </c>
      <c r="I1407" s="12">
        <v>3.3503968253968259</v>
      </c>
      <c r="J1407" s="12">
        <v>-0.81071428571428605</v>
      </c>
      <c r="K1407" s="22">
        <v>60</v>
      </c>
    </row>
    <row r="1408" spans="2:11" x14ac:dyDescent="0.25">
      <c r="B1408" t="s">
        <v>14835</v>
      </c>
      <c r="C1408" t="s">
        <v>14836</v>
      </c>
      <c r="D1408" s="24" t="s">
        <v>2443</v>
      </c>
      <c r="E1408" s="24" t="s">
        <v>749</v>
      </c>
      <c r="F1408" s="12">
        <v>40.799999999999997</v>
      </c>
      <c r="G1408" s="12">
        <v>-95.5</v>
      </c>
      <c r="H1408" s="12">
        <v>0.51587301587301593</v>
      </c>
      <c r="I1408" s="12">
        <v>1.3313492063492063</v>
      </c>
      <c r="J1408" s="12">
        <v>-0.81547619047619035</v>
      </c>
      <c r="K1408" s="22">
        <v>49</v>
      </c>
    </row>
    <row r="1409" spans="2:11" x14ac:dyDescent="0.25">
      <c r="B1409" t="s">
        <v>431</v>
      </c>
      <c r="C1409" t="s">
        <v>432</v>
      </c>
      <c r="D1409" s="24" t="s">
        <v>2443</v>
      </c>
      <c r="E1409" s="24" t="s">
        <v>362</v>
      </c>
      <c r="F1409" s="12">
        <v>34.299999999999997</v>
      </c>
      <c r="G1409" s="12">
        <v>-100.8</v>
      </c>
      <c r="H1409" s="12">
        <v>0</v>
      </c>
      <c r="I1409" s="12">
        <v>0.81626984126984126</v>
      </c>
      <c r="J1409" s="12">
        <v>-0.81626984126984126</v>
      </c>
      <c r="K1409" s="22">
        <v>53</v>
      </c>
    </row>
    <row r="1410" spans="2:11" x14ac:dyDescent="0.25">
      <c r="B1410" t="s">
        <v>3196</v>
      </c>
      <c r="C1410" t="s">
        <v>3197</v>
      </c>
      <c r="D1410" s="24" t="s">
        <v>2443</v>
      </c>
      <c r="E1410" s="24" t="s">
        <v>362</v>
      </c>
      <c r="F1410" s="12">
        <v>33.1</v>
      </c>
      <c r="G1410" s="12">
        <v>-102.8</v>
      </c>
      <c r="H1410" s="12">
        <v>0</v>
      </c>
      <c r="I1410" s="12">
        <v>0.82103174603174611</v>
      </c>
      <c r="J1410" s="12">
        <v>-0.82103174603174611</v>
      </c>
      <c r="K1410" s="22">
        <v>55</v>
      </c>
    </row>
    <row r="1411" spans="2:11" x14ac:dyDescent="0.25">
      <c r="B1411" t="s">
        <v>3135</v>
      </c>
      <c r="C1411" t="s">
        <v>3136</v>
      </c>
      <c r="D1411" s="24" t="s">
        <v>2443</v>
      </c>
      <c r="E1411" s="24" t="s">
        <v>362</v>
      </c>
      <c r="F1411" s="12">
        <v>32.9</v>
      </c>
      <c r="G1411" s="12">
        <v>-102.8</v>
      </c>
      <c r="H1411" s="12">
        <v>0</v>
      </c>
      <c r="I1411" s="12">
        <v>0.8214285714285714</v>
      </c>
      <c r="J1411" s="12">
        <v>-0.8214285714285714</v>
      </c>
      <c r="K1411" s="22">
        <v>27</v>
      </c>
    </row>
    <row r="1412" spans="2:11" x14ac:dyDescent="0.25">
      <c r="B1412" t="s">
        <v>1095</v>
      </c>
      <c r="C1412" t="s">
        <v>1096</v>
      </c>
      <c r="D1412" s="24" t="s">
        <v>2443</v>
      </c>
      <c r="E1412" s="24" t="s">
        <v>1081</v>
      </c>
      <c r="F1412" s="12">
        <v>40.200000000000003</v>
      </c>
      <c r="G1412" s="12">
        <v>-94.6</v>
      </c>
      <c r="H1412" s="12">
        <v>0.31746031746031744</v>
      </c>
      <c r="I1412" s="12">
        <v>1.1432539682539682</v>
      </c>
      <c r="J1412" s="12">
        <v>-0.82579365079365075</v>
      </c>
      <c r="K1412" s="22">
        <v>58</v>
      </c>
    </row>
    <row r="1413" spans="2:11" x14ac:dyDescent="0.25">
      <c r="B1413" t="s">
        <v>15598</v>
      </c>
      <c r="C1413" t="s">
        <v>15599</v>
      </c>
      <c r="D1413" s="24" t="s">
        <v>2443</v>
      </c>
      <c r="E1413" s="24" t="s">
        <v>459</v>
      </c>
      <c r="F1413" s="12">
        <v>36.4</v>
      </c>
      <c r="G1413" s="12">
        <v>-81.099999999999994</v>
      </c>
      <c r="H1413" s="12">
        <v>0</v>
      </c>
      <c r="I1413" s="12">
        <v>0.82817460317460323</v>
      </c>
      <c r="J1413" s="12">
        <v>-0.82817460317460323</v>
      </c>
      <c r="K1413" s="22">
        <v>52</v>
      </c>
    </row>
    <row r="1414" spans="2:11" x14ac:dyDescent="0.25">
      <c r="B1414" t="s">
        <v>1284</v>
      </c>
      <c r="C1414" t="s">
        <v>3609</v>
      </c>
      <c r="D1414" s="24" t="s">
        <v>2443</v>
      </c>
      <c r="E1414" s="24" t="s">
        <v>1363</v>
      </c>
      <c r="F1414" s="12">
        <v>39.200000000000003</v>
      </c>
      <c r="G1414" s="12">
        <v>-83.6</v>
      </c>
      <c r="H1414" s="12">
        <v>0</v>
      </c>
      <c r="I1414" s="12">
        <v>0.82857142857142851</v>
      </c>
      <c r="J1414" s="12">
        <v>-0.82857142857142851</v>
      </c>
      <c r="K1414" s="22">
        <v>58</v>
      </c>
    </row>
    <row r="1415" spans="2:11" x14ac:dyDescent="0.25">
      <c r="B1415" t="s">
        <v>1430</v>
      </c>
      <c r="C1415" t="s">
        <v>1431</v>
      </c>
      <c r="D1415" s="24" t="s">
        <v>2443</v>
      </c>
      <c r="E1415" s="24" t="s">
        <v>1421</v>
      </c>
      <c r="F1415" s="12">
        <v>40.5</v>
      </c>
      <c r="G1415" s="12">
        <v>-77.5</v>
      </c>
      <c r="H1415" s="12">
        <v>0</v>
      </c>
      <c r="I1415" s="12">
        <v>0.83174603174603179</v>
      </c>
      <c r="J1415" s="12">
        <v>-0.83174603174603179</v>
      </c>
      <c r="K1415" s="22">
        <v>57</v>
      </c>
    </row>
    <row r="1416" spans="2:11" x14ac:dyDescent="0.25">
      <c r="B1416" t="s">
        <v>14092</v>
      </c>
      <c r="C1416" t="s">
        <v>14093</v>
      </c>
      <c r="D1416" s="24" t="s">
        <v>2443</v>
      </c>
      <c r="E1416" s="24" t="s">
        <v>867</v>
      </c>
      <c r="F1416" s="12">
        <v>39.799999999999997</v>
      </c>
      <c r="G1416" s="12">
        <v>-96.7</v>
      </c>
      <c r="H1416" s="12">
        <v>0.99206349206349209</v>
      </c>
      <c r="I1416" s="12">
        <v>1.8261904761904764</v>
      </c>
      <c r="J1416" s="12">
        <v>-0.83412698412698427</v>
      </c>
      <c r="K1416" s="22">
        <v>53</v>
      </c>
    </row>
    <row r="1417" spans="2:11" x14ac:dyDescent="0.25">
      <c r="B1417" t="s">
        <v>14996</v>
      </c>
      <c r="C1417" t="s">
        <v>14997</v>
      </c>
      <c r="D1417" s="24" t="s">
        <v>2443</v>
      </c>
      <c r="E1417" s="24" t="s">
        <v>1363</v>
      </c>
      <c r="F1417" s="12">
        <v>40.700000000000003</v>
      </c>
      <c r="G1417" s="12">
        <v>-82.8</v>
      </c>
      <c r="H1417" s="12">
        <v>0.39682539682539686</v>
      </c>
      <c r="I1417" s="12">
        <v>1.2313492063492064</v>
      </c>
      <c r="J1417" s="12">
        <v>-0.83452380952380956</v>
      </c>
      <c r="K1417" s="22">
        <v>58</v>
      </c>
    </row>
    <row r="1418" spans="2:11" x14ac:dyDescent="0.25">
      <c r="B1418" t="s">
        <v>15600</v>
      </c>
      <c r="C1418" t="s">
        <v>15601</v>
      </c>
      <c r="D1418" s="24" t="s">
        <v>2443</v>
      </c>
      <c r="E1418" s="24" t="s">
        <v>363</v>
      </c>
      <c r="F1418" s="12">
        <v>35.200000000000003</v>
      </c>
      <c r="G1418" s="12">
        <v>-99.8</v>
      </c>
      <c r="H1418" s="12">
        <v>0</v>
      </c>
      <c r="I1418" s="12">
        <v>0.83531746031746035</v>
      </c>
      <c r="J1418" s="12">
        <v>-0.83531746031746035</v>
      </c>
      <c r="K1418" s="22">
        <v>59</v>
      </c>
    </row>
    <row r="1419" spans="2:11" x14ac:dyDescent="0.25">
      <c r="B1419" t="s">
        <v>3295</v>
      </c>
      <c r="C1419" t="s">
        <v>3296</v>
      </c>
      <c r="D1419" s="24" t="s">
        <v>548</v>
      </c>
      <c r="E1419" s="24" t="s">
        <v>465</v>
      </c>
      <c r="F1419" s="12">
        <v>51.2</v>
      </c>
      <c r="G1419" s="12">
        <v>-127.8</v>
      </c>
      <c r="H1419" s="12">
        <v>0</v>
      </c>
      <c r="I1419" s="12">
        <v>0.83611111111111114</v>
      </c>
      <c r="J1419" s="12">
        <v>-0.83611111111111114</v>
      </c>
      <c r="K1419" s="22">
        <v>54</v>
      </c>
    </row>
    <row r="1420" spans="2:11" x14ac:dyDescent="0.25">
      <c r="B1420" t="s">
        <v>9735</v>
      </c>
      <c r="C1420" t="s">
        <v>9736</v>
      </c>
      <c r="D1420" s="24" t="s">
        <v>2443</v>
      </c>
      <c r="E1420" s="24" t="s">
        <v>1338</v>
      </c>
      <c r="F1420" s="12">
        <v>46.5</v>
      </c>
      <c r="G1420" s="12">
        <v>-99.7</v>
      </c>
      <c r="H1420" s="12">
        <v>5.1587301587301591</v>
      </c>
      <c r="I1420" s="12">
        <v>5.9968253968253968</v>
      </c>
      <c r="J1420" s="12">
        <v>-0.83809523809523834</v>
      </c>
      <c r="K1420" s="22">
        <v>58</v>
      </c>
    </row>
    <row r="1421" spans="2:11" x14ac:dyDescent="0.25">
      <c r="B1421" t="s">
        <v>885</v>
      </c>
      <c r="C1421" t="s">
        <v>886</v>
      </c>
      <c r="D1421" s="24" t="s">
        <v>2443</v>
      </c>
      <c r="E1421" s="24" t="s">
        <v>867</v>
      </c>
      <c r="F1421" s="12">
        <v>38.200000000000003</v>
      </c>
      <c r="G1421" s="12">
        <v>-95.2</v>
      </c>
      <c r="H1421" s="12">
        <v>0</v>
      </c>
      <c r="I1421" s="12">
        <v>0.8392857142857143</v>
      </c>
      <c r="J1421" s="12">
        <v>-0.8392857142857143</v>
      </c>
      <c r="K1421" s="22">
        <v>54</v>
      </c>
    </row>
    <row r="1422" spans="2:11" x14ac:dyDescent="0.25">
      <c r="B1422" t="s">
        <v>3996</v>
      </c>
      <c r="C1422" t="s">
        <v>3997</v>
      </c>
      <c r="D1422" s="24" t="s">
        <v>2443</v>
      </c>
      <c r="E1422" s="24" t="s">
        <v>1586</v>
      </c>
      <c r="F1422" s="12">
        <v>39.1</v>
      </c>
      <c r="G1422" s="12">
        <v>-78.099999999999994</v>
      </c>
      <c r="H1422" s="12">
        <v>0</v>
      </c>
      <c r="I1422" s="12">
        <v>0.84087301587301599</v>
      </c>
      <c r="J1422" s="12">
        <v>-0.84087301587301599</v>
      </c>
      <c r="K1422" s="22">
        <v>57</v>
      </c>
    </row>
    <row r="1423" spans="2:11" x14ac:dyDescent="0.25">
      <c r="B1423" t="s">
        <v>419</v>
      </c>
      <c r="C1423" t="s">
        <v>420</v>
      </c>
      <c r="D1423" s="24" t="s">
        <v>2443</v>
      </c>
      <c r="E1423" s="24" t="s">
        <v>362</v>
      </c>
      <c r="F1423" s="12">
        <v>33.9</v>
      </c>
      <c r="G1423" s="12">
        <v>-101.3</v>
      </c>
      <c r="H1423" s="12">
        <v>0</v>
      </c>
      <c r="I1423" s="12">
        <v>0.84444444444444455</v>
      </c>
      <c r="J1423" s="12">
        <v>-0.84444444444444455</v>
      </c>
      <c r="K1423" s="22">
        <v>57</v>
      </c>
    </row>
    <row r="1424" spans="2:11" x14ac:dyDescent="0.25">
      <c r="B1424" t="s">
        <v>15602</v>
      </c>
      <c r="C1424" t="s">
        <v>15603</v>
      </c>
      <c r="D1424" s="24" t="s">
        <v>2443</v>
      </c>
      <c r="E1424" s="24" t="s">
        <v>867</v>
      </c>
      <c r="F1424" s="12">
        <v>37.9</v>
      </c>
      <c r="G1424" s="12">
        <v>-101.2</v>
      </c>
      <c r="H1424" s="12">
        <v>0</v>
      </c>
      <c r="I1424" s="12">
        <v>0.85357142857142865</v>
      </c>
      <c r="J1424" s="12">
        <v>-0.85357142857142865</v>
      </c>
      <c r="K1424" s="22">
        <v>59</v>
      </c>
    </row>
    <row r="1425" spans="2:11" x14ac:dyDescent="0.25">
      <c r="B1425" t="s">
        <v>474</v>
      </c>
      <c r="C1425" t="s">
        <v>475</v>
      </c>
      <c r="D1425" s="24" t="s">
        <v>548</v>
      </c>
      <c r="E1425" s="24" t="s">
        <v>465</v>
      </c>
      <c r="F1425" s="12">
        <v>49.4</v>
      </c>
      <c r="G1425" s="12">
        <v>-123.9</v>
      </c>
      <c r="H1425" s="12">
        <v>0</v>
      </c>
      <c r="I1425" s="12">
        <v>0.86031746031746037</v>
      </c>
      <c r="J1425" s="12">
        <v>-0.86031746031746037</v>
      </c>
      <c r="K1425" s="22">
        <v>60</v>
      </c>
    </row>
    <row r="1426" spans="2:11" x14ac:dyDescent="0.25">
      <c r="B1426" t="s">
        <v>15604</v>
      </c>
      <c r="C1426" t="s">
        <v>15605</v>
      </c>
      <c r="D1426" s="24" t="s">
        <v>548</v>
      </c>
      <c r="E1426" s="24" t="s">
        <v>465</v>
      </c>
      <c r="F1426" s="12">
        <v>49.3</v>
      </c>
      <c r="G1426" s="12">
        <v>-123.1</v>
      </c>
      <c r="H1426" s="12">
        <v>0</v>
      </c>
      <c r="I1426" s="12">
        <v>0.86190476190476184</v>
      </c>
      <c r="J1426" s="12">
        <v>-0.86190476190476184</v>
      </c>
      <c r="K1426" s="22">
        <v>54</v>
      </c>
    </row>
    <row r="1427" spans="2:11" x14ac:dyDescent="0.25">
      <c r="B1427" t="s">
        <v>3428</v>
      </c>
      <c r="C1427" t="s">
        <v>3429</v>
      </c>
      <c r="D1427" s="24" t="s">
        <v>2443</v>
      </c>
      <c r="E1427" s="24" t="s">
        <v>1277</v>
      </c>
      <c r="F1427" s="12">
        <v>33.299999999999997</v>
      </c>
      <c r="G1427" s="12">
        <v>-104.5</v>
      </c>
      <c r="H1427" s="12">
        <v>0.51587301587301593</v>
      </c>
      <c r="I1427" s="12">
        <v>1.3781746031746032</v>
      </c>
      <c r="J1427" s="12">
        <v>-0.86230158730158724</v>
      </c>
      <c r="K1427" s="22">
        <v>48</v>
      </c>
    </row>
    <row r="1428" spans="2:11" x14ac:dyDescent="0.25">
      <c r="B1428" t="s">
        <v>1511</v>
      </c>
      <c r="C1428" t="s">
        <v>1512</v>
      </c>
      <c r="D1428" s="24" t="s">
        <v>2443</v>
      </c>
      <c r="E1428" s="24" t="s">
        <v>1457</v>
      </c>
      <c r="F1428" s="12">
        <v>43.7</v>
      </c>
      <c r="G1428" s="12">
        <v>-98.7</v>
      </c>
      <c r="H1428" s="12">
        <v>2.7380952380952381</v>
      </c>
      <c r="I1428" s="12">
        <v>3.6003968253968255</v>
      </c>
      <c r="J1428" s="12">
        <v>-0.86230158730158746</v>
      </c>
      <c r="K1428" s="22">
        <v>59</v>
      </c>
    </row>
    <row r="1429" spans="2:11" x14ac:dyDescent="0.25">
      <c r="B1429" t="s">
        <v>1661</v>
      </c>
      <c r="C1429" t="s">
        <v>1662</v>
      </c>
      <c r="D1429" s="24" t="s">
        <v>2443</v>
      </c>
      <c r="E1429" s="24" t="s">
        <v>1650</v>
      </c>
      <c r="F1429" s="12">
        <v>38.9</v>
      </c>
      <c r="G1429" s="12">
        <v>-80.8</v>
      </c>
      <c r="H1429" s="12">
        <v>0</v>
      </c>
      <c r="I1429" s="12">
        <v>0.86309523809523814</v>
      </c>
      <c r="J1429" s="12">
        <v>-0.86309523809523814</v>
      </c>
      <c r="K1429" s="22">
        <v>57</v>
      </c>
    </row>
    <row r="1430" spans="2:11" x14ac:dyDescent="0.25">
      <c r="B1430" t="s">
        <v>1974</v>
      </c>
      <c r="C1430" t="s">
        <v>1975</v>
      </c>
      <c r="D1430" s="24" t="s">
        <v>2443</v>
      </c>
      <c r="E1430" s="24" t="s">
        <v>749</v>
      </c>
      <c r="F1430" s="12">
        <v>41.1</v>
      </c>
      <c r="G1430" s="12">
        <v>-92.4</v>
      </c>
      <c r="H1430" s="12">
        <v>1.1904761904761905</v>
      </c>
      <c r="I1430" s="12">
        <v>2.0543650793650796</v>
      </c>
      <c r="J1430" s="12">
        <v>-0.86388888888888904</v>
      </c>
      <c r="K1430" s="22">
        <v>44</v>
      </c>
    </row>
    <row r="1431" spans="2:11" x14ac:dyDescent="0.25">
      <c r="B1431" t="s">
        <v>15606</v>
      </c>
      <c r="C1431" t="s">
        <v>15607</v>
      </c>
      <c r="D1431" s="24" t="s">
        <v>2443</v>
      </c>
      <c r="E1431" s="24" t="s">
        <v>532</v>
      </c>
      <c r="F1431" s="12">
        <v>36.799999999999997</v>
      </c>
      <c r="G1431" s="12">
        <v>-112.7</v>
      </c>
      <c r="H1431" s="12">
        <v>0</v>
      </c>
      <c r="I1431" s="12">
        <v>0.87658730158730158</v>
      </c>
      <c r="J1431" s="12">
        <v>-0.87658730158730158</v>
      </c>
      <c r="K1431" s="22">
        <v>56</v>
      </c>
    </row>
    <row r="1432" spans="2:11" x14ac:dyDescent="0.25">
      <c r="B1432" t="s">
        <v>2071</v>
      </c>
      <c r="C1432" t="s">
        <v>2072</v>
      </c>
      <c r="D1432" s="24" t="s">
        <v>2443</v>
      </c>
      <c r="E1432" s="24" t="s">
        <v>1611</v>
      </c>
      <c r="F1432" s="12">
        <v>48.7</v>
      </c>
      <c r="G1432" s="12">
        <v>-122.5</v>
      </c>
      <c r="H1432" s="12">
        <v>0</v>
      </c>
      <c r="I1432" s="12">
        <v>0.87658730158730158</v>
      </c>
      <c r="J1432" s="12">
        <v>-0.87658730158730158</v>
      </c>
      <c r="K1432" s="22">
        <v>43</v>
      </c>
    </row>
    <row r="1433" spans="2:11" x14ac:dyDescent="0.25">
      <c r="B1433" t="s">
        <v>366</v>
      </c>
      <c r="C1433" t="s">
        <v>1896</v>
      </c>
      <c r="D1433" s="24" t="s">
        <v>2443</v>
      </c>
      <c r="E1433" s="24" t="s">
        <v>1363</v>
      </c>
      <c r="F1433" s="12">
        <v>41.4</v>
      </c>
      <c r="G1433" s="12">
        <v>-81.8</v>
      </c>
      <c r="H1433" s="12">
        <v>3.5714285714285716</v>
      </c>
      <c r="I1433" s="12">
        <v>4.4484126984126986</v>
      </c>
      <c r="J1433" s="12">
        <v>-0.87698412698412676</v>
      </c>
      <c r="K1433" s="22">
        <v>60</v>
      </c>
    </row>
    <row r="1434" spans="2:11" x14ac:dyDescent="0.25">
      <c r="B1434" t="s">
        <v>1813</v>
      </c>
      <c r="C1434" t="s">
        <v>1814</v>
      </c>
      <c r="D1434" s="24" t="s">
        <v>2443</v>
      </c>
      <c r="E1434" s="24" t="s">
        <v>867</v>
      </c>
      <c r="F1434" s="12">
        <v>38.799999999999997</v>
      </c>
      <c r="G1434" s="12">
        <v>-97.6</v>
      </c>
      <c r="H1434" s="12">
        <v>0</v>
      </c>
      <c r="I1434" s="12">
        <v>0.87738095238095237</v>
      </c>
      <c r="J1434" s="12">
        <v>-0.87738095238095237</v>
      </c>
      <c r="K1434" s="22">
        <v>37</v>
      </c>
    </row>
    <row r="1435" spans="2:11" x14ac:dyDescent="0.25">
      <c r="B1435" t="s">
        <v>2077</v>
      </c>
      <c r="C1435" t="s">
        <v>2078</v>
      </c>
      <c r="D1435" s="24" t="s">
        <v>2443</v>
      </c>
      <c r="E1435" s="24" t="s">
        <v>1611</v>
      </c>
      <c r="F1435" s="12">
        <v>47.4</v>
      </c>
      <c r="G1435" s="12">
        <v>-122.3</v>
      </c>
      <c r="H1435" s="12">
        <v>0</v>
      </c>
      <c r="I1435" s="12">
        <v>0.87738095238095237</v>
      </c>
      <c r="J1435" s="12">
        <v>-0.87738095238095237</v>
      </c>
      <c r="K1435" s="22">
        <v>47</v>
      </c>
    </row>
    <row r="1436" spans="2:11" x14ac:dyDescent="0.25">
      <c r="B1436" t="s">
        <v>15608</v>
      </c>
      <c r="C1436" t="s">
        <v>15609</v>
      </c>
      <c r="D1436" s="24" t="s">
        <v>2443</v>
      </c>
      <c r="E1436" s="24" t="s">
        <v>867</v>
      </c>
      <c r="F1436" s="12">
        <v>38.1</v>
      </c>
      <c r="G1436" s="12">
        <v>-99.5</v>
      </c>
      <c r="H1436" s="12">
        <v>0</v>
      </c>
      <c r="I1436" s="12">
        <v>0.87777777777777788</v>
      </c>
      <c r="J1436" s="12">
        <v>-0.87777777777777788</v>
      </c>
      <c r="K1436" s="22">
        <v>58</v>
      </c>
    </row>
    <row r="1437" spans="2:11" x14ac:dyDescent="0.25">
      <c r="B1437" t="s">
        <v>1826</v>
      </c>
      <c r="C1437" t="s">
        <v>1827</v>
      </c>
      <c r="D1437" s="24" t="s">
        <v>2443</v>
      </c>
      <c r="E1437" s="24" t="s">
        <v>1586</v>
      </c>
      <c r="F1437" s="12">
        <v>37.299999999999997</v>
      </c>
      <c r="G1437" s="12">
        <v>-79.900000000000006</v>
      </c>
      <c r="H1437" s="12">
        <v>0</v>
      </c>
      <c r="I1437" s="12">
        <v>0.87777777777777788</v>
      </c>
      <c r="J1437" s="12">
        <v>-0.87777777777777788</v>
      </c>
      <c r="K1437" s="22">
        <v>60</v>
      </c>
    </row>
    <row r="1438" spans="2:11" x14ac:dyDescent="0.25">
      <c r="B1438" t="s">
        <v>2621</v>
      </c>
      <c r="C1438" t="s">
        <v>2622</v>
      </c>
      <c r="D1438" s="24" t="s">
        <v>2443</v>
      </c>
      <c r="E1438" s="24" t="s">
        <v>1396</v>
      </c>
      <c r="F1438" s="12">
        <v>45.3</v>
      </c>
      <c r="G1438" s="12">
        <v>-118</v>
      </c>
      <c r="H1438" s="12">
        <v>1.0317460317460319</v>
      </c>
      <c r="I1438" s="12">
        <v>1.9186507936507937</v>
      </c>
      <c r="J1438" s="12">
        <v>-0.88690476190476197</v>
      </c>
      <c r="K1438" s="22">
        <v>52</v>
      </c>
    </row>
    <row r="1439" spans="2:11" x14ac:dyDescent="0.25">
      <c r="B1439" t="s">
        <v>3928</v>
      </c>
      <c r="C1439" t="s">
        <v>3929</v>
      </c>
      <c r="D1439" s="24" t="s">
        <v>2443</v>
      </c>
      <c r="E1439" s="24" t="s">
        <v>1363</v>
      </c>
      <c r="F1439" s="12">
        <v>40.299999999999997</v>
      </c>
      <c r="G1439" s="12">
        <v>-80.599999999999994</v>
      </c>
      <c r="H1439" s="12">
        <v>0</v>
      </c>
      <c r="I1439" s="12">
        <v>0.89087301587301582</v>
      </c>
      <c r="J1439" s="12">
        <v>-0.89087301587301582</v>
      </c>
      <c r="K1439" s="22">
        <v>55</v>
      </c>
    </row>
    <row r="1440" spans="2:11" x14ac:dyDescent="0.25">
      <c r="B1440" t="s">
        <v>2968</v>
      </c>
      <c r="C1440" t="s">
        <v>2969</v>
      </c>
      <c r="D1440" s="24" t="s">
        <v>2443</v>
      </c>
      <c r="E1440" s="24" t="s">
        <v>1194</v>
      </c>
      <c r="F1440" s="12">
        <v>41.1</v>
      </c>
      <c r="G1440" s="12">
        <v>-96.4</v>
      </c>
      <c r="H1440" s="12">
        <v>0.99206349206349209</v>
      </c>
      <c r="I1440" s="12">
        <v>1.8849206349206349</v>
      </c>
      <c r="J1440" s="12">
        <v>-0.8928571428571429</v>
      </c>
      <c r="K1440" s="22">
        <v>52</v>
      </c>
    </row>
    <row r="1441" spans="2:11" x14ac:dyDescent="0.25">
      <c r="B1441" t="s">
        <v>15610</v>
      </c>
      <c r="C1441" t="s">
        <v>15611</v>
      </c>
      <c r="D1441" s="24" t="s">
        <v>2443</v>
      </c>
      <c r="E1441" s="24" t="s">
        <v>867</v>
      </c>
      <c r="F1441" s="12">
        <v>38.5</v>
      </c>
      <c r="G1441" s="12">
        <v>-96</v>
      </c>
      <c r="H1441" s="12">
        <v>0</v>
      </c>
      <c r="I1441" s="12">
        <v>0.8936507936507937</v>
      </c>
      <c r="J1441" s="12">
        <v>-0.8936507936507937</v>
      </c>
      <c r="K1441" s="22">
        <v>29</v>
      </c>
    </row>
    <row r="1442" spans="2:11" x14ac:dyDescent="0.25">
      <c r="B1442" t="s">
        <v>1539</v>
      </c>
      <c r="C1442" t="s">
        <v>1540</v>
      </c>
      <c r="D1442" s="24" t="s">
        <v>2443</v>
      </c>
      <c r="E1442" s="24" t="s">
        <v>362</v>
      </c>
      <c r="F1442" s="12">
        <v>32.4</v>
      </c>
      <c r="G1442" s="12">
        <v>-100.5</v>
      </c>
      <c r="H1442" s="12">
        <v>0</v>
      </c>
      <c r="I1442" s="12">
        <v>0.89523809523809517</v>
      </c>
      <c r="J1442" s="12">
        <v>-0.89523809523809517</v>
      </c>
      <c r="K1442" s="22">
        <v>59</v>
      </c>
    </row>
    <row r="1443" spans="2:11" x14ac:dyDescent="0.25">
      <c r="B1443" t="s">
        <v>15612</v>
      </c>
      <c r="C1443" t="s">
        <v>15613</v>
      </c>
      <c r="D1443" s="24" t="s">
        <v>2443</v>
      </c>
      <c r="E1443" s="24" t="s">
        <v>1194</v>
      </c>
      <c r="F1443" s="12">
        <v>40.299999999999997</v>
      </c>
      <c r="G1443" s="12">
        <v>-97.7</v>
      </c>
      <c r="H1443" s="12">
        <v>0</v>
      </c>
      <c r="I1443" s="12">
        <v>0.89603174603174596</v>
      </c>
      <c r="J1443" s="12">
        <v>-0.89603174603174596</v>
      </c>
      <c r="K1443" s="22">
        <v>26</v>
      </c>
    </row>
    <row r="1444" spans="2:11" x14ac:dyDescent="0.25">
      <c r="B1444" t="s">
        <v>1671</v>
      </c>
      <c r="C1444" t="s">
        <v>1672</v>
      </c>
      <c r="D1444" s="24" t="s">
        <v>2443</v>
      </c>
      <c r="E1444" s="24" t="s">
        <v>1650</v>
      </c>
      <c r="F1444" s="12">
        <v>37.700000000000003</v>
      </c>
      <c r="G1444" s="12">
        <v>-80.3</v>
      </c>
      <c r="H1444" s="12">
        <v>0</v>
      </c>
      <c r="I1444" s="12">
        <v>0.89960317460317474</v>
      </c>
      <c r="J1444" s="12">
        <v>-0.89960317460317474</v>
      </c>
      <c r="K1444" s="22">
        <v>58</v>
      </c>
    </row>
    <row r="1445" spans="2:11" x14ac:dyDescent="0.25">
      <c r="B1445" t="s">
        <v>15614</v>
      </c>
      <c r="C1445" t="s">
        <v>15615</v>
      </c>
      <c r="D1445" s="24" t="s">
        <v>2443</v>
      </c>
      <c r="E1445" s="24" t="s">
        <v>867</v>
      </c>
      <c r="F1445" s="12">
        <v>38.6</v>
      </c>
      <c r="G1445" s="12">
        <v>-96.5</v>
      </c>
      <c r="H1445" s="12">
        <v>0</v>
      </c>
      <c r="I1445" s="12">
        <v>0.90357142857142858</v>
      </c>
      <c r="J1445" s="12">
        <v>-0.90357142857142858</v>
      </c>
      <c r="K1445" s="22">
        <v>53</v>
      </c>
    </row>
    <row r="1446" spans="2:11" x14ac:dyDescent="0.25">
      <c r="B1446" t="s">
        <v>369</v>
      </c>
      <c r="C1446" t="s">
        <v>2618</v>
      </c>
      <c r="D1446" s="24" t="s">
        <v>2443</v>
      </c>
      <c r="E1446" s="24" t="s">
        <v>563</v>
      </c>
      <c r="F1446" s="12">
        <v>39.700000000000003</v>
      </c>
      <c r="G1446" s="12">
        <v>-105.6</v>
      </c>
      <c r="H1446" s="12">
        <v>10.595238095238095</v>
      </c>
      <c r="I1446" s="12">
        <v>11.5</v>
      </c>
      <c r="J1446" s="12">
        <v>-0.90476190476190521</v>
      </c>
      <c r="K1446" s="22">
        <v>46</v>
      </c>
    </row>
    <row r="1447" spans="2:11" x14ac:dyDescent="0.25">
      <c r="B1447" t="s">
        <v>15616</v>
      </c>
      <c r="C1447" t="s">
        <v>15617</v>
      </c>
      <c r="D1447" s="24" t="s">
        <v>2443</v>
      </c>
      <c r="E1447" s="24" t="s">
        <v>709</v>
      </c>
      <c r="F1447" s="12">
        <v>39.9</v>
      </c>
      <c r="G1447" s="12">
        <v>-86.3</v>
      </c>
      <c r="H1447" s="12">
        <v>0</v>
      </c>
      <c r="I1447" s="12">
        <v>0.90555555555555556</v>
      </c>
      <c r="J1447" s="12">
        <v>-0.90555555555555556</v>
      </c>
      <c r="K1447" s="22">
        <v>60</v>
      </c>
    </row>
    <row r="1448" spans="2:11" x14ac:dyDescent="0.25">
      <c r="B1448" t="s">
        <v>2157</v>
      </c>
      <c r="C1448" t="s">
        <v>2158</v>
      </c>
      <c r="D1448" s="24" t="s">
        <v>2443</v>
      </c>
      <c r="E1448" s="24" t="s">
        <v>969</v>
      </c>
      <c r="F1448" s="12">
        <v>44.3</v>
      </c>
      <c r="G1448" s="12">
        <v>-84.6</v>
      </c>
      <c r="H1448" s="12">
        <v>7.8571428571428577</v>
      </c>
      <c r="I1448" s="12">
        <v>8.7662698412698408</v>
      </c>
      <c r="J1448" s="12">
        <v>-0.90912698412698401</v>
      </c>
      <c r="K1448" s="22">
        <v>53</v>
      </c>
    </row>
    <row r="1449" spans="2:11" x14ac:dyDescent="0.25">
      <c r="B1449" t="s">
        <v>1275</v>
      </c>
      <c r="C1449" t="s">
        <v>1276</v>
      </c>
      <c r="D1449" s="24" t="s">
        <v>2443</v>
      </c>
      <c r="E1449" s="24" t="s">
        <v>1277</v>
      </c>
      <c r="F1449" s="12">
        <v>32.700000000000003</v>
      </c>
      <c r="G1449" s="12">
        <v>-104.3</v>
      </c>
      <c r="H1449" s="12">
        <v>0</v>
      </c>
      <c r="I1449" s="12">
        <v>0.90992063492063491</v>
      </c>
      <c r="J1449" s="12">
        <v>-0.90992063492063491</v>
      </c>
      <c r="K1449" s="22">
        <v>58</v>
      </c>
    </row>
    <row r="1450" spans="2:11" x14ac:dyDescent="0.25">
      <c r="B1450" t="s">
        <v>1334</v>
      </c>
      <c r="C1450" t="s">
        <v>1335</v>
      </c>
      <c r="D1450" s="24" t="s">
        <v>2443</v>
      </c>
      <c r="E1450" s="24" t="s">
        <v>459</v>
      </c>
      <c r="F1450" s="12">
        <v>36.4</v>
      </c>
      <c r="G1450" s="12">
        <v>-81.3</v>
      </c>
      <c r="H1450" s="12">
        <v>0</v>
      </c>
      <c r="I1450" s="12">
        <v>0.91468253968253976</v>
      </c>
      <c r="J1450" s="12">
        <v>-0.91468253968253976</v>
      </c>
      <c r="K1450" s="22">
        <v>59</v>
      </c>
    </row>
    <row r="1451" spans="2:11" x14ac:dyDescent="0.25">
      <c r="B1451" t="s">
        <v>15618</v>
      </c>
      <c r="C1451" t="s">
        <v>15619</v>
      </c>
      <c r="D1451" s="24" t="s">
        <v>2443</v>
      </c>
      <c r="E1451" s="24" t="s">
        <v>1421</v>
      </c>
      <c r="F1451" s="12">
        <v>40.1</v>
      </c>
      <c r="G1451" s="12">
        <v>-75.8</v>
      </c>
      <c r="H1451" s="12">
        <v>0</v>
      </c>
      <c r="I1451" s="12">
        <v>0.91706349206349203</v>
      </c>
      <c r="J1451" s="12">
        <v>-0.91706349206349203</v>
      </c>
      <c r="K1451" s="22">
        <v>37</v>
      </c>
    </row>
    <row r="1452" spans="2:11" x14ac:dyDescent="0.25">
      <c r="B1452" t="s">
        <v>521</v>
      </c>
      <c r="C1452" t="s">
        <v>461</v>
      </c>
      <c r="D1452" s="24" t="s">
        <v>548</v>
      </c>
      <c r="E1452" s="24" t="s">
        <v>522</v>
      </c>
      <c r="F1452" s="12">
        <v>44.9</v>
      </c>
      <c r="G1452" s="12">
        <v>-64.900000000000006</v>
      </c>
      <c r="H1452" s="12">
        <v>4.8412698412698418</v>
      </c>
      <c r="I1452" s="12">
        <v>5.7638888888888893</v>
      </c>
      <c r="J1452" s="12">
        <v>-0.92261904761904767</v>
      </c>
      <c r="K1452" s="22">
        <v>60</v>
      </c>
    </row>
    <row r="1453" spans="2:11" x14ac:dyDescent="0.25">
      <c r="B1453" t="s">
        <v>1434</v>
      </c>
      <c r="C1453" t="s">
        <v>1435</v>
      </c>
      <c r="D1453" s="24" t="s">
        <v>2443</v>
      </c>
      <c r="E1453" s="24" t="s">
        <v>1421</v>
      </c>
      <c r="F1453" s="12">
        <v>40.5</v>
      </c>
      <c r="G1453" s="12">
        <v>-79.5</v>
      </c>
      <c r="H1453" s="12">
        <v>0.79365079365079372</v>
      </c>
      <c r="I1453" s="12">
        <v>1.7166666666666666</v>
      </c>
      <c r="J1453" s="12">
        <v>-0.92301587301587296</v>
      </c>
      <c r="K1453" s="22">
        <v>57</v>
      </c>
    </row>
    <row r="1454" spans="2:11" x14ac:dyDescent="0.25">
      <c r="B1454" t="s">
        <v>3643</v>
      </c>
      <c r="C1454" t="s">
        <v>3644</v>
      </c>
      <c r="D1454" s="24" t="s">
        <v>2443</v>
      </c>
      <c r="E1454" s="24" t="s">
        <v>1081</v>
      </c>
      <c r="F1454" s="12">
        <v>37.6</v>
      </c>
      <c r="G1454" s="12">
        <v>-93.1</v>
      </c>
      <c r="H1454" s="12">
        <v>0</v>
      </c>
      <c r="I1454" s="12">
        <v>0.92539682539682544</v>
      </c>
      <c r="J1454" s="12">
        <v>-0.92539682539682544</v>
      </c>
      <c r="K1454" s="22">
        <v>56</v>
      </c>
    </row>
    <row r="1455" spans="2:11" x14ac:dyDescent="0.25">
      <c r="B1455" t="s">
        <v>1929</v>
      </c>
      <c r="C1455" t="s">
        <v>1930</v>
      </c>
      <c r="D1455" s="24" t="s">
        <v>2443</v>
      </c>
      <c r="E1455" s="24" t="s">
        <v>1363</v>
      </c>
      <c r="F1455" s="12">
        <v>40.9</v>
      </c>
      <c r="G1455" s="12">
        <v>-81.400000000000006</v>
      </c>
      <c r="H1455" s="12">
        <v>2.7380952380952381</v>
      </c>
      <c r="I1455" s="12">
        <v>3.6670634920634919</v>
      </c>
      <c r="J1455" s="12">
        <v>-0.92896825396825389</v>
      </c>
      <c r="K1455" s="22">
        <v>59</v>
      </c>
    </row>
    <row r="1456" spans="2:11" x14ac:dyDescent="0.25">
      <c r="B1456" t="s">
        <v>4033</v>
      </c>
      <c r="C1456" t="s">
        <v>4034</v>
      </c>
      <c r="D1456" s="24" t="s">
        <v>2443</v>
      </c>
      <c r="E1456" s="24" t="s">
        <v>1301</v>
      </c>
      <c r="F1456" s="12">
        <v>42.1</v>
      </c>
      <c r="G1456" s="12">
        <v>-79.099999999999994</v>
      </c>
      <c r="H1456" s="12">
        <v>7.9365079365079367</v>
      </c>
      <c r="I1456" s="12">
        <v>8.8678571428571438</v>
      </c>
      <c r="J1456" s="12">
        <v>-0.93134920634920637</v>
      </c>
      <c r="K1456" s="22">
        <v>45</v>
      </c>
    </row>
    <row r="1457" spans="2:11" x14ac:dyDescent="0.25">
      <c r="B1457" t="s">
        <v>1622</v>
      </c>
      <c r="C1457" t="s">
        <v>1623</v>
      </c>
      <c r="D1457" s="24" t="s">
        <v>2443</v>
      </c>
      <c r="E1457" s="24" t="s">
        <v>1611</v>
      </c>
      <c r="F1457" s="12">
        <v>47.9</v>
      </c>
      <c r="G1457" s="12">
        <v>-118.9</v>
      </c>
      <c r="H1457" s="12">
        <v>0</v>
      </c>
      <c r="I1457" s="12">
        <v>0.93174603174603177</v>
      </c>
      <c r="J1457" s="12">
        <v>-0.93174603174603177</v>
      </c>
      <c r="K1457" s="22">
        <v>54</v>
      </c>
    </row>
    <row r="1458" spans="2:11" x14ac:dyDescent="0.25">
      <c r="B1458" t="s">
        <v>1282</v>
      </c>
      <c r="C1458" t="s">
        <v>1283</v>
      </c>
      <c r="D1458" s="24" t="s">
        <v>2443</v>
      </c>
      <c r="E1458" s="24" t="s">
        <v>1277</v>
      </c>
      <c r="F1458" s="12">
        <v>34.200000000000003</v>
      </c>
      <c r="G1458" s="12">
        <v>-106</v>
      </c>
      <c r="H1458" s="12">
        <v>0.99206349206349209</v>
      </c>
      <c r="I1458" s="12">
        <v>1.9242063492063493</v>
      </c>
      <c r="J1458" s="12">
        <v>-0.93214285714285727</v>
      </c>
      <c r="K1458" s="22">
        <v>57</v>
      </c>
    </row>
    <row r="1459" spans="2:11" x14ac:dyDescent="0.25">
      <c r="B1459" t="s">
        <v>429</v>
      </c>
      <c r="C1459" t="s">
        <v>430</v>
      </c>
      <c r="D1459" s="24" t="s">
        <v>2443</v>
      </c>
      <c r="E1459" s="24" t="s">
        <v>362</v>
      </c>
      <c r="F1459" s="12">
        <v>33.1</v>
      </c>
      <c r="G1459" s="12">
        <v>-101.7</v>
      </c>
      <c r="H1459" s="12">
        <v>0</v>
      </c>
      <c r="I1459" s="12">
        <v>0.93452380952380953</v>
      </c>
      <c r="J1459" s="12">
        <v>-0.93452380952380953</v>
      </c>
      <c r="K1459" s="22">
        <v>58</v>
      </c>
    </row>
    <row r="1460" spans="2:11" x14ac:dyDescent="0.25">
      <c r="B1460" t="s">
        <v>468</v>
      </c>
      <c r="C1460" t="s">
        <v>469</v>
      </c>
      <c r="D1460" s="24" t="s">
        <v>548</v>
      </c>
      <c r="E1460" s="24" t="s">
        <v>465</v>
      </c>
      <c r="F1460" s="12">
        <v>49.3</v>
      </c>
      <c r="G1460" s="12">
        <v>-126.5</v>
      </c>
      <c r="H1460" s="12">
        <v>0</v>
      </c>
      <c r="I1460" s="12">
        <v>0.93531746031746033</v>
      </c>
      <c r="J1460" s="12">
        <v>-0.93531746031746033</v>
      </c>
      <c r="K1460" s="22">
        <v>60</v>
      </c>
    </row>
    <row r="1461" spans="2:11" x14ac:dyDescent="0.25">
      <c r="B1461" t="s">
        <v>3214</v>
      </c>
      <c r="C1461" t="s">
        <v>3215</v>
      </c>
      <c r="D1461" s="24" t="s">
        <v>2443</v>
      </c>
      <c r="E1461" s="24" t="s">
        <v>749</v>
      </c>
      <c r="F1461" s="12">
        <v>41.3</v>
      </c>
      <c r="G1461" s="12">
        <v>-92.6</v>
      </c>
      <c r="H1461" s="12">
        <v>0.99206349206349209</v>
      </c>
      <c r="I1461" s="12">
        <v>1.9369047619047621</v>
      </c>
      <c r="J1461" s="12">
        <v>-0.94484126984126993</v>
      </c>
      <c r="K1461" s="22">
        <v>57</v>
      </c>
    </row>
    <row r="1462" spans="2:11" x14ac:dyDescent="0.25">
      <c r="B1462" t="s">
        <v>900</v>
      </c>
      <c r="C1462" t="s">
        <v>901</v>
      </c>
      <c r="D1462" s="24" t="s">
        <v>2443</v>
      </c>
      <c r="E1462" s="24" t="s">
        <v>867</v>
      </c>
      <c r="F1462" s="12">
        <v>37.6</v>
      </c>
      <c r="G1462" s="12">
        <v>-98.1</v>
      </c>
      <c r="H1462" s="12">
        <v>0</v>
      </c>
      <c r="I1462" s="12">
        <v>0.94523809523809532</v>
      </c>
      <c r="J1462" s="12">
        <v>-0.94523809523809532</v>
      </c>
      <c r="K1462" s="22">
        <v>57</v>
      </c>
    </row>
    <row r="1463" spans="2:11" x14ac:dyDescent="0.25">
      <c r="B1463" t="s">
        <v>472</v>
      </c>
      <c r="C1463" t="s">
        <v>473</v>
      </c>
      <c r="D1463" s="24" t="s">
        <v>548</v>
      </c>
      <c r="E1463" s="24" t="s">
        <v>465</v>
      </c>
      <c r="F1463" s="12">
        <v>49</v>
      </c>
      <c r="G1463" s="12">
        <v>-125.7</v>
      </c>
      <c r="H1463" s="12">
        <v>0</v>
      </c>
      <c r="I1463" s="12">
        <v>0.94563492063492061</v>
      </c>
      <c r="J1463" s="12">
        <v>-0.94563492063492061</v>
      </c>
      <c r="K1463" s="22">
        <v>60</v>
      </c>
    </row>
    <row r="1464" spans="2:11" x14ac:dyDescent="0.25">
      <c r="B1464" t="s">
        <v>3351</v>
      </c>
      <c r="C1464" t="s">
        <v>3352</v>
      </c>
      <c r="D1464" s="24" t="s">
        <v>548</v>
      </c>
      <c r="E1464" s="24" t="s">
        <v>465</v>
      </c>
      <c r="F1464" s="12">
        <v>49</v>
      </c>
      <c r="G1464" s="12">
        <v>-123.1</v>
      </c>
      <c r="H1464" s="12">
        <v>0</v>
      </c>
      <c r="I1464" s="12">
        <v>0.94761904761904758</v>
      </c>
      <c r="J1464" s="12">
        <v>-0.94761904761904758</v>
      </c>
      <c r="K1464" s="22">
        <v>49</v>
      </c>
    </row>
    <row r="1465" spans="2:11" x14ac:dyDescent="0.25">
      <c r="B1465" t="s">
        <v>15361</v>
      </c>
      <c r="C1465" t="s">
        <v>15362</v>
      </c>
      <c r="D1465" s="24" t="s">
        <v>2443</v>
      </c>
      <c r="E1465" s="24" t="s">
        <v>648</v>
      </c>
      <c r="F1465" s="12">
        <v>40.1</v>
      </c>
      <c r="G1465" s="12">
        <v>-88.9</v>
      </c>
      <c r="H1465" s="12">
        <v>0.19841269841269843</v>
      </c>
      <c r="I1465" s="12">
        <v>1.1472222222222224</v>
      </c>
      <c r="J1465" s="12">
        <v>-0.94880952380952388</v>
      </c>
      <c r="K1465" s="22">
        <v>43</v>
      </c>
    </row>
    <row r="1466" spans="2:11" x14ac:dyDescent="0.25">
      <c r="B1466" t="s">
        <v>3529</v>
      </c>
      <c r="C1466" t="s">
        <v>3530</v>
      </c>
      <c r="D1466" s="24" t="s">
        <v>548</v>
      </c>
      <c r="E1466" s="24" t="s">
        <v>465</v>
      </c>
      <c r="F1466" s="12">
        <v>49.2</v>
      </c>
      <c r="G1466" s="12">
        <v>-123.8</v>
      </c>
      <c r="H1466" s="12">
        <v>0</v>
      </c>
      <c r="I1466" s="12">
        <v>0.95079365079365086</v>
      </c>
      <c r="J1466" s="12">
        <v>-0.95079365079365086</v>
      </c>
      <c r="K1466" s="22">
        <v>28</v>
      </c>
    </row>
    <row r="1467" spans="2:11" x14ac:dyDescent="0.25">
      <c r="B1467" t="s">
        <v>415</v>
      </c>
      <c r="C1467" t="s">
        <v>416</v>
      </c>
      <c r="D1467" s="24" t="s">
        <v>2443</v>
      </c>
      <c r="E1467" s="24" t="s">
        <v>362</v>
      </c>
      <c r="F1467" s="12">
        <v>33.6</v>
      </c>
      <c r="G1467" s="12">
        <v>-101.2</v>
      </c>
      <c r="H1467" s="12">
        <v>0</v>
      </c>
      <c r="I1467" s="12">
        <v>0.95119047619047614</v>
      </c>
      <c r="J1467" s="12">
        <v>-0.95119047619047614</v>
      </c>
      <c r="K1467" s="22">
        <v>58</v>
      </c>
    </row>
    <row r="1468" spans="2:11" x14ac:dyDescent="0.25">
      <c r="B1468" t="s">
        <v>2012</v>
      </c>
      <c r="C1468" t="s">
        <v>2013</v>
      </c>
      <c r="D1468" s="24" t="s">
        <v>2443</v>
      </c>
      <c r="E1468" s="24" t="s">
        <v>548</v>
      </c>
      <c r="F1468" s="12">
        <v>34.700000000000003</v>
      </c>
      <c r="G1468" s="12">
        <v>-118.7</v>
      </c>
      <c r="H1468" s="12">
        <v>0</v>
      </c>
      <c r="I1468" s="12">
        <v>0.95238095238095244</v>
      </c>
      <c r="J1468" s="12">
        <v>-0.95238095238095244</v>
      </c>
      <c r="K1468" s="22">
        <v>38</v>
      </c>
    </row>
    <row r="1469" spans="2:11" x14ac:dyDescent="0.25">
      <c r="B1469" t="s">
        <v>15620</v>
      </c>
      <c r="C1469" t="s">
        <v>15621</v>
      </c>
      <c r="D1469" s="24" t="s">
        <v>2443</v>
      </c>
      <c r="E1469" s="24" t="s">
        <v>1887</v>
      </c>
      <c r="F1469" s="12">
        <v>41.9</v>
      </c>
      <c r="G1469" s="12">
        <v>-71.400000000000006</v>
      </c>
      <c r="H1469" s="12">
        <v>0</v>
      </c>
      <c r="I1469" s="12">
        <v>0.95436507936507942</v>
      </c>
      <c r="J1469" s="12">
        <v>-0.95436507936507942</v>
      </c>
      <c r="K1469" s="22">
        <v>55</v>
      </c>
    </row>
    <row r="1470" spans="2:11" x14ac:dyDescent="0.25">
      <c r="B1470" t="s">
        <v>1806</v>
      </c>
      <c r="C1470" t="s">
        <v>1807</v>
      </c>
      <c r="D1470" s="24" t="s">
        <v>2443</v>
      </c>
      <c r="E1470" s="24" t="s">
        <v>1650</v>
      </c>
      <c r="F1470" s="12">
        <v>37.200000000000003</v>
      </c>
      <c r="G1470" s="12">
        <v>-81.2</v>
      </c>
      <c r="H1470" s="12">
        <v>0.99206349206349209</v>
      </c>
      <c r="I1470" s="12">
        <v>1.9503968253968254</v>
      </c>
      <c r="J1470" s="12">
        <v>-0.95833333333333326</v>
      </c>
      <c r="K1470" s="22">
        <v>60</v>
      </c>
    </row>
    <row r="1471" spans="2:11" x14ac:dyDescent="0.25">
      <c r="B1471" t="s">
        <v>8659</v>
      </c>
      <c r="C1471" t="s">
        <v>8660</v>
      </c>
      <c r="D1471" s="24" t="s">
        <v>2443</v>
      </c>
      <c r="E1471" s="24" t="s">
        <v>1675</v>
      </c>
      <c r="F1471" s="12">
        <v>45.9</v>
      </c>
      <c r="G1471" s="12">
        <v>-89.4</v>
      </c>
      <c r="H1471" s="12">
        <v>6.7063492063492065</v>
      </c>
      <c r="I1471" s="12">
        <v>7.6682539682539685</v>
      </c>
      <c r="J1471" s="12">
        <v>-0.96190476190476226</v>
      </c>
      <c r="K1471" s="22">
        <v>45</v>
      </c>
    </row>
    <row r="1472" spans="2:11" x14ac:dyDescent="0.25">
      <c r="B1472" t="s">
        <v>3946</v>
      </c>
      <c r="C1472" t="s">
        <v>3947</v>
      </c>
      <c r="D1472" s="24" t="s">
        <v>2443</v>
      </c>
      <c r="E1472" s="24" t="s">
        <v>1650</v>
      </c>
      <c r="F1472" s="12">
        <v>39.299999999999997</v>
      </c>
      <c r="G1472" s="12">
        <v>-78.7</v>
      </c>
      <c r="H1472" s="12">
        <v>0</v>
      </c>
      <c r="I1472" s="12">
        <v>0.96666666666666667</v>
      </c>
      <c r="J1472" s="12">
        <v>-0.96666666666666667</v>
      </c>
      <c r="K1472" s="22">
        <v>59</v>
      </c>
    </row>
    <row r="1473" spans="2:11" x14ac:dyDescent="0.25">
      <c r="B1473" t="s">
        <v>1158</v>
      </c>
      <c r="C1473" t="s">
        <v>1159</v>
      </c>
      <c r="D1473" s="24" t="s">
        <v>2443</v>
      </c>
      <c r="E1473" s="24" t="s">
        <v>1134</v>
      </c>
      <c r="F1473" s="12">
        <v>45.9</v>
      </c>
      <c r="G1473" s="12">
        <v>-108.2</v>
      </c>
      <c r="H1473" s="12">
        <v>4.3253968253968251</v>
      </c>
      <c r="I1473" s="12">
        <v>5.2952380952380951</v>
      </c>
      <c r="J1473" s="12">
        <v>-0.96984126984126973</v>
      </c>
      <c r="K1473" s="22">
        <v>54</v>
      </c>
    </row>
    <row r="1474" spans="2:11" x14ac:dyDescent="0.25">
      <c r="B1474" t="s">
        <v>1587</v>
      </c>
      <c r="C1474" t="s">
        <v>1588</v>
      </c>
      <c r="D1474" s="24" t="s">
        <v>2443</v>
      </c>
      <c r="E1474" s="24" t="s">
        <v>1586</v>
      </c>
      <c r="F1474" s="12">
        <v>37.200000000000003</v>
      </c>
      <c r="G1474" s="12">
        <v>-80.400000000000006</v>
      </c>
      <c r="H1474" s="12">
        <v>0</v>
      </c>
      <c r="I1474" s="12">
        <v>0.97023809523809523</v>
      </c>
      <c r="J1474" s="12">
        <v>-0.97023809523809523</v>
      </c>
      <c r="K1474" s="22">
        <v>58</v>
      </c>
    </row>
    <row r="1475" spans="2:11" x14ac:dyDescent="0.25">
      <c r="B1475" t="s">
        <v>405</v>
      </c>
      <c r="C1475" t="s">
        <v>406</v>
      </c>
      <c r="D1475" s="24" t="s">
        <v>2443</v>
      </c>
      <c r="E1475" s="24" t="s">
        <v>362</v>
      </c>
      <c r="F1475" s="12">
        <v>34.4</v>
      </c>
      <c r="G1475" s="12">
        <v>-100.2</v>
      </c>
      <c r="H1475" s="12">
        <v>0</v>
      </c>
      <c r="I1475" s="12">
        <v>0.97182539682539681</v>
      </c>
      <c r="J1475" s="12">
        <v>-0.97182539682539681</v>
      </c>
      <c r="K1475" s="22">
        <v>47</v>
      </c>
    </row>
    <row r="1476" spans="2:11" x14ac:dyDescent="0.25">
      <c r="B1476" t="s">
        <v>605</v>
      </c>
      <c r="C1476" t="s">
        <v>606</v>
      </c>
      <c r="D1476" s="24" t="s">
        <v>2443</v>
      </c>
      <c r="E1476" s="24" t="s">
        <v>563</v>
      </c>
      <c r="F1476" s="12">
        <v>38</v>
      </c>
      <c r="G1476" s="12">
        <v>-103.2</v>
      </c>
      <c r="H1476" s="12">
        <v>1.4285714285714286</v>
      </c>
      <c r="I1476" s="12">
        <v>2.4003968253968258</v>
      </c>
      <c r="J1476" s="12">
        <v>-0.97182539682539693</v>
      </c>
      <c r="K1476" s="22">
        <v>59</v>
      </c>
    </row>
    <row r="1477" spans="2:11" x14ac:dyDescent="0.25">
      <c r="B1477" t="s">
        <v>1552</v>
      </c>
      <c r="C1477" t="s">
        <v>1553</v>
      </c>
      <c r="D1477" s="24" t="s">
        <v>2443</v>
      </c>
      <c r="E1477" s="24" t="s">
        <v>1545</v>
      </c>
      <c r="F1477" s="12">
        <v>37.700000000000003</v>
      </c>
      <c r="G1477" s="12">
        <v>-111.5</v>
      </c>
      <c r="H1477" s="12">
        <v>1.5079365079365079</v>
      </c>
      <c r="I1477" s="12">
        <v>2.4813492063492064</v>
      </c>
      <c r="J1477" s="12">
        <v>-0.97341269841269851</v>
      </c>
      <c r="K1477" s="22">
        <v>60</v>
      </c>
    </row>
    <row r="1478" spans="2:11" x14ac:dyDescent="0.25">
      <c r="B1478" t="s">
        <v>1304</v>
      </c>
      <c r="C1478" t="s">
        <v>1305</v>
      </c>
      <c r="D1478" s="24" t="s">
        <v>2443</v>
      </c>
      <c r="E1478" s="24" t="s">
        <v>1301</v>
      </c>
      <c r="F1478" s="12">
        <v>42.3</v>
      </c>
      <c r="G1478" s="12">
        <v>-78</v>
      </c>
      <c r="H1478" s="12">
        <v>5.6349206349206353</v>
      </c>
      <c r="I1478" s="12">
        <v>6.6087301587301583</v>
      </c>
      <c r="J1478" s="12">
        <v>-0.97380952380952357</v>
      </c>
      <c r="K1478" s="22">
        <v>59</v>
      </c>
    </row>
    <row r="1479" spans="2:11" x14ac:dyDescent="0.25">
      <c r="B1479" t="s">
        <v>2726</v>
      </c>
      <c r="C1479" t="s">
        <v>2727</v>
      </c>
      <c r="D1479" s="24" t="s">
        <v>2443</v>
      </c>
      <c r="E1479" s="24" t="s">
        <v>1545</v>
      </c>
      <c r="F1479" s="12">
        <v>37.799999999999997</v>
      </c>
      <c r="G1479" s="12">
        <v>-112.4</v>
      </c>
      <c r="H1479" s="12">
        <v>1.5079365079365079</v>
      </c>
      <c r="I1479" s="12">
        <v>2.4865079365079366</v>
      </c>
      <c r="J1479" s="12">
        <v>-0.97857142857142843</v>
      </c>
      <c r="K1479" s="22">
        <v>38</v>
      </c>
    </row>
    <row r="1480" spans="2:11" x14ac:dyDescent="0.25">
      <c r="B1480" t="s">
        <v>3325</v>
      </c>
      <c r="C1480" t="s">
        <v>3326</v>
      </c>
      <c r="D1480" s="24" t="s">
        <v>548</v>
      </c>
      <c r="E1480" s="24" t="s">
        <v>465</v>
      </c>
      <c r="F1480" s="12">
        <v>50.5</v>
      </c>
      <c r="G1480" s="12">
        <v>-127.6</v>
      </c>
      <c r="H1480" s="12">
        <v>0</v>
      </c>
      <c r="I1480" s="12">
        <v>0.97896825396825404</v>
      </c>
      <c r="J1480" s="12">
        <v>-0.97896825396825404</v>
      </c>
      <c r="K1480" s="22">
        <v>57</v>
      </c>
    </row>
    <row r="1481" spans="2:11" x14ac:dyDescent="0.25">
      <c r="B1481" t="s">
        <v>15550</v>
      </c>
      <c r="C1481" t="s">
        <v>15551</v>
      </c>
      <c r="D1481" s="24" t="s">
        <v>2443</v>
      </c>
      <c r="E1481" s="24" t="s">
        <v>867</v>
      </c>
      <c r="F1481" s="12">
        <v>37.5</v>
      </c>
      <c r="G1481" s="12">
        <v>-98.3</v>
      </c>
      <c r="H1481" s="12">
        <v>0.11904761904761905</v>
      </c>
      <c r="I1481" s="12">
        <v>1.0984126984126985</v>
      </c>
      <c r="J1481" s="12">
        <v>-0.97936507936507933</v>
      </c>
      <c r="K1481" s="22">
        <v>25</v>
      </c>
    </row>
    <row r="1482" spans="2:11" x14ac:dyDescent="0.25">
      <c r="B1482" t="s">
        <v>1424</v>
      </c>
      <c r="C1482" t="s">
        <v>1425</v>
      </c>
      <c r="D1482" s="24" t="s">
        <v>2443</v>
      </c>
      <c r="E1482" s="24" t="s">
        <v>1421</v>
      </c>
      <c r="F1482" s="12">
        <v>40.700000000000003</v>
      </c>
      <c r="G1482" s="12">
        <v>-79.5</v>
      </c>
      <c r="H1482" s="12">
        <v>0.31746031746031744</v>
      </c>
      <c r="I1482" s="12">
        <v>1.2984126984126985</v>
      </c>
      <c r="J1482" s="12">
        <v>-0.98095238095238091</v>
      </c>
      <c r="K1482" s="22">
        <v>58</v>
      </c>
    </row>
    <row r="1483" spans="2:11" x14ac:dyDescent="0.25">
      <c r="B1483" t="s">
        <v>1817</v>
      </c>
      <c r="C1483" t="s">
        <v>1818</v>
      </c>
      <c r="D1483" s="24" t="s">
        <v>2443</v>
      </c>
      <c r="E1483" s="24" t="s">
        <v>1301</v>
      </c>
      <c r="F1483" s="12">
        <v>42.1</v>
      </c>
      <c r="G1483" s="12">
        <v>-75.900000000000006</v>
      </c>
      <c r="H1483" s="12">
        <v>6.6269841269841274</v>
      </c>
      <c r="I1483" s="12">
        <v>7.6119047619047615</v>
      </c>
      <c r="J1483" s="12">
        <v>-0.98492063492063464</v>
      </c>
      <c r="K1483" s="22">
        <v>60</v>
      </c>
    </row>
    <row r="1484" spans="2:11" x14ac:dyDescent="0.25">
      <c r="B1484" t="s">
        <v>814</v>
      </c>
      <c r="C1484" t="s">
        <v>815</v>
      </c>
      <c r="D1484" s="24" t="s">
        <v>2443</v>
      </c>
      <c r="E1484" s="24" t="s">
        <v>749</v>
      </c>
      <c r="F1484" s="12">
        <v>40.299999999999997</v>
      </c>
      <c r="G1484" s="12">
        <v>-91.3</v>
      </c>
      <c r="H1484" s="12">
        <v>0</v>
      </c>
      <c r="I1484" s="12">
        <v>0.98611111111111116</v>
      </c>
      <c r="J1484" s="12">
        <v>-0.98611111111111116</v>
      </c>
      <c r="K1484" s="22">
        <v>60</v>
      </c>
    </row>
    <row r="1485" spans="2:11" x14ac:dyDescent="0.25">
      <c r="B1485" t="s">
        <v>3291</v>
      </c>
      <c r="C1485" t="s">
        <v>3292</v>
      </c>
      <c r="D1485" s="24" t="s">
        <v>2443</v>
      </c>
      <c r="E1485" s="24" t="s">
        <v>362</v>
      </c>
      <c r="F1485" s="12">
        <v>34.1</v>
      </c>
      <c r="G1485" s="12">
        <v>-102.1</v>
      </c>
      <c r="H1485" s="12">
        <v>0</v>
      </c>
      <c r="I1485" s="12">
        <v>0.98650793650793656</v>
      </c>
      <c r="J1485" s="12">
        <v>-0.98650793650793656</v>
      </c>
      <c r="K1485" s="22">
        <v>49</v>
      </c>
    </row>
    <row r="1486" spans="2:11" x14ac:dyDescent="0.25">
      <c r="B1486" t="s">
        <v>15622</v>
      </c>
      <c r="C1486" t="s">
        <v>15623</v>
      </c>
      <c r="D1486" s="24" t="s">
        <v>2443</v>
      </c>
      <c r="E1486" s="24" t="s">
        <v>362</v>
      </c>
      <c r="F1486" s="12">
        <v>33.4</v>
      </c>
      <c r="G1486" s="12">
        <v>-101.6</v>
      </c>
      <c r="H1486" s="12">
        <v>0</v>
      </c>
      <c r="I1486" s="12">
        <v>0.98650793650793656</v>
      </c>
      <c r="J1486" s="12">
        <v>-0.98650793650793656</v>
      </c>
      <c r="K1486" s="22">
        <v>59</v>
      </c>
    </row>
    <row r="1487" spans="2:11" x14ac:dyDescent="0.25">
      <c r="B1487" t="s">
        <v>2850</v>
      </c>
      <c r="C1487" t="s">
        <v>2851</v>
      </c>
      <c r="D1487" s="24" t="s">
        <v>2443</v>
      </c>
      <c r="E1487" s="24" t="s">
        <v>1611</v>
      </c>
      <c r="F1487" s="12">
        <v>47.9</v>
      </c>
      <c r="G1487" s="12">
        <v>-124.5</v>
      </c>
      <c r="H1487" s="12">
        <v>0</v>
      </c>
      <c r="I1487" s="12">
        <v>0.99325396825396828</v>
      </c>
      <c r="J1487" s="12">
        <v>-0.99325396825396828</v>
      </c>
      <c r="K1487" s="22">
        <v>33</v>
      </c>
    </row>
    <row r="1488" spans="2:11" x14ac:dyDescent="0.25">
      <c r="B1488" t="s">
        <v>14435</v>
      </c>
      <c r="C1488" t="s">
        <v>14436</v>
      </c>
      <c r="D1488" s="24" t="s">
        <v>2443</v>
      </c>
      <c r="E1488" s="24" t="s">
        <v>867</v>
      </c>
      <c r="F1488" s="12">
        <v>37.4</v>
      </c>
      <c r="G1488" s="12">
        <v>-100.9</v>
      </c>
      <c r="H1488" s="12">
        <v>0.7142857142857143</v>
      </c>
      <c r="I1488" s="12">
        <v>1.7075396825396827</v>
      </c>
      <c r="J1488" s="12">
        <v>-0.99325396825396828</v>
      </c>
      <c r="K1488" s="22">
        <v>58</v>
      </c>
    </row>
    <row r="1489" spans="2:11" x14ac:dyDescent="0.25">
      <c r="B1489" t="s">
        <v>1320</v>
      </c>
      <c r="C1489" t="s">
        <v>1321</v>
      </c>
      <c r="D1489" s="24" t="s">
        <v>2443</v>
      </c>
      <c r="E1489" s="24" t="s">
        <v>1301</v>
      </c>
      <c r="F1489" s="12">
        <v>42.4</v>
      </c>
      <c r="G1489" s="12">
        <v>-76.400000000000006</v>
      </c>
      <c r="H1489" s="12">
        <v>4.0476190476190474</v>
      </c>
      <c r="I1489" s="12">
        <v>5.0428571428571427</v>
      </c>
      <c r="J1489" s="12">
        <v>-0.99523809523809514</v>
      </c>
      <c r="K1489" s="22">
        <v>59</v>
      </c>
    </row>
    <row r="1490" spans="2:11" x14ac:dyDescent="0.25">
      <c r="B1490" t="s">
        <v>4368</v>
      </c>
      <c r="C1490" t="s">
        <v>4369</v>
      </c>
      <c r="D1490" s="24" t="s">
        <v>2443</v>
      </c>
      <c r="E1490" s="24" t="s">
        <v>1421</v>
      </c>
      <c r="F1490" s="12">
        <v>40.1</v>
      </c>
      <c r="G1490" s="12">
        <v>-76.7</v>
      </c>
      <c r="H1490" s="12">
        <v>0</v>
      </c>
      <c r="I1490" s="12">
        <v>0.99563492063492065</v>
      </c>
      <c r="J1490" s="12">
        <v>-0.99563492063492065</v>
      </c>
      <c r="K1490" s="22">
        <v>35</v>
      </c>
    </row>
    <row r="1491" spans="2:11" x14ac:dyDescent="0.25">
      <c r="B1491" t="s">
        <v>1873</v>
      </c>
      <c r="C1491" t="s">
        <v>1874</v>
      </c>
      <c r="D1491" s="24" t="s">
        <v>2443</v>
      </c>
      <c r="E1491" s="24" t="s">
        <v>953</v>
      </c>
      <c r="F1491" s="12">
        <v>42.3</v>
      </c>
      <c r="G1491" s="12">
        <v>-71</v>
      </c>
      <c r="H1491" s="12">
        <v>0</v>
      </c>
      <c r="I1491" s="12">
        <v>0.99801587301587302</v>
      </c>
      <c r="J1491" s="12">
        <v>-0.99801587301587302</v>
      </c>
      <c r="K1491" s="22">
        <v>60</v>
      </c>
    </row>
    <row r="1492" spans="2:11" x14ac:dyDescent="0.25">
      <c r="B1492" t="s">
        <v>1531</v>
      </c>
      <c r="C1492" t="s">
        <v>1532</v>
      </c>
      <c r="D1492" s="24" t="s">
        <v>2443</v>
      </c>
      <c r="E1492" s="24" t="s">
        <v>362</v>
      </c>
      <c r="F1492" s="12">
        <v>33.700000000000003</v>
      </c>
      <c r="G1492" s="12">
        <v>-102.7</v>
      </c>
      <c r="H1492" s="12">
        <v>0</v>
      </c>
      <c r="I1492" s="12">
        <v>0.99960317460317472</v>
      </c>
      <c r="J1492" s="12">
        <v>-0.99960317460317472</v>
      </c>
      <c r="K1492" s="22">
        <v>58</v>
      </c>
    </row>
    <row r="1493" spans="2:11" x14ac:dyDescent="0.25">
      <c r="B1493" t="s">
        <v>401</v>
      </c>
      <c r="C1493" t="s">
        <v>402</v>
      </c>
      <c r="D1493" s="24" t="s">
        <v>2443</v>
      </c>
      <c r="E1493" s="24" t="s">
        <v>362</v>
      </c>
      <c r="F1493" s="12">
        <v>34</v>
      </c>
      <c r="G1493" s="12">
        <v>-100.8</v>
      </c>
      <c r="H1493" s="12">
        <v>0</v>
      </c>
      <c r="I1493" s="12">
        <v>1.0047619047619047</v>
      </c>
      <c r="J1493" s="12">
        <v>-1.0047619047619047</v>
      </c>
      <c r="K1493" s="22">
        <v>57</v>
      </c>
    </row>
    <row r="1494" spans="2:11" x14ac:dyDescent="0.25">
      <c r="B1494" t="s">
        <v>1267</v>
      </c>
      <c r="C1494" t="s">
        <v>1268</v>
      </c>
      <c r="D1494" s="24" t="s">
        <v>2443</v>
      </c>
      <c r="E1494" s="24" t="s">
        <v>1266</v>
      </c>
      <c r="F1494" s="12">
        <v>41</v>
      </c>
      <c r="G1494" s="12">
        <v>-74.400000000000006</v>
      </c>
      <c r="H1494" s="12">
        <v>0</v>
      </c>
      <c r="I1494" s="12">
        <v>1.0067460317460317</v>
      </c>
      <c r="J1494" s="12">
        <v>-1.0067460317460317</v>
      </c>
      <c r="K1494" s="22">
        <v>59</v>
      </c>
    </row>
    <row r="1495" spans="2:11" x14ac:dyDescent="0.25">
      <c r="B1495" t="s">
        <v>6388</v>
      </c>
      <c r="C1495" t="s">
        <v>6389</v>
      </c>
      <c r="D1495" s="24" t="s">
        <v>2443</v>
      </c>
      <c r="E1495" s="24" t="s">
        <v>563</v>
      </c>
      <c r="F1495" s="12">
        <v>39.200000000000003</v>
      </c>
      <c r="G1495" s="12">
        <v>-106.3</v>
      </c>
      <c r="H1495" s="12">
        <v>11.904761904761905</v>
      </c>
      <c r="I1495" s="12">
        <v>12.911904761904761</v>
      </c>
      <c r="J1495" s="12">
        <v>-1.0071428571428569</v>
      </c>
      <c r="K1495" s="22">
        <v>55</v>
      </c>
    </row>
    <row r="1496" spans="2:11" x14ac:dyDescent="0.25">
      <c r="B1496" t="s">
        <v>1541</v>
      </c>
      <c r="C1496" t="s">
        <v>1542</v>
      </c>
      <c r="D1496" s="24" t="s">
        <v>2443</v>
      </c>
      <c r="E1496" s="24" t="s">
        <v>362</v>
      </c>
      <c r="F1496" s="12">
        <v>32.700000000000003</v>
      </c>
      <c r="G1496" s="12">
        <v>-102.6</v>
      </c>
      <c r="H1496" s="12">
        <v>0</v>
      </c>
      <c r="I1496" s="12">
        <v>1.0111111111111111</v>
      </c>
      <c r="J1496" s="12">
        <v>-1.0111111111111111</v>
      </c>
      <c r="K1496" s="22">
        <v>58</v>
      </c>
    </row>
    <row r="1497" spans="2:11" x14ac:dyDescent="0.25">
      <c r="B1497" t="s">
        <v>1751</v>
      </c>
      <c r="C1497" t="s">
        <v>1752</v>
      </c>
      <c r="D1497" s="24" t="s">
        <v>2443</v>
      </c>
      <c r="E1497" s="24" t="s">
        <v>1675</v>
      </c>
      <c r="F1497" s="12">
        <v>44.7</v>
      </c>
      <c r="G1497" s="12">
        <v>-88.6</v>
      </c>
      <c r="H1497" s="12">
        <v>2.6190476190476191</v>
      </c>
      <c r="I1497" s="12">
        <v>3.6317460317460317</v>
      </c>
      <c r="J1497" s="12">
        <v>-1.0126984126984127</v>
      </c>
      <c r="K1497" s="22">
        <v>60</v>
      </c>
    </row>
    <row r="1498" spans="2:11" x14ac:dyDescent="0.25">
      <c r="B1498" t="s">
        <v>1417</v>
      </c>
      <c r="C1498" t="s">
        <v>1418</v>
      </c>
      <c r="D1498" s="24" t="s">
        <v>2443</v>
      </c>
      <c r="E1498" s="24" t="s">
        <v>1396</v>
      </c>
      <c r="F1498" s="12">
        <v>43.2</v>
      </c>
      <c r="G1498" s="12">
        <v>-122.4</v>
      </c>
      <c r="H1498" s="12">
        <v>2.0238095238095237</v>
      </c>
      <c r="I1498" s="12">
        <v>3.0400793650793649</v>
      </c>
      <c r="J1498" s="12">
        <v>-1.0162698412698412</v>
      </c>
      <c r="K1498" s="22">
        <v>59</v>
      </c>
    </row>
    <row r="1499" spans="2:11" x14ac:dyDescent="0.25">
      <c r="B1499" t="s">
        <v>2356</v>
      </c>
      <c r="C1499" t="s">
        <v>2357</v>
      </c>
      <c r="D1499" s="24" t="s">
        <v>2443</v>
      </c>
      <c r="E1499" s="24" t="s">
        <v>1421</v>
      </c>
      <c r="F1499" s="12">
        <v>40</v>
      </c>
      <c r="G1499" s="12">
        <v>-75.7</v>
      </c>
      <c r="H1499" s="12">
        <v>0</v>
      </c>
      <c r="I1499" s="12">
        <v>1.0178571428571428</v>
      </c>
      <c r="J1499" s="12">
        <v>-1.0178571428571428</v>
      </c>
      <c r="K1499" s="22">
        <v>60</v>
      </c>
    </row>
    <row r="1500" spans="2:11" x14ac:dyDescent="0.25">
      <c r="B1500" t="s">
        <v>3461</v>
      </c>
      <c r="C1500" t="s">
        <v>3462</v>
      </c>
      <c r="D1500" s="24" t="s">
        <v>548</v>
      </c>
      <c r="E1500" s="24" t="s">
        <v>465</v>
      </c>
      <c r="F1500" s="12">
        <v>48.9</v>
      </c>
      <c r="G1500" s="12">
        <v>-123.5</v>
      </c>
      <c r="H1500" s="12">
        <v>0</v>
      </c>
      <c r="I1500" s="12">
        <v>1.0210317460317462</v>
      </c>
      <c r="J1500" s="12">
        <v>-1.0210317460317462</v>
      </c>
      <c r="K1500" s="22">
        <v>44</v>
      </c>
    </row>
    <row r="1501" spans="2:11" x14ac:dyDescent="0.25">
      <c r="B1501" t="s">
        <v>3668</v>
      </c>
      <c r="C1501" t="s">
        <v>3669</v>
      </c>
      <c r="D1501" s="24" t="s">
        <v>2443</v>
      </c>
      <c r="E1501" s="24" t="s">
        <v>1081</v>
      </c>
      <c r="F1501" s="12">
        <v>37</v>
      </c>
      <c r="G1501" s="12">
        <v>-93.5</v>
      </c>
      <c r="H1501" s="12">
        <v>0</v>
      </c>
      <c r="I1501" s="12">
        <v>1.0257936507936509</v>
      </c>
      <c r="J1501" s="12">
        <v>-1.0257936507936509</v>
      </c>
      <c r="K1501" s="22">
        <v>53</v>
      </c>
    </row>
    <row r="1502" spans="2:11" x14ac:dyDescent="0.25">
      <c r="B1502" t="s">
        <v>15624</v>
      </c>
      <c r="C1502" t="s">
        <v>15625</v>
      </c>
      <c r="D1502" s="24" t="s">
        <v>2443</v>
      </c>
      <c r="E1502" s="24" t="s">
        <v>867</v>
      </c>
      <c r="F1502" s="12">
        <v>39.799999999999997</v>
      </c>
      <c r="G1502" s="12">
        <v>-96.2</v>
      </c>
      <c r="H1502" s="12">
        <v>0</v>
      </c>
      <c r="I1502" s="12">
        <v>1.0289682539682541</v>
      </c>
      <c r="J1502" s="12">
        <v>-1.0289682539682541</v>
      </c>
      <c r="K1502" s="22">
        <v>57</v>
      </c>
    </row>
    <row r="1503" spans="2:11" x14ac:dyDescent="0.25">
      <c r="B1503" t="s">
        <v>1278</v>
      </c>
      <c r="C1503" t="s">
        <v>1279</v>
      </c>
      <c r="D1503" s="24" t="s">
        <v>2443</v>
      </c>
      <c r="E1503" s="24" t="s">
        <v>1277</v>
      </c>
      <c r="F1503" s="12">
        <v>35.4</v>
      </c>
      <c r="G1503" s="12">
        <v>-104.1</v>
      </c>
      <c r="H1503" s="12">
        <v>0</v>
      </c>
      <c r="I1503" s="12">
        <v>1.0317460317460319</v>
      </c>
      <c r="J1503" s="12">
        <v>-1.0317460317460319</v>
      </c>
      <c r="K1503" s="22">
        <v>58</v>
      </c>
    </row>
    <row r="1504" spans="2:11" x14ac:dyDescent="0.25">
      <c r="B1504" t="s">
        <v>15626</v>
      </c>
      <c r="C1504" t="s">
        <v>15627</v>
      </c>
      <c r="D1504" s="24" t="s">
        <v>2443</v>
      </c>
      <c r="E1504" s="24" t="s">
        <v>953</v>
      </c>
      <c r="F1504" s="12">
        <v>42.1</v>
      </c>
      <c r="G1504" s="12">
        <v>-71.599999999999994</v>
      </c>
      <c r="H1504" s="12">
        <v>0</v>
      </c>
      <c r="I1504" s="12">
        <v>1.0325396825396826</v>
      </c>
      <c r="J1504" s="12">
        <v>-1.0325396825396826</v>
      </c>
      <c r="K1504" s="22">
        <v>55</v>
      </c>
    </row>
    <row r="1505" spans="2:11" x14ac:dyDescent="0.25">
      <c r="B1505" t="s">
        <v>15628</v>
      </c>
      <c r="C1505" t="s">
        <v>15629</v>
      </c>
      <c r="D1505" s="24" t="s">
        <v>2443</v>
      </c>
      <c r="E1505" s="24" t="s">
        <v>532</v>
      </c>
      <c r="F1505" s="12">
        <v>31.9</v>
      </c>
      <c r="G1505" s="12">
        <v>-111.5</v>
      </c>
      <c r="H1505" s="12">
        <v>0</v>
      </c>
      <c r="I1505" s="12">
        <v>1.0365079365079366</v>
      </c>
      <c r="J1505" s="12">
        <v>-1.0365079365079366</v>
      </c>
      <c r="K1505" s="22">
        <v>58</v>
      </c>
    </row>
    <row r="1506" spans="2:11" x14ac:dyDescent="0.25">
      <c r="B1506" t="s">
        <v>3994</v>
      </c>
      <c r="C1506" t="s">
        <v>3995</v>
      </c>
      <c r="D1506" s="24" t="s">
        <v>2443</v>
      </c>
      <c r="E1506" s="24" t="s">
        <v>709</v>
      </c>
      <c r="F1506" s="12">
        <v>40.700000000000003</v>
      </c>
      <c r="G1506" s="12">
        <v>-85.8</v>
      </c>
      <c r="H1506" s="12">
        <v>0</v>
      </c>
      <c r="I1506" s="12">
        <v>1.036904761904762</v>
      </c>
      <c r="J1506" s="12">
        <v>-1.036904761904762</v>
      </c>
      <c r="K1506" s="22">
        <v>53</v>
      </c>
    </row>
    <row r="1507" spans="2:11" x14ac:dyDescent="0.25">
      <c r="B1507" t="s">
        <v>2097</v>
      </c>
      <c r="C1507" t="s">
        <v>2098</v>
      </c>
      <c r="D1507" s="24" t="s">
        <v>2443</v>
      </c>
      <c r="E1507" s="24" t="s">
        <v>1800</v>
      </c>
      <c r="F1507" s="12">
        <v>65.099999999999994</v>
      </c>
      <c r="G1507" s="12">
        <v>-152.1</v>
      </c>
      <c r="H1507" s="12">
        <v>6.6269841269841274</v>
      </c>
      <c r="I1507" s="12">
        <v>7.6658730158730162</v>
      </c>
      <c r="J1507" s="12">
        <v>-1.0388888888888892</v>
      </c>
      <c r="K1507" s="22">
        <v>50</v>
      </c>
    </row>
    <row r="1508" spans="2:11" x14ac:dyDescent="0.25">
      <c r="B1508" t="s">
        <v>11204</v>
      </c>
      <c r="C1508" t="s">
        <v>11205</v>
      </c>
      <c r="D1508" s="24" t="s">
        <v>2443</v>
      </c>
      <c r="E1508" s="24" t="s">
        <v>563</v>
      </c>
      <c r="F1508" s="12">
        <v>39</v>
      </c>
      <c r="G1508" s="12">
        <v>-106.3</v>
      </c>
      <c r="H1508" s="12">
        <v>3.412698412698413</v>
      </c>
      <c r="I1508" s="12">
        <v>4.458333333333333</v>
      </c>
      <c r="J1508" s="12">
        <v>-1.0456349206349205</v>
      </c>
      <c r="K1508" s="22">
        <v>52</v>
      </c>
    </row>
    <row r="1509" spans="2:11" x14ac:dyDescent="0.25">
      <c r="B1509" t="s">
        <v>3388</v>
      </c>
      <c r="C1509" t="s">
        <v>3389</v>
      </c>
      <c r="D1509" s="24" t="s">
        <v>2443</v>
      </c>
      <c r="E1509" s="24" t="s">
        <v>1022</v>
      </c>
      <c r="F1509" s="12">
        <v>45</v>
      </c>
      <c r="G1509" s="12">
        <v>-96.1</v>
      </c>
      <c r="H1509" s="12">
        <v>4.0476190476190474</v>
      </c>
      <c r="I1509" s="12">
        <v>5.0952380952380958</v>
      </c>
      <c r="J1509" s="12">
        <v>-1.0476190476190479</v>
      </c>
      <c r="K1509" s="22">
        <v>55</v>
      </c>
    </row>
    <row r="1510" spans="2:11" x14ac:dyDescent="0.25">
      <c r="B1510" t="s">
        <v>1351</v>
      </c>
      <c r="C1510" t="s">
        <v>1352</v>
      </c>
      <c r="D1510" s="24" t="s">
        <v>2443</v>
      </c>
      <c r="E1510" s="24" t="s">
        <v>1338</v>
      </c>
      <c r="F1510" s="12">
        <v>46.3</v>
      </c>
      <c r="G1510" s="12">
        <v>-97.2</v>
      </c>
      <c r="H1510" s="12">
        <v>2.2222222222222223</v>
      </c>
      <c r="I1510" s="12">
        <v>3.2730158730158734</v>
      </c>
      <c r="J1510" s="12">
        <v>-1.0507936507936511</v>
      </c>
      <c r="K1510" s="22">
        <v>56</v>
      </c>
    </row>
    <row r="1511" spans="2:11" x14ac:dyDescent="0.25">
      <c r="B1511" t="s">
        <v>2578</v>
      </c>
      <c r="C1511" t="s">
        <v>2579</v>
      </c>
      <c r="D1511" s="24" t="s">
        <v>2443</v>
      </c>
      <c r="E1511" s="24" t="s">
        <v>1253</v>
      </c>
      <c r="F1511" s="12">
        <v>39.9</v>
      </c>
      <c r="G1511" s="12">
        <v>-116.5</v>
      </c>
      <c r="H1511" s="12">
        <v>1.0317460317460319</v>
      </c>
      <c r="I1511" s="12">
        <v>2.0837301587301589</v>
      </c>
      <c r="J1511" s="12">
        <v>-1.051984126984127</v>
      </c>
      <c r="K1511" s="22">
        <v>41</v>
      </c>
    </row>
    <row r="1512" spans="2:11" x14ac:dyDescent="0.25">
      <c r="B1512" t="s">
        <v>3498</v>
      </c>
      <c r="C1512" t="s">
        <v>3499</v>
      </c>
      <c r="D1512" s="24" t="s">
        <v>548</v>
      </c>
      <c r="E1512" s="24" t="s">
        <v>465</v>
      </c>
      <c r="F1512" s="12">
        <v>49.2</v>
      </c>
      <c r="G1512" s="12">
        <v>-122.8</v>
      </c>
      <c r="H1512" s="12">
        <v>0</v>
      </c>
      <c r="I1512" s="12">
        <v>1.0527777777777778</v>
      </c>
      <c r="J1512" s="12">
        <v>-1.0527777777777778</v>
      </c>
      <c r="K1512" s="22">
        <v>45</v>
      </c>
    </row>
    <row r="1513" spans="2:11" x14ac:dyDescent="0.25">
      <c r="B1513" t="s">
        <v>3713</v>
      </c>
      <c r="C1513" t="s">
        <v>3714</v>
      </c>
      <c r="D1513" s="24" t="s">
        <v>2443</v>
      </c>
      <c r="E1513" s="24" t="s">
        <v>648</v>
      </c>
      <c r="F1513" s="12">
        <v>40.4</v>
      </c>
      <c r="G1513" s="12">
        <v>-87.6</v>
      </c>
      <c r="H1513" s="12">
        <v>0</v>
      </c>
      <c r="I1513" s="12">
        <v>1.0547619047619048</v>
      </c>
      <c r="J1513" s="12">
        <v>-1.0547619047619048</v>
      </c>
      <c r="K1513" s="22">
        <v>59</v>
      </c>
    </row>
    <row r="1514" spans="2:11" x14ac:dyDescent="0.25">
      <c r="B1514" t="s">
        <v>14473</v>
      </c>
      <c r="C1514" t="s">
        <v>14474</v>
      </c>
      <c r="D1514" s="24" t="s">
        <v>2443</v>
      </c>
      <c r="E1514" s="24" t="s">
        <v>1081</v>
      </c>
      <c r="F1514" s="12">
        <v>40.1</v>
      </c>
      <c r="G1514" s="12">
        <v>-92.1</v>
      </c>
      <c r="H1514" s="12">
        <v>0.63492063492063489</v>
      </c>
      <c r="I1514" s="12">
        <v>1.6956349206349206</v>
      </c>
      <c r="J1514" s="12">
        <v>-1.0607142857142857</v>
      </c>
      <c r="K1514" s="22">
        <v>59</v>
      </c>
    </row>
    <row r="1515" spans="2:11" x14ac:dyDescent="0.25">
      <c r="B1515" t="s">
        <v>1101</v>
      </c>
      <c r="C1515" t="s">
        <v>1102</v>
      </c>
      <c r="D1515" s="24" t="s">
        <v>2443</v>
      </c>
      <c r="E1515" s="24" t="s">
        <v>1081</v>
      </c>
      <c r="F1515" s="12">
        <v>38.4</v>
      </c>
      <c r="G1515" s="12">
        <v>-91.7</v>
      </c>
      <c r="H1515" s="12">
        <v>0</v>
      </c>
      <c r="I1515" s="12">
        <v>1.0634920634920635</v>
      </c>
      <c r="J1515" s="12">
        <v>-1.0634920634920635</v>
      </c>
      <c r="K1515" s="22">
        <v>55</v>
      </c>
    </row>
    <row r="1516" spans="2:11" x14ac:dyDescent="0.25">
      <c r="B1516" t="s">
        <v>14884</v>
      </c>
      <c r="C1516" t="s">
        <v>14885</v>
      </c>
      <c r="D1516" s="24" t="s">
        <v>2443</v>
      </c>
      <c r="E1516" s="24" t="s">
        <v>1675</v>
      </c>
      <c r="F1516" s="12">
        <v>42.6</v>
      </c>
      <c r="G1516" s="12">
        <v>-90.4</v>
      </c>
      <c r="H1516" s="12">
        <v>0.51587301587301593</v>
      </c>
      <c r="I1516" s="12">
        <v>1.5825396825396827</v>
      </c>
      <c r="J1516" s="12">
        <v>-1.0666666666666669</v>
      </c>
      <c r="K1516" s="22">
        <v>26</v>
      </c>
    </row>
    <row r="1517" spans="2:11" x14ac:dyDescent="0.25">
      <c r="B1517" t="s">
        <v>897</v>
      </c>
      <c r="C1517" t="s">
        <v>3369</v>
      </c>
      <c r="D1517" s="24" t="s">
        <v>2443</v>
      </c>
      <c r="E1517" s="24" t="s">
        <v>1081</v>
      </c>
      <c r="F1517" s="12">
        <v>39</v>
      </c>
      <c r="G1517" s="12">
        <v>-94.3</v>
      </c>
      <c r="H1517" s="12">
        <v>0.11904761904761905</v>
      </c>
      <c r="I1517" s="12">
        <v>1.1865079365079365</v>
      </c>
      <c r="J1517" s="12">
        <v>-1.0674603174603174</v>
      </c>
      <c r="K1517" s="22">
        <v>29</v>
      </c>
    </row>
    <row r="1518" spans="2:11" x14ac:dyDescent="0.25">
      <c r="B1518" t="s">
        <v>3341</v>
      </c>
      <c r="C1518" t="s">
        <v>3342</v>
      </c>
      <c r="D1518" s="24" t="s">
        <v>548</v>
      </c>
      <c r="E1518" s="24" t="s">
        <v>494</v>
      </c>
      <c r="F1518" s="12">
        <v>52.9</v>
      </c>
      <c r="G1518" s="12">
        <v>-111</v>
      </c>
      <c r="H1518" s="12">
        <v>4.6031746031746037</v>
      </c>
      <c r="I1518" s="12">
        <v>5.6730158730158733</v>
      </c>
      <c r="J1518" s="12">
        <v>-1.0698412698412703</v>
      </c>
      <c r="K1518" s="22">
        <v>54</v>
      </c>
    </row>
    <row r="1519" spans="2:11" x14ac:dyDescent="0.25">
      <c r="B1519" t="s">
        <v>2183</v>
      </c>
      <c r="C1519" t="s">
        <v>2184</v>
      </c>
      <c r="D1519" s="24" t="s">
        <v>548</v>
      </c>
      <c r="E1519" s="24" t="s">
        <v>465</v>
      </c>
      <c r="F1519" s="12">
        <v>49.3</v>
      </c>
      <c r="G1519" s="12">
        <v>-123.5</v>
      </c>
      <c r="H1519" s="12">
        <v>0</v>
      </c>
      <c r="I1519" s="12">
        <v>1.0714285714285714</v>
      </c>
      <c r="J1519" s="12">
        <v>-1.0714285714285714</v>
      </c>
      <c r="K1519" s="22">
        <v>59</v>
      </c>
    </row>
    <row r="1520" spans="2:11" x14ac:dyDescent="0.25">
      <c r="B1520" t="s">
        <v>1885</v>
      </c>
      <c r="C1520" t="s">
        <v>1886</v>
      </c>
      <c r="D1520" s="24" t="s">
        <v>2443</v>
      </c>
      <c r="E1520" s="24" t="s">
        <v>1887</v>
      </c>
      <c r="F1520" s="12">
        <v>41.7</v>
      </c>
      <c r="G1520" s="12">
        <v>-71.400000000000006</v>
      </c>
      <c r="H1520" s="12">
        <v>0</v>
      </c>
      <c r="I1520" s="12">
        <v>1.075</v>
      </c>
      <c r="J1520" s="12">
        <v>-1.075</v>
      </c>
      <c r="K1520" s="22">
        <v>57</v>
      </c>
    </row>
    <row r="1521" spans="2:11" x14ac:dyDescent="0.25">
      <c r="B1521" t="s">
        <v>413</v>
      </c>
      <c r="C1521" t="s">
        <v>414</v>
      </c>
      <c r="D1521" s="24" t="s">
        <v>2443</v>
      </c>
      <c r="E1521" s="24" t="s">
        <v>362</v>
      </c>
      <c r="F1521" s="12">
        <v>33.799999999999997</v>
      </c>
      <c r="G1521" s="12">
        <v>-102.2</v>
      </c>
      <c r="H1521" s="12">
        <v>0</v>
      </c>
      <c r="I1521" s="12">
        <v>1.0753968253968256</v>
      </c>
      <c r="J1521" s="12">
        <v>-1.0753968253968256</v>
      </c>
      <c r="K1521" s="22">
        <v>52</v>
      </c>
    </row>
    <row r="1522" spans="2:11" x14ac:dyDescent="0.25">
      <c r="B1522" t="s">
        <v>1980</v>
      </c>
      <c r="C1522" t="s">
        <v>1981</v>
      </c>
      <c r="D1522" s="24" t="s">
        <v>2443</v>
      </c>
      <c r="E1522" s="24" t="s">
        <v>362</v>
      </c>
      <c r="F1522" s="12">
        <v>31.8</v>
      </c>
      <c r="G1522" s="12">
        <v>-106.3</v>
      </c>
      <c r="H1522" s="12">
        <v>0</v>
      </c>
      <c r="I1522" s="12">
        <v>1.0761904761904764</v>
      </c>
      <c r="J1522" s="12">
        <v>-1.0761904761904764</v>
      </c>
      <c r="K1522" s="22">
        <v>49</v>
      </c>
    </row>
    <row r="1523" spans="2:11" x14ac:dyDescent="0.25">
      <c r="B1523" t="s">
        <v>1523</v>
      </c>
      <c r="C1523" t="s">
        <v>1524</v>
      </c>
      <c r="D1523" s="24" t="s">
        <v>2443</v>
      </c>
      <c r="E1523" s="24" t="s">
        <v>362</v>
      </c>
      <c r="F1523" s="12">
        <v>34.5</v>
      </c>
      <c r="G1523" s="12">
        <v>-102.3</v>
      </c>
      <c r="H1523" s="12">
        <v>0</v>
      </c>
      <c r="I1523" s="12">
        <v>1.0769841269841269</v>
      </c>
      <c r="J1523" s="12">
        <v>-1.0769841269841269</v>
      </c>
      <c r="K1523" s="22">
        <v>59</v>
      </c>
    </row>
    <row r="1524" spans="2:11" x14ac:dyDescent="0.25">
      <c r="B1524" t="s">
        <v>4198</v>
      </c>
      <c r="C1524" t="s">
        <v>4199</v>
      </c>
      <c r="D1524" s="24" t="s">
        <v>2443</v>
      </c>
      <c r="E1524" s="24" t="s">
        <v>948</v>
      </c>
      <c r="F1524" s="12">
        <v>39.700000000000003</v>
      </c>
      <c r="G1524" s="12">
        <v>-76.8</v>
      </c>
      <c r="H1524" s="12">
        <v>0</v>
      </c>
      <c r="I1524" s="12">
        <v>1.0801587301587301</v>
      </c>
      <c r="J1524" s="12">
        <v>-1.0801587301587301</v>
      </c>
      <c r="K1524" s="22">
        <v>32</v>
      </c>
    </row>
    <row r="1525" spans="2:11" x14ac:dyDescent="0.25">
      <c r="B1525" t="s">
        <v>2309</v>
      </c>
      <c r="C1525" t="s">
        <v>2310</v>
      </c>
      <c r="D1525" s="24" t="s">
        <v>2443</v>
      </c>
      <c r="E1525" s="24" t="s">
        <v>1194</v>
      </c>
      <c r="F1525" s="12">
        <v>40.6</v>
      </c>
      <c r="G1525" s="12">
        <v>-96.8</v>
      </c>
      <c r="H1525" s="12">
        <v>1.0317460317460319</v>
      </c>
      <c r="I1525" s="12">
        <v>2.1242063492063492</v>
      </c>
      <c r="J1525" s="12">
        <v>-1.0924603174603176</v>
      </c>
      <c r="K1525" s="22">
        <v>59</v>
      </c>
    </row>
    <row r="1526" spans="2:11" x14ac:dyDescent="0.25">
      <c r="B1526" t="s">
        <v>2073</v>
      </c>
      <c r="C1526" t="s">
        <v>2074</v>
      </c>
      <c r="D1526" s="24" t="s">
        <v>2443</v>
      </c>
      <c r="E1526" s="24" t="s">
        <v>1611</v>
      </c>
      <c r="F1526" s="12">
        <v>46.9</v>
      </c>
      <c r="G1526" s="12">
        <v>-122.9</v>
      </c>
      <c r="H1526" s="12">
        <v>0</v>
      </c>
      <c r="I1526" s="12">
        <v>1.0948412698412699</v>
      </c>
      <c r="J1526" s="12">
        <v>-1.0948412698412699</v>
      </c>
      <c r="K1526" s="22">
        <v>44</v>
      </c>
    </row>
    <row r="1527" spans="2:11" x14ac:dyDescent="0.25">
      <c r="B1527" t="s">
        <v>15630</v>
      </c>
      <c r="C1527" t="s">
        <v>15631</v>
      </c>
      <c r="D1527" s="24" t="s">
        <v>2443</v>
      </c>
      <c r="E1527" s="24" t="s">
        <v>1650</v>
      </c>
      <c r="F1527" s="12">
        <v>38.799999999999997</v>
      </c>
      <c r="G1527" s="12">
        <v>-80.599999999999994</v>
      </c>
      <c r="H1527" s="12">
        <v>0</v>
      </c>
      <c r="I1527" s="12">
        <v>1.0956349206349207</v>
      </c>
      <c r="J1527" s="12">
        <v>-1.0956349206349207</v>
      </c>
      <c r="K1527" s="22">
        <v>59</v>
      </c>
    </row>
    <row r="1528" spans="2:11" x14ac:dyDescent="0.25">
      <c r="B1528" t="s">
        <v>1815</v>
      </c>
      <c r="C1528" t="s">
        <v>1816</v>
      </c>
      <c r="D1528" s="24" t="s">
        <v>2443</v>
      </c>
      <c r="E1528" s="24" t="s">
        <v>867</v>
      </c>
      <c r="F1528" s="12">
        <v>37.6</v>
      </c>
      <c r="G1528" s="12">
        <v>-97.4</v>
      </c>
      <c r="H1528" s="12">
        <v>0</v>
      </c>
      <c r="I1528" s="12">
        <v>1.103968253968254</v>
      </c>
      <c r="J1528" s="12">
        <v>-1.103968253968254</v>
      </c>
      <c r="K1528" s="22">
        <v>60</v>
      </c>
    </row>
    <row r="1529" spans="2:11" x14ac:dyDescent="0.25">
      <c r="B1529" t="s">
        <v>4210</v>
      </c>
      <c r="C1529" t="s">
        <v>4211</v>
      </c>
      <c r="D1529" s="24" t="s">
        <v>2443</v>
      </c>
      <c r="E1529" s="24" t="s">
        <v>953</v>
      </c>
      <c r="F1529" s="12">
        <v>42.2</v>
      </c>
      <c r="G1529" s="12">
        <v>-70.900000000000006</v>
      </c>
      <c r="H1529" s="12">
        <v>0.11904761904761905</v>
      </c>
      <c r="I1529" s="12">
        <v>1.2234126984126983</v>
      </c>
      <c r="J1529" s="12">
        <v>-1.1043650793650794</v>
      </c>
      <c r="K1529" s="22">
        <v>60</v>
      </c>
    </row>
    <row r="1530" spans="2:11" x14ac:dyDescent="0.25">
      <c r="B1530" t="s">
        <v>10757</v>
      </c>
      <c r="C1530" t="s">
        <v>10758</v>
      </c>
      <c r="D1530" s="24" t="s">
        <v>548</v>
      </c>
      <c r="E1530" s="24" t="s">
        <v>4404</v>
      </c>
      <c r="F1530" s="12">
        <v>60.9</v>
      </c>
      <c r="G1530" s="12">
        <v>-135.5</v>
      </c>
      <c r="H1530" s="12">
        <v>3.9682539682539684</v>
      </c>
      <c r="I1530" s="12">
        <v>5.0734126984126986</v>
      </c>
      <c r="J1530" s="12">
        <v>-1.10515873015873</v>
      </c>
      <c r="K1530" s="22">
        <v>34</v>
      </c>
    </row>
    <row r="1531" spans="2:11" x14ac:dyDescent="0.25">
      <c r="B1531" t="s">
        <v>638</v>
      </c>
      <c r="C1531" t="s">
        <v>639</v>
      </c>
      <c r="D1531" s="24" t="s">
        <v>2443</v>
      </c>
      <c r="E1531" s="24" t="s">
        <v>629</v>
      </c>
      <c r="F1531" s="12">
        <v>44</v>
      </c>
      <c r="G1531" s="12">
        <v>-116.9</v>
      </c>
      <c r="H1531" s="12">
        <v>0</v>
      </c>
      <c r="I1531" s="12">
        <v>1.1071428571428572</v>
      </c>
      <c r="J1531" s="12">
        <v>-1.1071428571428572</v>
      </c>
      <c r="K1531" s="22">
        <v>59</v>
      </c>
    </row>
    <row r="1532" spans="2:11" x14ac:dyDescent="0.25">
      <c r="B1532" t="s">
        <v>1589</v>
      </c>
      <c r="C1532" t="s">
        <v>1590</v>
      </c>
      <c r="D1532" s="24" t="s">
        <v>2443</v>
      </c>
      <c r="E1532" s="24" t="s">
        <v>1586</v>
      </c>
      <c r="F1532" s="12">
        <v>37</v>
      </c>
      <c r="G1532" s="12">
        <v>-81.3</v>
      </c>
      <c r="H1532" s="12">
        <v>1.8253968253968254</v>
      </c>
      <c r="I1532" s="12">
        <v>2.9365079365079367</v>
      </c>
      <c r="J1532" s="12">
        <v>-1.1111111111111112</v>
      </c>
      <c r="K1532" s="22">
        <v>60</v>
      </c>
    </row>
    <row r="1533" spans="2:11" x14ac:dyDescent="0.25">
      <c r="B1533" t="s">
        <v>1146</v>
      </c>
      <c r="C1533" t="s">
        <v>1147</v>
      </c>
      <c r="D1533" s="24" t="s">
        <v>2443</v>
      </c>
      <c r="E1533" s="24" t="s">
        <v>1134</v>
      </c>
      <c r="F1533" s="12">
        <v>48.1</v>
      </c>
      <c r="G1533" s="12">
        <v>-104.5</v>
      </c>
      <c r="H1533" s="12">
        <v>2.0238095238095237</v>
      </c>
      <c r="I1533" s="12">
        <v>3.1388888888888888</v>
      </c>
      <c r="J1533" s="12">
        <v>-1.1150793650793649</v>
      </c>
      <c r="K1533" s="22">
        <v>48</v>
      </c>
    </row>
    <row r="1534" spans="2:11" x14ac:dyDescent="0.25">
      <c r="B1534" t="s">
        <v>772</v>
      </c>
      <c r="C1534" t="s">
        <v>773</v>
      </c>
      <c r="D1534" s="24" t="s">
        <v>2443</v>
      </c>
      <c r="E1534" s="24" t="s">
        <v>749</v>
      </c>
      <c r="F1534" s="12">
        <v>41</v>
      </c>
      <c r="G1534" s="12">
        <v>-93.2</v>
      </c>
      <c r="H1534" s="12">
        <v>0.51587301587301593</v>
      </c>
      <c r="I1534" s="12">
        <v>1.6384920634920634</v>
      </c>
      <c r="J1534" s="12">
        <v>-1.1226190476190476</v>
      </c>
      <c r="K1534" s="22">
        <v>59</v>
      </c>
    </row>
    <row r="1535" spans="2:11" x14ac:dyDescent="0.25">
      <c r="B1535" t="s">
        <v>816</v>
      </c>
      <c r="C1535" t="s">
        <v>817</v>
      </c>
      <c r="D1535" s="24" t="s">
        <v>2443</v>
      </c>
      <c r="E1535" s="24" t="s">
        <v>749</v>
      </c>
      <c r="F1535" s="12">
        <v>40.700000000000003</v>
      </c>
      <c r="G1535" s="12">
        <v>-91.9</v>
      </c>
      <c r="H1535" s="12">
        <v>0.31746031746031744</v>
      </c>
      <c r="I1535" s="12">
        <v>1.4416666666666667</v>
      </c>
      <c r="J1535" s="12">
        <v>-1.1242063492063492</v>
      </c>
      <c r="K1535" s="22">
        <v>58</v>
      </c>
    </row>
    <row r="1536" spans="2:11" x14ac:dyDescent="0.25">
      <c r="B1536" t="s">
        <v>4112</v>
      </c>
      <c r="C1536" t="s">
        <v>4113</v>
      </c>
      <c r="D1536" s="24" t="s">
        <v>2443</v>
      </c>
      <c r="E1536" s="24" t="s">
        <v>1421</v>
      </c>
      <c r="F1536" s="12">
        <v>41.1</v>
      </c>
      <c r="G1536" s="12">
        <v>-79.400000000000006</v>
      </c>
      <c r="H1536" s="12">
        <v>0.7142857142857143</v>
      </c>
      <c r="I1536" s="12">
        <v>1.8416666666666666</v>
      </c>
      <c r="J1536" s="12">
        <v>-1.1273809523809524</v>
      </c>
      <c r="K1536" s="22">
        <v>59</v>
      </c>
    </row>
    <row r="1537" spans="2:11" x14ac:dyDescent="0.25">
      <c r="B1537" t="s">
        <v>1663</v>
      </c>
      <c r="C1537" t="s">
        <v>1664</v>
      </c>
      <c r="D1537" s="24" t="s">
        <v>2443</v>
      </c>
      <c r="E1537" s="24" t="s">
        <v>1650</v>
      </c>
      <c r="F1537" s="12">
        <v>37.799999999999997</v>
      </c>
      <c r="G1537" s="12">
        <v>-80.400000000000006</v>
      </c>
      <c r="H1537" s="12">
        <v>0</v>
      </c>
      <c r="I1537" s="12">
        <v>1.1281746031746032</v>
      </c>
      <c r="J1537" s="12">
        <v>-1.1281746031746032</v>
      </c>
      <c r="K1537" s="22">
        <v>58</v>
      </c>
    </row>
    <row r="1538" spans="2:11" x14ac:dyDescent="0.25">
      <c r="B1538" t="s">
        <v>3174</v>
      </c>
      <c r="C1538" t="s">
        <v>3175</v>
      </c>
      <c r="D1538" s="24" t="s">
        <v>2443</v>
      </c>
      <c r="E1538" s="24" t="s">
        <v>1338</v>
      </c>
      <c r="F1538" s="12">
        <v>46.5</v>
      </c>
      <c r="G1538" s="12">
        <v>-101.8</v>
      </c>
      <c r="H1538" s="12">
        <v>4.5238095238095237</v>
      </c>
      <c r="I1538" s="12">
        <v>5.6519841269841278</v>
      </c>
      <c r="J1538" s="12">
        <v>-1.1281746031746034</v>
      </c>
      <c r="K1538" s="22">
        <v>35</v>
      </c>
    </row>
    <row r="1539" spans="2:11" x14ac:dyDescent="0.25">
      <c r="B1539" t="s">
        <v>9909</v>
      </c>
      <c r="C1539" t="s">
        <v>9910</v>
      </c>
      <c r="D1539" s="24" t="s">
        <v>2443</v>
      </c>
      <c r="E1539" s="24" t="s">
        <v>1022</v>
      </c>
      <c r="F1539" s="12">
        <v>43.9</v>
      </c>
      <c r="G1539" s="12">
        <v>-95.9</v>
      </c>
      <c r="H1539" s="12">
        <v>5.0396825396825395</v>
      </c>
      <c r="I1539" s="12">
        <v>6.1698412698412692</v>
      </c>
      <c r="J1539" s="12">
        <v>-1.1301587301587297</v>
      </c>
      <c r="K1539" s="22">
        <v>46</v>
      </c>
    </row>
    <row r="1540" spans="2:11" x14ac:dyDescent="0.25">
      <c r="B1540" t="s">
        <v>2363</v>
      </c>
      <c r="C1540" t="s">
        <v>2364</v>
      </c>
      <c r="D1540" s="24" t="s">
        <v>2443</v>
      </c>
      <c r="E1540" s="24" t="s">
        <v>1421</v>
      </c>
      <c r="F1540" s="12">
        <v>40</v>
      </c>
      <c r="G1540" s="12">
        <v>-78.5</v>
      </c>
      <c r="H1540" s="12">
        <v>0.39682539682539686</v>
      </c>
      <c r="I1540" s="12">
        <v>1.5321428571428573</v>
      </c>
      <c r="J1540" s="12">
        <v>-1.1353174603174603</v>
      </c>
      <c r="K1540" s="22">
        <v>54</v>
      </c>
    </row>
    <row r="1541" spans="2:11" x14ac:dyDescent="0.25">
      <c r="B1541" t="s">
        <v>3228</v>
      </c>
      <c r="C1541" t="s">
        <v>3229</v>
      </c>
      <c r="D1541" s="24" t="s">
        <v>2443</v>
      </c>
      <c r="E1541" s="24" t="s">
        <v>1194</v>
      </c>
      <c r="F1541" s="12">
        <v>40.6</v>
      </c>
      <c r="G1541" s="12">
        <v>-96.1</v>
      </c>
      <c r="H1541" s="12">
        <v>0.51587301587301593</v>
      </c>
      <c r="I1541" s="12">
        <v>1.6519841269841271</v>
      </c>
      <c r="J1541" s="12">
        <v>-1.1361111111111113</v>
      </c>
      <c r="K1541" s="22">
        <v>59</v>
      </c>
    </row>
    <row r="1542" spans="2:11" x14ac:dyDescent="0.25">
      <c r="B1542" t="s">
        <v>4267</v>
      </c>
      <c r="C1542" t="s">
        <v>4268</v>
      </c>
      <c r="D1542" s="24" t="s">
        <v>2443</v>
      </c>
      <c r="E1542" s="24" t="s">
        <v>1421</v>
      </c>
      <c r="F1542" s="12">
        <v>41.1</v>
      </c>
      <c r="G1542" s="12">
        <v>-77.400000000000006</v>
      </c>
      <c r="H1542" s="12">
        <v>0.11904761904761905</v>
      </c>
      <c r="I1542" s="12">
        <v>1.2567460317460319</v>
      </c>
      <c r="J1542" s="12">
        <v>-1.1376984126984129</v>
      </c>
      <c r="K1542" s="22">
        <v>43</v>
      </c>
    </row>
    <row r="1543" spans="2:11" x14ac:dyDescent="0.25">
      <c r="B1543" t="s">
        <v>3165</v>
      </c>
      <c r="C1543" t="s">
        <v>3166</v>
      </c>
      <c r="D1543" s="24" t="s">
        <v>548</v>
      </c>
      <c r="E1543" s="24" t="s">
        <v>497</v>
      </c>
      <c r="F1543" s="12">
        <v>50.5</v>
      </c>
      <c r="G1543" s="12">
        <v>-105.3</v>
      </c>
      <c r="H1543" s="12">
        <v>0</v>
      </c>
      <c r="I1543" s="12">
        <v>1.1388888888888888</v>
      </c>
      <c r="J1543" s="12">
        <v>-1.1388888888888888</v>
      </c>
      <c r="K1543" s="22">
        <v>46</v>
      </c>
    </row>
    <row r="1544" spans="2:11" x14ac:dyDescent="0.25">
      <c r="B1544" t="s">
        <v>15632</v>
      </c>
      <c r="C1544" t="s">
        <v>15633</v>
      </c>
      <c r="D1544" s="24" t="s">
        <v>2443</v>
      </c>
      <c r="E1544" s="24" t="s">
        <v>1134</v>
      </c>
      <c r="F1544" s="12">
        <v>48.3</v>
      </c>
      <c r="G1544" s="12">
        <v>-106.8</v>
      </c>
      <c r="H1544" s="12">
        <v>0</v>
      </c>
      <c r="I1544" s="12">
        <v>1.1420634920634922</v>
      </c>
      <c r="J1544" s="12">
        <v>-1.1420634920634922</v>
      </c>
      <c r="K1544" s="22">
        <v>32</v>
      </c>
    </row>
    <row r="1545" spans="2:11" x14ac:dyDescent="0.25">
      <c r="B1545" t="s">
        <v>2927</v>
      </c>
      <c r="C1545" t="s">
        <v>2928</v>
      </c>
      <c r="D1545" s="24" t="s">
        <v>2443</v>
      </c>
      <c r="E1545" s="24" t="s">
        <v>1253</v>
      </c>
      <c r="F1545" s="12">
        <v>41.9</v>
      </c>
      <c r="G1545" s="12">
        <v>-114.6</v>
      </c>
      <c r="H1545" s="12">
        <v>2.0238095238095237</v>
      </c>
      <c r="I1545" s="12">
        <v>3.1662698412698416</v>
      </c>
      <c r="J1545" s="12">
        <v>-1.1424603174603178</v>
      </c>
      <c r="K1545" s="22">
        <v>29</v>
      </c>
    </row>
    <row r="1546" spans="2:11" x14ac:dyDescent="0.25">
      <c r="B1546" t="s">
        <v>1689</v>
      </c>
      <c r="C1546" t="s">
        <v>4127</v>
      </c>
      <c r="D1546" s="24" t="s">
        <v>2443</v>
      </c>
      <c r="E1546" s="24" t="s">
        <v>623</v>
      </c>
      <c r="F1546" s="12">
        <v>41.7</v>
      </c>
      <c r="G1546" s="12">
        <v>-72.900000000000006</v>
      </c>
      <c r="H1546" s="12">
        <v>0</v>
      </c>
      <c r="I1546" s="12">
        <v>1.1432539682539682</v>
      </c>
      <c r="J1546" s="12">
        <v>-1.1432539682539682</v>
      </c>
      <c r="K1546" s="22">
        <v>53</v>
      </c>
    </row>
    <row r="1547" spans="2:11" x14ac:dyDescent="0.25">
      <c r="B1547" t="s">
        <v>15634</v>
      </c>
      <c r="C1547" t="s">
        <v>15635</v>
      </c>
      <c r="D1547" s="24" t="s">
        <v>2443</v>
      </c>
      <c r="E1547" s="24" t="s">
        <v>1650</v>
      </c>
      <c r="F1547" s="12">
        <v>38.6</v>
      </c>
      <c r="G1547" s="12">
        <v>-80.599999999999994</v>
      </c>
      <c r="H1547" s="12">
        <v>0</v>
      </c>
      <c r="I1547" s="12">
        <v>1.1480158730158729</v>
      </c>
      <c r="J1547" s="12">
        <v>-1.1480158730158729</v>
      </c>
      <c r="K1547" s="22">
        <v>57</v>
      </c>
    </row>
    <row r="1548" spans="2:11" x14ac:dyDescent="0.25">
      <c r="B1548" t="s">
        <v>4278</v>
      </c>
      <c r="C1548" t="s">
        <v>4279</v>
      </c>
      <c r="D1548" s="24" t="s">
        <v>2443</v>
      </c>
      <c r="E1548" s="24" t="s">
        <v>1301</v>
      </c>
      <c r="F1548" s="12">
        <v>42.2</v>
      </c>
      <c r="G1548" s="12">
        <v>-74.900000000000006</v>
      </c>
      <c r="H1548" s="12">
        <v>4.246031746031746</v>
      </c>
      <c r="I1548" s="12">
        <v>5.3940476190476199</v>
      </c>
      <c r="J1548" s="12">
        <v>-1.1480158730158734</v>
      </c>
      <c r="K1548" s="22">
        <v>41</v>
      </c>
    </row>
    <row r="1549" spans="2:11" x14ac:dyDescent="0.25">
      <c r="B1549" t="s">
        <v>15636</v>
      </c>
      <c r="C1549" t="s">
        <v>15637</v>
      </c>
      <c r="D1549" s="24" t="s">
        <v>2443</v>
      </c>
      <c r="E1549" s="24" t="s">
        <v>867</v>
      </c>
      <c r="F1549" s="12">
        <v>38.4</v>
      </c>
      <c r="G1549" s="12">
        <v>-99.8</v>
      </c>
      <c r="H1549" s="12">
        <v>0</v>
      </c>
      <c r="I1549" s="12">
        <v>1.1519841269841271</v>
      </c>
      <c r="J1549" s="12">
        <v>-1.1519841269841271</v>
      </c>
      <c r="K1549" s="22">
        <v>59</v>
      </c>
    </row>
    <row r="1550" spans="2:11" x14ac:dyDescent="0.25">
      <c r="B1550" t="s">
        <v>2912</v>
      </c>
      <c r="C1550" t="s">
        <v>15638</v>
      </c>
      <c r="D1550" s="24" t="s">
        <v>2443</v>
      </c>
      <c r="E1550" s="24" t="s">
        <v>1277</v>
      </c>
      <c r="F1550" s="12">
        <v>32.799999999999997</v>
      </c>
      <c r="G1550" s="12">
        <v>-104.7</v>
      </c>
      <c r="H1550" s="12">
        <v>0</v>
      </c>
      <c r="I1550" s="12">
        <v>1.1591269841269842</v>
      </c>
      <c r="J1550" s="12">
        <v>-1.1591269841269842</v>
      </c>
      <c r="K1550" s="22">
        <v>47</v>
      </c>
    </row>
    <row r="1551" spans="2:11" x14ac:dyDescent="0.25">
      <c r="B1551" t="s">
        <v>14131</v>
      </c>
      <c r="C1551" t="s">
        <v>14132</v>
      </c>
      <c r="D1551" s="24" t="s">
        <v>2443</v>
      </c>
      <c r="E1551" s="24" t="s">
        <v>1301</v>
      </c>
      <c r="F1551" s="12">
        <v>42.7</v>
      </c>
      <c r="G1551" s="12">
        <v>-73.599999999999994</v>
      </c>
      <c r="H1551" s="12">
        <v>0.99206349206349209</v>
      </c>
      <c r="I1551" s="12">
        <v>2.1547619047619047</v>
      </c>
      <c r="J1551" s="12">
        <v>-1.1626984126984126</v>
      </c>
      <c r="K1551" s="22">
        <v>57</v>
      </c>
    </row>
    <row r="1552" spans="2:11" x14ac:dyDescent="0.25">
      <c r="B1552" t="s">
        <v>561</v>
      </c>
      <c r="C1552" t="s">
        <v>562</v>
      </c>
      <c r="D1552" s="24" t="s">
        <v>2443</v>
      </c>
      <c r="E1552" s="24" t="s">
        <v>563</v>
      </c>
      <c r="F1552" s="12">
        <v>39.4</v>
      </c>
      <c r="G1552" s="12">
        <v>-108.3</v>
      </c>
      <c r="H1552" s="12">
        <v>5.753968253968254</v>
      </c>
      <c r="I1552" s="12">
        <v>6.9174603174603178</v>
      </c>
      <c r="J1552" s="12">
        <v>-1.1634920634920634</v>
      </c>
      <c r="K1552" s="22">
        <v>59</v>
      </c>
    </row>
    <row r="1553" spans="2:11" x14ac:dyDescent="0.25">
      <c r="B1553" t="s">
        <v>1572</v>
      </c>
      <c r="C1553" t="s">
        <v>1573</v>
      </c>
      <c r="D1553" s="24" t="s">
        <v>2443</v>
      </c>
      <c r="E1553" s="24" t="s">
        <v>1545</v>
      </c>
      <c r="F1553" s="12">
        <v>41.2</v>
      </c>
      <c r="G1553" s="12">
        <v>-111.8</v>
      </c>
      <c r="H1553" s="12">
        <v>11.30952380952381</v>
      </c>
      <c r="I1553" s="12">
        <v>12.476587301587303</v>
      </c>
      <c r="J1553" s="12">
        <v>-1.167063492063493</v>
      </c>
      <c r="K1553" s="22">
        <v>56</v>
      </c>
    </row>
    <row r="1554" spans="2:11" x14ac:dyDescent="0.25">
      <c r="B1554" t="s">
        <v>794</v>
      </c>
      <c r="C1554" t="s">
        <v>795</v>
      </c>
      <c r="D1554" s="24" t="s">
        <v>2443</v>
      </c>
      <c r="E1554" s="24" t="s">
        <v>749</v>
      </c>
      <c r="F1554" s="12">
        <v>41</v>
      </c>
      <c r="G1554" s="12">
        <v>-91.9</v>
      </c>
      <c r="H1554" s="12">
        <v>0.39682539682539686</v>
      </c>
      <c r="I1554" s="12">
        <v>1.5646825396825397</v>
      </c>
      <c r="J1554" s="12">
        <v>-1.1678571428571429</v>
      </c>
      <c r="K1554" s="22">
        <v>60</v>
      </c>
    </row>
    <row r="1555" spans="2:11" x14ac:dyDescent="0.25">
      <c r="B1555" t="s">
        <v>3582</v>
      </c>
      <c r="C1555" t="s">
        <v>3583</v>
      </c>
      <c r="D1555" s="24" t="s">
        <v>548</v>
      </c>
      <c r="E1555" s="24" t="s">
        <v>465</v>
      </c>
      <c r="F1555" s="12">
        <v>48.8</v>
      </c>
      <c r="G1555" s="12">
        <v>-123.5</v>
      </c>
      <c r="H1555" s="12">
        <v>0</v>
      </c>
      <c r="I1555" s="12">
        <v>1.1714285714285715</v>
      </c>
      <c r="J1555" s="12">
        <v>-1.1714285714285715</v>
      </c>
      <c r="K1555" s="22">
        <v>44</v>
      </c>
    </row>
    <row r="1556" spans="2:11" x14ac:dyDescent="0.25">
      <c r="B1556" t="s">
        <v>1537</v>
      </c>
      <c r="C1556" t="s">
        <v>1538</v>
      </c>
      <c r="D1556" s="24" t="s">
        <v>2443</v>
      </c>
      <c r="E1556" s="24" t="s">
        <v>362</v>
      </c>
      <c r="F1556" s="12">
        <v>34.1</v>
      </c>
      <c r="G1556" s="12">
        <v>-101.7</v>
      </c>
      <c r="H1556" s="12">
        <v>0</v>
      </c>
      <c r="I1556" s="12">
        <v>1.1777777777777778</v>
      </c>
      <c r="J1556" s="12">
        <v>-1.1777777777777778</v>
      </c>
      <c r="K1556" s="22">
        <v>57</v>
      </c>
    </row>
    <row r="1557" spans="2:11" x14ac:dyDescent="0.25">
      <c r="B1557" t="s">
        <v>883</v>
      </c>
      <c r="C1557" t="s">
        <v>884</v>
      </c>
      <c r="D1557" s="24" t="s">
        <v>2443</v>
      </c>
      <c r="E1557" s="24" t="s">
        <v>867</v>
      </c>
      <c r="F1557" s="12">
        <v>37.9</v>
      </c>
      <c r="G1557" s="12">
        <v>-100.8</v>
      </c>
      <c r="H1557" s="12">
        <v>0.39682539682539686</v>
      </c>
      <c r="I1557" s="12">
        <v>1.5781746031746033</v>
      </c>
      <c r="J1557" s="12">
        <v>-1.1813492063492066</v>
      </c>
      <c r="K1557" s="22">
        <v>60</v>
      </c>
    </row>
    <row r="1558" spans="2:11" x14ac:dyDescent="0.25">
      <c r="B1558" t="s">
        <v>1218</v>
      </c>
      <c r="C1558" t="s">
        <v>1219</v>
      </c>
      <c r="D1558" s="24" t="s">
        <v>2443</v>
      </c>
      <c r="E1558" s="24" t="s">
        <v>1194</v>
      </c>
      <c r="F1558" s="12">
        <v>40.1</v>
      </c>
      <c r="G1558" s="12">
        <v>-97.5</v>
      </c>
      <c r="H1558" s="12">
        <v>1.0317460317460319</v>
      </c>
      <c r="I1558" s="12">
        <v>2.2174603174603176</v>
      </c>
      <c r="J1558" s="12">
        <v>-1.1857142857142859</v>
      </c>
      <c r="K1558" s="22">
        <v>60</v>
      </c>
    </row>
    <row r="1559" spans="2:11" x14ac:dyDescent="0.25">
      <c r="B1559" t="s">
        <v>2008</v>
      </c>
      <c r="C1559" t="s">
        <v>2009</v>
      </c>
      <c r="D1559" s="24" t="s">
        <v>2443</v>
      </c>
      <c r="E1559" s="24" t="s">
        <v>532</v>
      </c>
      <c r="F1559" s="12">
        <v>34.6</v>
      </c>
      <c r="G1559" s="12">
        <v>-112.4</v>
      </c>
      <c r="H1559" s="12">
        <v>0</v>
      </c>
      <c r="I1559" s="12">
        <v>1.1861111111111111</v>
      </c>
      <c r="J1559" s="12">
        <v>-1.1861111111111111</v>
      </c>
      <c r="K1559" s="22">
        <v>44</v>
      </c>
    </row>
    <row r="1560" spans="2:11" x14ac:dyDescent="0.25">
      <c r="B1560" t="s">
        <v>15180</v>
      </c>
      <c r="C1560" t="s">
        <v>15181</v>
      </c>
      <c r="D1560" s="24" t="s">
        <v>2443</v>
      </c>
      <c r="E1560" s="24" t="s">
        <v>1081</v>
      </c>
      <c r="F1560" s="12">
        <v>40.4</v>
      </c>
      <c r="G1560" s="12">
        <v>-95</v>
      </c>
      <c r="H1560" s="12">
        <v>0.31746031746031744</v>
      </c>
      <c r="I1560" s="12">
        <v>1.5051587301587301</v>
      </c>
      <c r="J1560" s="12">
        <v>-1.1876984126984127</v>
      </c>
      <c r="K1560" s="22">
        <v>56</v>
      </c>
    </row>
    <row r="1561" spans="2:11" x14ac:dyDescent="0.25">
      <c r="B1561" t="s">
        <v>15639</v>
      </c>
      <c r="C1561" t="s">
        <v>15640</v>
      </c>
      <c r="D1561" s="24" t="s">
        <v>2443</v>
      </c>
      <c r="E1561" s="24" t="s">
        <v>749</v>
      </c>
      <c r="F1561" s="12">
        <v>41.7</v>
      </c>
      <c r="G1561" s="12">
        <v>-92.4</v>
      </c>
      <c r="H1561" s="12">
        <v>0</v>
      </c>
      <c r="I1561" s="12">
        <v>1.1904761904761905</v>
      </c>
      <c r="J1561" s="12">
        <v>-1.1904761904761905</v>
      </c>
      <c r="K1561" s="22">
        <v>31</v>
      </c>
    </row>
    <row r="1562" spans="2:11" x14ac:dyDescent="0.25">
      <c r="B1562" t="s">
        <v>3792</v>
      </c>
      <c r="C1562" t="s">
        <v>3793</v>
      </c>
      <c r="D1562" s="24" t="s">
        <v>2443</v>
      </c>
      <c r="E1562" s="24" t="s">
        <v>459</v>
      </c>
      <c r="F1562" s="12">
        <v>36.200000000000003</v>
      </c>
      <c r="G1562" s="12">
        <v>-81.599999999999994</v>
      </c>
      <c r="H1562" s="12">
        <v>0</v>
      </c>
      <c r="I1562" s="12">
        <v>1.1916666666666667</v>
      </c>
      <c r="J1562" s="12">
        <v>-1.1916666666666667</v>
      </c>
      <c r="K1562" s="22">
        <v>40</v>
      </c>
    </row>
    <row r="1563" spans="2:11" x14ac:dyDescent="0.25">
      <c r="B1563" t="s">
        <v>758</v>
      </c>
      <c r="C1563" t="s">
        <v>759</v>
      </c>
      <c r="D1563" s="24" t="s">
        <v>2443</v>
      </c>
      <c r="E1563" s="24" t="s">
        <v>749</v>
      </c>
      <c r="F1563" s="12">
        <v>40.799999999999997</v>
      </c>
      <c r="G1563" s="12">
        <v>-94</v>
      </c>
      <c r="H1563" s="12">
        <v>0.99206349206349209</v>
      </c>
      <c r="I1563" s="12">
        <v>2.183730158730159</v>
      </c>
      <c r="J1563" s="12">
        <v>-1.1916666666666667</v>
      </c>
      <c r="K1563" s="22">
        <v>59</v>
      </c>
    </row>
    <row r="1564" spans="2:11" x14ac:dyDescent="0.25">
      <c r="B1564" t="s">
        <v>1721</v>
      </c>
      <c r="C1564" t="s">
        <v>1722</v>
      </c>
      <c r="D1564" s="24" t="s">
        <v>2443</v>
      </c>
      <c r="E1564" s="24" t="s">
        <v>1675</v>
      </c>
      <c r="F1564" s="12">
        <v>45</v>
      </c>
      <c r="G1564" s="12">
        <v>-87.6</v>
      </c>
      <c r="H1564" s="12">
        <v>1.1904761904761905</v>
      </c>
      <c r="I1564" s="12">
        <v>2.3841269841269841</v>
      </c>
      <c r="J1564" s="12">
        <v>-1.1936507936507936</v>
      </c>
      <c r="K1564" s="22">
        <v>59</v>
      </c>
    </row>
    <row r="1565" spans="2:11" x14ac:dyDescent="0.25">
      <c r="B1565" t="s">
        <v>1411</v>
      </c>
      <c r="C1565" t="s">
        <v>1412</v>
      </c>
      <c r="D1565" s="24" t="s">
        <v>2443</v>
      </c>
      <c r="E1565" s="24" t="s">
        <v>1396</v>
      </c>
      <c r="F1565" s="12">
        <v>44.4</v>
      </c>
      <c r="G1565" s="12">
        <v>-118.9</v>
      </c>
      <c r="H1565" s="12">
        <v>0.83333333333333337</v>
      </c>
      <c r="I1565" s="12">
        <v>2.0277777777777777</v>
      </c>
      <c r="J1565" s="12">
        <v>-1.1944444444444446</v>
      </c>
      <c r="K1565" s="22">
        <v>60</v>
      </c>
    </row>
    <row r="1566" spans="2:11" x14ac:dyDescent="0.25">
      <c r="B1566" t="s">
        <v>388</v>
      </c>
      <c r="C1566" t="s">
        <v>389</v>
      </c>
      <c r="D1566" s="24" t="s">
        <v>2443</v>
      </c>
      <c r="E1566" s="24" t="s">
        <v>362</v>
      </c>
      <c r="F1566" s="12">
        <v>34.200000000000003</v>
      </c>
      <c r="G1566" s="12">
        <v>-102.7</v>
      </c>
      <c r="H1566" s="12">
        <v>0</v>
      </c>
      <c r="I1566" s="12">
        <v>1.1988095238095238</v>
      </c>
      <c r="J1566" s="12">
        <v>-1.1988095238095238</v>
      </c>
      <c r="K1566" s="22">
        <v>57</v>
      </c>
    </row>
    <row r="1567" spans="2:11" x14ac:dyDescent="0.25">
      <c r="B1567" t="s">
        <v>411</v>
      </c>
      <c r="C1567" t="s">
        <v>412</v>
      </c>
      <c r="D1567" s="24" t="s">
        <v>2443</v>
      </c>
      <c r="E1567" s="24" t="s">
        <v>362</v>
      </c>
      <c r="F1567" s="12">
        <v>34.4</v>
      </c>
      <c r="G1567" s="12">
        <v>-101.3</v>
      </c>
      <c r="H1567" s="12">
        <v>0</v>
      </c>
      <c r="I1567" s="12">
        <v>1.2015873015873018</v>
      </c>
      <c r="J1567" s="12">
        <v>-1.2015873015873018</v>
      </c>
      <c r="K1567" s="22">
        <v>57</v>
      </c>
    </row>
    <row r="1568" spans="2:11" x14ac:dyDescent="0.25">
      <c r="B1568" t="s">
        <v>3482</v>
      </c>
      <c r="C1568" t="s">
        <v>3483</v>
      </c>
      <c r="D1568" s="24" t="s">
        <v>548</v>
      </c>
      <c r="E1568" s="24" t="s">
        <v>465</v>
      </c>
      <c r="F1568" s="12">
        <v>51.6</v>
      </c>
      <c r="G1568" s="12">
        <v>-127.8</v>
      </c>
      <c r="H1568" s="12">
        <v>0</v>
      </c>
      <c r="I1568" s="12">
        <v>1.2019841269841269</v>
      </c>
      <c r="J1568" s="12">
        <v>-1.2019841269841269</v>
      </c>
      <c r="K1568" s="22">
        <v>41</v>
      </c>
    </row>
    <row r="1569" spans="2:11" x14ac:dyDescent="0.25">
      <c r="B1569" t="s">
        <v>403</v>
      </c>
      <c r="C1569" t="s">
        <v>404</v>
      </c>
      <c r="D1569" s="24" t="s">
        <v>2443</v>
      </c>
      <c r="E1569" s="24" t="s">
        <v>362</v>
      </c>
      <c r="F1569" s="12">
        <v>33.6</v>
      </c>
      <c r="G1569" s="12">
        <v>-101.8</v>
      </c>
      <c r="H1569" s="12">
        <v>0</v>
      </c>
      <c r="I1569" s="12">
        <v>1.2095238095238097</v>
      </c>
      <c r="J1569" s="12">
        <v>-1.2095238095238097</v>
      </c>
      <c r="K1569" s="22">
        <v>60</v>
      </c>
    </row>
    <row r="1570" spans="2:11" x14ac:dyDescent="0.25">
      <c r="B1570" t="s">
        <v>1505</v>
      </c>
      <c r="C1570" t="s">
        <v>1506</v>
      </c>
      <c r="D1570" s="24" t="s">
        <v>2443</v>
      </c>
      <c r="E1570" s="24" t="s">
        <v>1457</v>
      </c>
      <c r="F1570" s="12">
        <v>42.7</v>
      </c>
      <c r="G1570" s="12">
        <v>-96.9</v>
      </c>
      <c r="H1570" s="12">
        <v>2.9365079365079367</v>
      </c>
      <c r="I1570" s="12">
        <v>4.1464285714285714</v>
      </c>
      <c r="J1570" s="12">
        <v>-1.2099206349206348</v>
      </c>
      <c r="K1570" s="22">
        <v>57</v>
      </c>
    </row>
    <row r="1571" spans="2:11" x14ac:dyDescent="0.25">
      <c r="B1571" t="s">
        <v>9698</v>
      </c>
      <c r="C1571" t="s">
        <v>9699</v>
      </c>
      <c r="D1571" s="24" t="s">
        <v>548</v>
      </c>
      <c r="E1571" s="24" t="s">
        <v>506</v>
      </c>
      <c r="F1571" s="12">
        <v>49.6</v>
      </c>
      <c r="G1571" s="12">
        <v>-98.8</v>
      </c>
      <c r="H1571" s="12">
        <v>5.1587301587301591</v>
      </c>
      <c r="I1571" s="12">
        <v>6.3722222222222227</v>
      </c>
      <c r="J1571" s="12">
        <v>-1.2134920634920641</v>
      </c>
      <c r="K1571" s="22">
        <v>36</v>
      </c>
    </row>
    <row r="1572" spans="2:11" x14ac:dyDescent="0.25">
      <c r="B1572" t="s">
        <v>15641</v>
      </c>
      <c r="C1572" t="s">
        <v>15642</v>
      </c>
      <c r="D1572" s="24" t="s">
        <v>2443</v>
      </c>
      <c r="E1572" s="24" t="s">
        <v>1421</v>
      </c>
      <c r="F1572" s="12">
        <v>39.700000000000003</v>
      </c>
      <c r="G1572" s="12">
        <v>-79.900000000000006</v>
      </c>
      <c r="H1572" s="12">
        <v>0</v>
      </c>
      <c r="I1572" s="12">
        <v>1.2250000000000001</v>
      </c>
      <c r="J1572" s="12">
        <v>-1.2250000000000001</v>
      </c>
      <c r="K1572" s="22">
        <v>30</v>
      </c>
    </row>
    <row r="1573" spans="2:11" x14ac:dyDescent="0.25">
      <c r="B1573" t="s">
        <v>373</v>
      </c>
      <c r="C1573" t="s">
        <v>1256</v>
      </c>
      <c r="D1573" s="24" t="s">
        <v>2443</v>
      </c>
      <c r="E1573" s="24" t="s">
        <v>1253</v>
      </c>
      <c r="F1573" s="12">
        <v>38.9</v>
      </c>
      <c r="G1573" s="12">
        <v>-119.7</v>
      </c>
      <c r="H1573" s="12">
        <v>0</v>
      </c>
      <c r="I1573" s="12">
        <v>1.2253968253968255</v>
      </c>
      <c r="J1573" s="12">
        <v>-1.2253968253968255</v>
      </c>
      <c r="K1573" s="22">
        <v>51</v>
      </c>
    </row>
    <row r="1574" spans="2:11" x14ac:dyDescent="0.25">
      <c r="B1574" t="s">
        <v>12751</v>
      </c>
      <c r="C1574" t="s">
        <v>12752</v>
      </c>
      <c r="D1574" s="24" t="s">
        <v>2443</v>
      </c>
      <c r="E1574" s="24" t="s">
        <v>1134</v>
      </c>
      <c r="F1574" s="12">
        <v>45.8</v>
      </c>
      <c r="G1574" s="12">
        <v>-104.1</v>
      </c>
      <c r="H1574" s="12">
        <v>2.0238095238095237</v>
      </c>
      <c r="I1574" s="12">
        <v>3.2626984126984127</v>
      </c>
      <c r="J1574" s="12">
        <v>-1.2388888888888889</v>
      </c>
      <c r="K1574" s="22">
        <v>41</v>
      </c>
    </row>
    <row r="1575" spans="2:11" x14ac:dyDescent="0.25">
      <c r="B1575" t="s">
        <v>1871</v>
      </c>
      <c r="C1575" t="s">
        <v>1872</v>
      </c>
      <c r="D1575" s="24" t="s">
        <v>2443</v>
      </c>
      <c r="E1575" s="24" t="s">
        <v>1421</v>
      </c>
      <c r="F1575" s="12">
        <v>40.6</v>
      </c>
      <c r="G1575" s="12">
        <v>-75.400000000000006</v>
      </c>
      <c r="H1575" s="12">
        <v>0</v>
      </c>
      <c r="I1575" s="12">
        <v>1.2408730158730159</v>
      </c>
      <c r="J1575" s="12">
        <v>-1.2408730158730159</v>
      </c>
      <c r="K1575" s="22">
        <v>60</v>
      </c>
    </row>
    <row r="1576" spans="2:11" x14ac:dyDescent="0.25">
      <c r="B1576" t="s">
        <v>4153</v>
      </c>
      <c r="C1576" t="s">
        <v>4154</v>
      </c>
      <c r="D1576" s="24" t="s">
        <v>2443</v>
      </c>
      <c r="E1576" s="24" t="s">
        <v>1277</v>
      </c>
      <c r="F1576" s="12">
        <v>32.5</v>
      </c>
      <c r="G1576" s="12">
        <v>-108.3</v>
      </c>
      <c r="H1576" s="12">
        <v>0</v>
      </c>
      <c r="I1576" s="12">
        <v>1.2416666666666667</v>
      </c>
      <c r="J1576" s="12">
        <v>-1.2416666666666667</v>
      </c>
      <c r="K1576" s="22">
        <v>58</v>
      </c>
    </row>
    <row r="1577" spans="2:11" x14ac:dyDescent="0.25">
      <c r="B1577" t="s">
        <v>417</v>
      </c>
      <c r="C1577" t="s">
        <v>418</v>
      </c>
      <c r="D1577" s="24" t="s">
        <v>2443</v>
      </c>
      <c r="E1577" s="24" t="s">
        <v>362</v>
      </c>
      <c r="F1577" s="12">
        <v>33.799999999999997</v>
      </c>
      <c r="G1577" s="12">
        <v>-101.8</v>
      </c>
      <c r="H1577" s="12">
        <v>0</v>
      </c>
      <c r="I1577" s="12">
        <v>1.2416666666666667</v>
      </c>
      <c r="J1577" s="12">
        <v>-1.2416666666666667</v>
      </c>
      <c r="K1577" s="22">
        <v>58</v>
      </c>
    </row>
    <row r="1578" spans="2:11" x14ac:dyDescent="0.25">
      <c r="B1578" t="s">
        <v>1594</v>
      </c>
      <c r="C1578" t="s">
        <v>1595</v>
      </c>
      <c r="D1578" s="24" t="s">
        <v>2443</v>
      </c>
      <c r="E1578" s="24" t="s">
        <v>1586</v>
      </c>
      <c r="F1578" s="12">
        <v>38.4</v>
      </c>
      <c r="G1578" s="12">
        <v>-78.900000000000006</v>
      </c>
      <c r="H1578" s="12">
        <v>0</v>
      </c>
      <c r="I1578" s="12">
        <v>1.2444444444444445</v>
      </c>
      <c r="J1578" s="12">
        <v>-1.2444444444444445</v>
      </c>
      <c r="K1578" s="22">
        <v>58</v>
      </c>
    </row>
    <row r="1579" spans="2:11" x14ac:dyDescent="0.25">
      <c r="B1579" t="s">
        <v>3907</v>
      </c>
      <c r="C1579" t="s">
        <v>3908</v>
      </c>
      <c r="D1579" s="24" t="s">
        <v>2443</v>
      </c>
      <c r="E1579" s="24" t="s">
        <v>1586</v>
      </c>
      <c r="F1579" s="12">
        <v>38.6</v>
      </c>
      <c r="G1579" s="12">
        <v>-78.3</v>
      </c>
      <c r="H1579" s="12">
        <v>0</v>
      </c>
      <c r="I1579" s="12">
        <v>1.2452380952380953</v>
      </c>
      <c r="J1579" s="12">
        <v>-1.2452380952380953</v>
      </c>
      <c r="K1579" s="22">
        <v>60</v>
      </c>
    </row>
    <row r="1580" spans="2:11" x14ac:dyDescent="0.25">
      <c r="B1580" t="s">
        <v>4327</v>
      </c>
      <c r="C1580" t="s">
        <v>4328</v>
      </c>
      <c r="D1580" s="24" t="s">
        <v>2443</v>
      </c>
      <c r="E1580" s="24" t="s">
        <v>1421</v>
      </c>
      <c r="F1580" s="12">
        <v>41.9</v>
      </c>
      <c r="G1580" s="12">
        <v>-77.099999999999994</v>
      </c>
      <c r="H1580" s="12">
        <v>1.0317460317460319</v>
      </c>
      <c r="I1580" s="12">
        <v>2.2793650793650793</v>
      </c>
      <c r="J1580" s="12">
        <v>-1.2476190476190476</v>
      </c>
      <c r="K1580" s="22">
        <v>27</v>
      </c>
    </row>
    <row r="1581" spans="2:11" x14ac:dyDescent="0.25">
      <c r="B1581" t="s">
        <v>1845</v>
      </c>
      <c r="C1581" t="s">
        <v>1846</v>
      </c>
      <c r="D1581" s="24" t="s">
        <v>2443</v>
      </c>
      <c r="E1581" s="24" t="s">
        <v>363</v>
      </c>
      <c r="F1581" s="12">
        <v>36.200000000000003</v>
      </c>
      <c r="G1581" s="12">
        <v>-99.7</v>
      </c>
      <c r="H1581" s="12">
        <v>0</v>
      </c>
      <c r="I1581" s="12">
        <v>1.248015873015873</v>
      </c>
      <c r="J1581" s="12">
        <v>-1.248015873015873</v>
      </c>
      <c r="K1581" s="22">
        <v>38</v>
      </c>
    </row>
    <row r="1582" spans="2:11" x14ac:dyDescent="0.25">
      <c r="B1582" t="s">
        <v>2287</v>
      </c>
      <c r="C1582" t="s">
        <v>2288</v>
      </c>
      <c r="D1582" s="24" t="s">
        <v>2443</v>
      </c>
      <c r="E1582" s="24" t="s">
        <v>1022</v>
      </c>
      <c r="F1582" s="12">
        <v>46.6</v>
      </c>
      <c r="G1582" s="12">
        <v>-92.9</v>
      </c>
      <c r="H1582" s="12">
        <v>7.4603174603174605</v>
      </c>
      <c r="I1582" s="12">
        <v>8.7087301587301589</v>
      </c>
      <c r="J1582" s="12">
        <v>-1.2484126984126989</v>
      </c>
      <c r="K1582" s="22">
        <v>57</v>
      </c>
    </row>
    <row r="1583" spans="2:11" x14ac:dyDescent="0.25">
      <c r="B1583" t="s">
        <v>11629</v>
      </c>
      <c r="C1583" t="s">
        <v>11630</v>
      </c>
      <c r="D1583" s="24" t="s">
        <v>2443</v>
      </c>
      <c r="E1583" s="24" t="s">
        <v>563</v>
      </c>
      <c r="F1583" s="12">
        <v>39.5</v>
      </c>
      <c r="G1583" s="12">
        <v>-107.2</v>
      </c>
      <c r="H1583" s="12">
        <v>3.0158730158730158</v>
      </c>
      <c r="I1583" s="12">
        <v>4.2666666666666666</v>
      </c>
      <c r="J1583" s="12">
        <v>-1.2507936507936506</v>
      </c>
      <c r="K1583" s="22">
        <v>52</v>
      </c>
    </row>
    <row r="1584" spans="2:11" x14ac:dyDescent="0.25">
      <c r="B1584" t="s">
        <v>3894</v>
      </c>
      <c r="C1584" t="s">
        <v>3895</v>
      </c>
      <c r="D1584" s="24" t="s">
        <v>2443</v>
      </c>
      <c r="E1584" s="24" t="s">
        <v>709</v>
      </c>
      <c r="F1584" s="12">
        <v>40.200000000000003</v>
      </c>
      <c r="G1584" s="12">
        <v>-85.1</v>
      </c>
      <c r="H1584" s="12">
        <v>0</v>
      </c>
      <c r="I1584" s="12">
        <v>1.2535714285714286</v>
      </c>
      <c r="J1584" s="12">
        <v>-1.2535714285714286</v>
      </c>
      <c r="K1584" s="22">
        <v>58</v>
      </c>
    </row>
    <row r="1585" spans="2:11" x14ac:dyDescent="0.25">
      <c r="B1585" t="s">
        <v>15643</v>
      </c>
      <c r="C1585" t="s">
        <v>15644</v>
      </c>
      <c r="D1585" s="24" t="s">
        <v>2443</v>
      </c>
      <c r="E1585" s="24" t="s">
        <v>867</v>
      </c>
      <c r="F1585" s="12">
        <v>39</v>
      </c>
      <c r="G1585" s="12">
        <v>-96.2</v>
      </c>
      <c r="H1585" s="12">
        <v>0</v>
      </c>
      <c r="I1585" s="12">
        <v>1.2567460317460319</v>
      </c>
      <c r="J1585" s="12">
        <v>-1.2567460317460319</v>
      </c>
      <c r="K1585" s="22">
        <v>60</v>
      </c>
    </row>
    <row r="1586" spans="2:11" x14ac:dyDescent="0.25">
      <c r="B1586" t="s">
        <v>1618</v>
      </c>
      <c r="C1586" t="s">
        <v>1619</v>
      </c>
      <c r="D1586" s="24" t="s">
        <v>2443</v>
      </c>
      <c r="E1586" s="24" t="s">
        <v>1611</v>
      </c>
      <c r="F1586" s="12">
        <v>48.5</v>
      </c>
      <c r="G1586" s="12">
        <v>-121.7</v>
      </c>
      <c r="H1586" s="12">
        <v>0</v>
      </c>
      <c r="I1586" s="12">
        <v>1.2567460317460319</v>
      </c>
      <c r="J1586" s="12">
        <v>-1.2567460317460319</v>
      </c>
      <c r="K1586" s="22">
        <v>55</v>
      </c>
    </row>
    <row r="1587" spans="2:11" x14ac:dyDescent="0.25">
      <c r="B1587" t="s">
        <v>1409</v>
      </c>
      <c r="C1587" t="s">
        <v>1410</v>
      </c>
      <c r="D1587" s="24" t="s">
        <v>2443</v>
      </c>
      <c r="E1587" s="24" t="s">
        <v>1396</v>
      </c>
      <c r="F1587" s="12">
        <v>42.2</v>
      </c>
      <c r="G1587" s="12">
        <v>-122.3</v>
      </c>
      <c r="H1587" s="12">
        <v>16.111111111111111</v>
      </c>
      <c r="I1587" s="12">
        <v>17.36825396825397</v>
      </c>
      <c r="J1587" s="12">
        <v>-1.2571428571428573</v>
      </c>
      <c r="K1587" s="22">
        <v>59</v>
      </c>
    </row>
    <row r="1588" spans="2:11" x14ac:dyDescent="0.25">
      <c r="B1588" t="s">
        <v>1810</v>
      </c>
      <c r="C1588" t="s">
        <v>15645</v>
      </c>
      <c r="D1588" s="24" t="s">
        <v>2443</v>
      </c>
      <c r="E1588" s="24" t="s">
        <v>1363</v>
      </c>
      <c r="F1588" s="12">
        <v>40.5</v>
      </c>
      <c r="G1588" s="12">
        <v>-82.2</v>
      </c>
      <c r="H1588" s="12">
        <v>0</v>
      </c>
      <c r="I1588" s="12">
        <v>1.2587301587301587</v>
      </c>
      <c r="J1588" s="12">
        <v>-1.2587301587301587</v>
      </c>
      <c r="K1588" s="22">
        <v>54</v>
      </c>
    </row>
    <row r="1589" spans="2:11" x14ac:dyDescent="0.25">
      <c r="B1589" t="s">
        <v>1130</v>
      </c>
      <c r="C1589" t="s">
        <v>1131</v>
      </c>
      <c r="D1589" s="24" t="s">
        <v>2443</v>
      </c>
      <c r="E1589" s="24" t="s">
        <v>1081</v>
      </c>
      <c r="F1589" s="12">
        <v>39.299999999999997</v>
      </c>
      <c r="G1589" s="12">
        <v>-91.4</v>
      </c>
      <c r="H1589" s="12">
        <v>0</v>
      </c>
      <c r="I1589" s="12">
        <v>1.2595238095238095</v>
      </c>
      <c r="J1589" s="12">
        <v>-1.2595238095238095</v>
      </c>
      <c r="K1589" s="22">
        <v>57</v>
      </c>
    </row>
    <row r="1590" spans="2:11" x14ac:dyDescent="0.25">
      <c r="B1590" t="s">
        <v>946</v>
      </c>
      <c r="C1590" t="s">
        <v>947</v>
      </c>
      <c r="D1590" s="24" t="s">
        <v>2443</v>
      </c>
      <c r="E1590" s="24" t="s">
        <v>948</v>
      </c>
      <c r="F1590" s="12">
        <v>39.6</v>
      </c>
      <c r="G1590" s="12">
        <v>-77.2</v>
      </c>
      <c r="H1590" s="12">
        <v>0</v>
      </c>
      <c r="I1590" s="12">
        <v>1.2615079365079365</v>
      </c>
      <c r="J1590" s="12">
        <v>-1.2615079365079365</v>
      </c>
      <c r="K1590" s="22">
        <v>58</v>
      </c>
    </row>
    <row r="1591" spans="2:11" x14ac:dyDescent="0.25">
      <c r="B1591" t="s">
        <v>15646</v>
      </c>
      <c r="C1591" t="s">
        <v>15647</v>
      </c>
      <c r="D1591" s="24" t="s">
        <v>2443</v>
      </c>
      <c r="E1591" s="24" t="s">
        <v>363</v>
      </c>
      <c r="F1591" s="12">
        <v>36.1</v>
      </c>
      <c r="G1591" s="12">
        <v>-99.7</v>
      </c>
      <c r="H1591" s="12">
        <v>0</v>
      </c>
      <c r="I1591" s="12">
        <v>1.2615079365079365</v>
      </c>
      <c r="J1591" s="12">
        <v>-1.2615079365079365</v>
      </c>
      <c r="K1591" s="22">
        <v>53</v>
      </c>
    </row>
    <row r="1592" spans="2:11" x14ac:dyDescent="0.25">
      <c r="B1592" t="s">
        <v>1463</v>
      </c>
      <c r="C1592" t="s">
        <v>4379</v>
      </c>
      <c r="D1592" s="24" t="s">
        <v>2443</v>
      </c>
      <c r="E1592" s="24" t="s">
        <v>1421</v>
      </c>
      <c r="F1592" s="12">
        <v>41.6</v>
      </c>
      <c r="G1592" s="12">
        <v>-76.8</v>
      </c>
      <c r="H1592" s="12">
        <v>0.99206349206349209</v>
      </c>
      <c r="I1592" s="12">
        <v>2.2611111111111111</v>
      </c>
      <c r="J1592" s="12">
        <v>-1.269047619047619</v>
      </c>
      <c r="K1592" s="22">
        <v>41</v>
      </c>
    </row>
    <row r="1593" spans="2:11" x14ac:dyDescent="0.25">
      <c r="B1593" t="s">
        <v>778</v>
      </c>
      <c r="C1593" t="s">
        <v>779</v>
      </c>
      <c r="D1593" s="24" t="s">
        <v>2443</v>
      </c>
      <c r="E1593" s="24" t="s">
        <v>749</v>
      </c>
      <c r="F1593" s="12">
        <v>40.700000000000003</v>
      </c>
      <c r="G1593" s="12">
        <v>-95</v>
      </c>
      <c r="H1593" s="12">
        <v>0.59523809523809523</v>
      </c>
      <c r="I1593" s="12">
        <v>1.871031746031746</v>
      </c>
      <c r="J1593" s="12">
        <v>-1.2757936507936507</v>
      </c>
      <c r="K1593" s="22">
        <v>59</v>
      </c>
    </row>
    <row r="1594" spans="2:11" x14ac:dyDescent="0.25">
      <c r="B1594" t="s">
        <v>15648</v>
      </c>
      <c r="C1594" t="s">
        <v>15649</v>
      </c>
      <c r="D1594" s="24" t="s">
        <v>2443</v>
      </c>
      <c r="E1594" s="24" t="s">
        <v>1081</v>
      </c>
      <c r="F1594" s="12">
        <v>39.5</v>
      </c>
      <c r="G1594" s="12">
        <v>-94</v>
      </c>
      <c r="H1594" s="12">
        <v>0</v>
      </c>
      <c r="I1594" s="12">
        <v>1.2793650793650795</v>
      </c>
      <c r="J1594" s="12">
        <v>-1.2793650793650795</v>
      </c>
      <c r="K1594" s="22">
        <v>54</v>
      </c>
    </row>
    <row r="1595" spans="2:11" x14ac:dyDescent="0.25">
      <c r="B1595" t="s">
        <v>1972</v>
      </c>
      <c r="C1595" t="s">
        <v>1973</v>
      </c>
      <c r="D1595" s="24" t="s">
        <v>2443</v>
      </c>
      <c r="E1595" s="24" t="s">
        <v>1457</v>
      </c>
      <c r="F1595" s="12">
        <v>44.9</v>
      </c>
      <c r="G1595" s="12">
        <v>-97.1</v>
      </c>
      <c r="H1595" s="12">
        <v>3.1746031746031749</v>
      </c>
      <c r="I1595" s="12">
        <v>4.4571428571428573</v>
      </c>
      <c r="J1595" s="12">
        <v>-1.2825396825396822</v>
      </c>
      <c r="K1595" s="22">
        <v>56</v>
      </c>
    </row>
    <row r="1596" spans="2:11" x14ac:dyDescent="0.25">
      <c r="B1596" t="s">
        <v>1128</v>
      </c>
      <c r="C1596" t="s">
        <v>1129</v>
      </c>
      <c r="D1596" s="24" t="s">
        <v>2443</v>
      </c>
      <c r="E1596" s="24" t="s">
        <v>1081</v>
      </c>
      <c r="F1596" s="12">
        <v>38.9</v>
      </c>
      <c r="G1596" s="12">
        <v>-93.4</v>
      </c>
      <c r="H1596" s="12">
        <v>0</v>
      </c>
      <c r="I1596" s="12">
        <v>1.286111111111111</v>
      </c>
      <c r="J1596" s="12">
        <v>-1.286111111111111</v>
      </c>
      <c r="K1596" s="22">
        <v>59</v>
      </c>
    </row>
    <row r="1597" spans="2:11" x14ac:dyDescent="0.25">
      <c r="B1597" t="s">
        <v>3992</v>
      </c>
      <c r="C1597" t="s">
        <v>3993</v>
      </c>
      <c r="D1597" s="24" t="s">
        <v>548</v>
      </c>
      <c r="E1597" s="24" t="s">
        <v>510</v>
      </c>
      <c r="F1597" s="12">
        <v>51.2</v>
      </c>
      <c r="G1597" s="12">
        <v>-80.599999999999994</v>
      </c>
      <c r="H1597" s="12">
        <v>14.285714285714286</v>
      </c>
      <c r="I1597" s="12">
        <v>15.577380952380953</v>
      </c>
      <c r="J1597" s="12">
        <v>-1.2916666666666672</v>
      </c>
      <c r="K1597" s="22">
        <v>56</v>
      </c>
    </row>
    <row r="1598" spans="2:11" x14ac:dyDescent="0.25">
      <c r="B1598" t="s">
        <v>10962</v>
      </c>
      <c r="C1598" t="s">
        <v>10963</v>
      </c>
      <c r="D1598" s="24" t="s">
        <v>2443</v>
      </c>
      <c r="E1598" s="24" t="s">
        <v>1301</v>
      </c>
      <c r="F1598" s="12">
        <v>42.1</v>
      </c>
      <c r="G1598" s="12">
        <v>-77.900000000000006</v>
      </c>
      <c r="H1598" s="12">
        <v>3.6507936507936507</v>
      </c>
      <c r="I1598" s="12">
        <v>4.9444444444444446</v>
      </c>
      <c r="J1598" s="12">
        <v>-1.2936507936507935</v>
      </c>
      <c r="K1598" s="22">
        <v>55</v>
      </c>
    </row>
    <row r="1599" spans="2:11" x14ac:dyDescent="0.25">
      <c r="B1599" t="s">
        <v>4050</v>
      </c>
      <c r="C1599" t="s">
        <v>4051</v>
      </c>
      <c r="D1599" s="24" t="s">
        <v>2443</v>
      </c>
      <c r="E1599" s="24" t="s">
        <v>948</v>
      </c>
      <c r="F1599" s="12">
        <v>39.6</v>
      </c>
      <c r="G1599" s="12">
        <v>-78.7</v>
      </c>
      <c r="H1599" s="12">
        <v>0</v>
      </c>
      <c r="I1599" s="12">
        <v>1.2940476190476191</v>
      </c>
      <c r="J1599" s="12">
        <v>-1.2940476190476191</v>
      </c>
      <c r="K1599" s="22">
        <v>41</v>
      </c>
    </row>
    <row r="1600" spans="2:11" x14ac:dyDescent="0.25">
      <c r="B1600" t="s">
        <v>1006</v>
      </c>
      <c r="C1600" t="s">
        <v>1007</v>
      </c>
      <c r="D1600" s="24" t="s">
        <v>2443</v>
      </c>
      <c r="E1600" s="24" t="s">
        <v>969</v>
      </c>
      <c r="F1600" s="12">
        <v>45.4</v>
      </c>
      <c r="G1600" s="12">
        <v>-84.2</v>
      </c>
      <c r="H1600" s="12">
        <v>7.3809523809523814</v>
      </c>
      <c r="I1600" s="12">
        <v>8.6753968253968257</v>
      </c>
      <c r="J1600" s="12">
        <v>-1.2944444444444447</v>
      </c>
      <c r="K1600" s="22">
        <v>58</v>
      </c>
    </row>
    <row r="1601" spans="2:11" x14ac:dyDescent="0.25">
      <c r="B1601" t="s">
        <v>3367</v>
      </c>
      <c r="C1601" t="s">
        <v>3368</v>
      </c>
      <c r="D1601" s="24" t="s">
        <v>548</v>
      </c>
      <c r="E1601" s="24" t="s">
        <v>465</v>
      </c>
      <c r="F1601" s="12">
        <v>49.1</v>
      </c>
      <c r="G1601" s="12">
        <v>-122.7</v>
      </c>
      <c r="H1601" s="12">
        <v>0</v>
      </c>
      <c r="I1601" s="12">
        <v>1.2988095238095236</v>
      </c>
      <c r="J1601" s="12">
        <v>-1.2988095238095236</v>
      </c>
      <c r="K1601" s="22">
        <v>30</v>
      </c>
    </row>
    <row r="1602" spans="2:11" x14ac:dyDescent="0.25">
      <c r="B1602" t="s">
        <v>2592</v>
      </c>
      <c r="C1602" t="s">
        <v>2593</v>
      </c>
      <c r="D1602" s="24" t="s">
        <v>2443</v>
      </c>
      <c r="E1602" s="24" t="s">
        <v>1545</v>
      </c>
      <c r="F1602" s="12">
        <v>40.4</v>
      </c>
      <c r="G1602" s="12">
        <v>-110</v>
      </c>
      <c r="H1602" s="12">
        <v>0.99206349206349209</v>
      </c>
      <c r="I1602" s="12">
        <v>2.2924603174603178</v>
      </c>
      <c r="J1602" s="12">
        <v>-1.3003968253968257</v>
      </c>
      <c r="K1602" s="22">
        <v>52</v>
      </c>
    </row>
    <row r="1603" spans="2:11" x14ac:dyDescent="0.25">
      <c r="B1603" t="s">
        <v>3855</v>
      </c>
      <c r="C1603" t="s">
        <v>3856</v>
      </c>
      <c r="D1603" s="24" t="s">
        <v>2443</v>
      </c>
      <c r="E1603" s="24" t="s">
        <v>1363</v>
      </c>
      <c r="F1603" s="12">
        <v>41.2</v>
      </c>
      <c r="G1603" s="12">
        <v>-84.3</v>
      </c>
      <c r="H1603" s="12">
        <v>0</v>
      </c>
      <c r="I1603" s="12">
        <v>1.3027777777777778</v>
      </c>
      <c r="J1603" s="12">
        <v>-1.3027777777777778</v>
      </c>
      <c r="K1603" s="22">
        <v>58</v>
      </c>
    </row>
    <row r="1604" spans="2:11" x14ac:dyDescent="0.25">
      <c r="B1604" t="s">
        <v>1374</v>
      </c>
      <c r="C1604" t="s">
        <v>1375</v>
      </c>
      <c r="D1604" s="24" t="s">
        <v>2443</v>
      </c>
      <c r="E1604" s="24" t="s">
        <v>1363</v>
      </c>
      <c r="F1604" s="12">
        <v>40.700000000000003</v>
      </c>
      <c r="G1604" s="12">
        <v>-82.6</v>
      </c>
      <c r="H1604" s="12">
        <v>0</v>
      </c>
      <c r="I1604" s="12">
        <v>1.3111111111111111</v>
      </c>
      <c r="J1604" s="12">
        <v>-1.3111111111111111</v>
      </c>
      <c r="K1604" s="22">
        <v>52</v>
      </c>
    </row>
    <row r="1605" spans="2:11" x14ac:dyDescent="0.25">
      <c r="B1605" t="s">
        <v>3796</v>
      </c>
      <c r="C1605" t="s">
        <v>3797</v>
      </c>
      <c r="D1605" s="24" t="s">
        <v>2443</v>
      </c>
      <c r="E1605" s="24" t="s">
        <v>1421</v>
      </c>
      <c r="F1605" s="12">
        <v>40.799999999999997</v>
      </c>
      <c r="G1605" s="12">
        <v>-79.900000000000006</v>
      </c>
      <c r="H1605" s="12">
        <v>0.19841269841269843</v>
      </c>
      <c r="I1605" s="12">
        <v>1.5103174603174605</v>
      </c>
      <c r="J1605" s="12">
        <v>-1.3119047619047621</v>
      </c>
      <c r="K1605" s="22">
        <v>50</v>
      </c>
    </row>
    <row r="1606" spans="2:11" x14ac:dyDescent="0.25">
      <c r="B1606" t="s">
        <v>642</v>
      </c>
      <c r="C1606" t="s">
        <v>2250</v>
      </c>
      <c r="D1606" s="24" t="s">
        <v>2443</v>
      </c>
      <c r="E1606" s="24" t="s">
        <v>867</v>
      </c>
      <c r="F1606" s="12">
        <v>37.200000000000003</v>
      </c>
      <c r="G1606" s="12">
        <v>-101.7</v>
      </c>
      <c r="H1606" s="12">
        <v>0</v>
      </c>
      <c r="I1606" s="12">
        <v>1.3126984126984127</v>
      </c>
      <c r="J1606" s="12">
        <v>-1.3126984126984127</v>
      </c>
      <c r="K1606" s="22">
        <v>51</v>
      </c>
    </row>
    <row r="1607" spans="2:11" x14ac:dyDescent="0.25">
      <c r="B1607" t="s">
        <v>2059</v>
      </c>
      <c r="C1607" t="s">
        <v>2060</v>
      </c>
      <c r="D1607" s="24" t="s">
        <v>2443</v>
      </c>
      <c r="E1607" s="24" t="s">
        <v>629</v>
      </c>
      <c r="F1607" s="12">
        <v>46.3</v>
      </c>
      <c r="G1607" s="12">
        <v>-117</v>
      </c>
      <c r="H1607" s="12">
        <v>0.31746031746031744</v>
      </c>
      <c r="I1607" s="12">
        <v>1.6357142857142857</v>
      </c>
      <c r="J1607" s="12">
        <v>-1.3182539682539682</v>
      </c>
      <c r="K1607" s="22">
        <v>50</v>
      </c>
    </row>
    <row r="1608" spans="2:11" x14ac:dyDescent="0.25">
      <c r="B1608" t="s">
        <v>2239</v>
      </c>
      <c r="C1608" t="s">
        <v>2240</v>
      </c>
      <c r="D1608" s="24" t="s">
        <v>2443</v>
      </c>
      <c r="E1608" s="24" t="s">
        <v>749</v>
      </c>
      <c r="F1608" s="12">
        <v>41.3</v>
      </c>
      <c r="G1608" s="12">
        <v>-95.3</v>
      </c>
      <c r="H1608" s="12">
        <v>0.51587301587301593</v>
      </c>
      <c r="I1608" s="12">
        <v>1.8361111111111112</v>
      </c>
      <c r="J1608" s="12">
        <v>-1.3202380952380954</v>
      </c>
      <c r="K1608" s="22">
        <v>55</v>
      </c>
    </row>
    <row r="1609" spans="2:11" x14ac:dyDescent="0.25">
      <c r="B1609" t="s">
        <v>1620</v>
      </c>
      <c r="C1609" t="s">
        <v>1621</v>
      </c>
      <c r="D1609" s="24" t="s">
        <v>2443</v>
      </c>
      <c r="E1609" s="24" t="s">
        <v>1611</v>
      </c>
      <c r="F1609" s="12">
        <v>46</v>
      </c>
      <c r="G1609" s="12">
        <v>-122.2</v>
      </c>
      <c r="H1609" s="12">
        <v>0</v>
      </c>
      <c r="I1609" s="12">
        <v>1.3269841269841269</v>
      </c>
      <c r="J1609" s="12">
        <v>-1.3269841269841269</v>
      </c>
      <c r="K1609" s="22">
        <v>57</v>
      </c>
    </row>
    <row r="1610" spans="2:11" x14ac:dyDescent="0.25">
      <c r="B1610" t="s">
        <v>498</v>
      </c>
      <c r="C1610" t="s">
        <v>499</v>
      </c>
      <c r="D1610" s="24" t="s">
        <v>548</v>
      </c>
      <c r="E1610" s="24" t="s">
        <v>497</v>
      </c>
      <c r="F1610" s="12">
        <v>50.2</v>
      </c>
      <c r="G1610" s="12">
        <v>-102.7</v>
      </c>
      <c r="H1610" s="12">
        <v>5.2380952380952381</v>
      </c>
      <c r="I1610" s="12">
        <v>6.5674603174603172</v>
      </c>
      <c r="J1610" s="12">
        <v>-1.3293650793650793</v>
      </c>
      <c r="K1610" s="22">
        <v>60</v>
      </c>
    </row>
    <row r="1611" spans="2:11" x14ac:dyDescent="0.25">
      <c r="B1611" t="s">
        <v>3703</v>
      </c>
      <c r="C1611" t="s">
        <v>3704</v>
      </c>
      <c r="D1611" s="24" t="s">
        <v>2443</v>
      </c>
      <c r="E1611" s="24" t="s">
        <v>709</v>
      </c>
      <c r="F1611" s="12">
        <v>41.6</v>
      </c>
      <c r="G1611" s="12">
        <v>-87</v>
      </c>
      <c r="H1611" s="12">
        <v>0</v>
      </c>
      <c r="I1611" s="12">
        <v>1.3301587301587303</v>
      </c>
      <c r="J1611" s="12">
        <v>-1.3301587301587303</v>
      </c>
      <c r="K1611" s="22">
        <v>31</v>
      </c>
    </row>
    <row r="1612" spans="2:11" x14ac:dyDescent="0.25">
      <c r="B1612" t="s">
        <v>15650</v>
      </c>
      <c r="C1612" t="s">
        <v>15651</v>
      </c>
      <c r="D1612" s="24" t="s">
        <v>2443</v>
      </c>
      <c r="E1612" s="24" t="s">
        <v>1194</v>
      </c>
      <c r="F1612" s="12">
        <v>40.200000000000003</v>
      </c>
      <c r="G1612" s="12">
        <v>-96.7</v>
      </c>
      <c r="H1612" s="12">
        <v>0</v>
      </c>
      <c r="I1612" s="12">
        <v>1.3333333333333335</v>
      </c>
      <c r="J1612" s="12">
        <v>-1.3333333333333335</v>
      </c>
      <c r="K1612" s="22">
        <v>35</v>
      </c>
    </row>
    <row r="1613" spans="2:11" x14ac:dyDescent="0.25">
      <c r="B1613" t="s">
        <v>14862</v>
      </c>
      <c r="C1613" t="s">
        <v>14863</v>
      </c>
      <c r="D1613" s="24" t="s">
        <v>2443</v>
      </c>
      <c r="E1613" s="24" t="s">
        <v>1194</v>
      </c>
      <c r="F1613" s="12">
        <v>40</v>
      </c>
      <c r="G1613" s="12">
        <v>-99.1</v>
      </c>
      <c r="H1613" s="12">
        <v>0.51587301587301593</v>
      </c>
      <c r="I1613" s="12">
        <v>1.8496031746031747</v>
      </c>
      <c r="J1613" s="12">
        <v>-1.3337301587301587</v>
      </c>
      <c r="K1613" s="22">
        <v>59</v>
      </c>
    </row>
    <row r="1614" spans="2:11" x14ac:dyDescent="0.25">
      <c r="B1614" t="s">
        <v>14433</v>
      </c>
      <c r="C1614" t="s">
        <v>14434</v>
      </c>
      <c r="D1614" s="24" t="s">
        <v>2443</v>
      </c>
      <c r="E1614" s="24" t="s">
        <v>749</v>
      </c>
      <c r="F1614" s="12">
        <v>41</v>
      </c>
      <c r="G1614" s="12">
        <v>-94.3</v>
      </c>
      <c r="H1614" s="12">
        <v>0.7142857142857143</v>
      </c>
      <c r="I1614" s="12">
        <v>2.05515873015873</v>
      </c>
      <c r="J1614" s="12">
        <v>-1.3408730158730158</v>
      </c>
      <c r="K1614" s="22">
        <v>53</v>
      </c>
    </row>
    <row r="1615" spans="2:11" x14ac:dyDescent="0.25">
      <c r="B1615" t="s">
        <v>15652</v>
      </c>
      <c r="C1615" t="s">
        <v>15653</v>
      </c>
      <c r="D1615" s="24" t="s">
        <v>548</v>
      </c>
      <c r="E1615" s="24" t="s">
        <v>465</v>
      </c>
      <c r="F1615" s="12">
        <v>48.6</v>
      </c>
      <c r="G1615" s="12">
        <v>-123.4</v>
      </c>
      <c r="H1615" s="12">
        <v>0</v>
      </c>
      <c r="I1615" s="12">
        <v>1.3432539682539684</v>
      </c>
      <c r="J1615" s="12">
        <v>-1.3432539682539684</v>
      </c>
      <c r="K1615" s="22">
        <v>40</v>
      </c>
    </row>
    <row r="1616" spans="2:11" x14ac:dyDescent="0.25">
      <c r="B1616" t="s">
        <v>371</v>
      </c>
      <c r="C1616" t="s">
        <v>2234</v>
      </c>
      <c r="D1616" s="24" t="s">
        <v>2443</v>
      </c>
      <c r="E1616" s="24" t="s">
        <v>749</v>
      </c>
      <c r="F1616" s="12">
        <v>40.700000000000003</v>
      </c>
      <c r="G1616" s="12">
        <v>-92.8</v>
      </c>
      <c r="H1616" s="12">
        <v>0.19841269841269843</v>
      </c>
      <c r="I1616" s="12">
        <v>1.5551587301587302</v>
      </c>
      <c r="J1616" s="12">
        <v>-1.3567460317460316</v>
      </c>
      <c r="K1616" s="22">
        <v>57</v>
      </c>
    </row>
    <row r="1617" spans="2:11" x14ac:dyDescent="0.25">
      <c r="B1617" t="s">
        <v>1473</v>
      </c>
      <c r="C1617" t="s">
        <v>1598</v>
      </c>
      <c r="D1617" s="24" t="s">
        <v>2443</v>
      </c>
      <c r="E1617" s="24" t="s">
        <v>1586</v>
      </c>
      <c r="F1617" s="12">
        <v>37.9</v>
      </c>
      <c r="G1617" s="12">
        <v>-79.8</v>
      </c>
      <c r="H1617" s="12">
        <v>0</v>
      </c>
      <c r="I1617" s="12">
        <v>1.3634920634920635</v>
      </c>
      <c r="J1617" s="12">
        <v>-1.3634920634920635</v>
      </c>
      <c r="K1617" s="22">
        <v>56</v>
      </c>
    </row>
    <row r="1618" spans="2:11" x14ac:dyDescent="0.25">
      <c r="B1618" t="s">
        <v>2631</v>
      </c>
      <c r="C1618" t="s">
        <v>2632</v>
      </c>
      <c r="D1618" s="24" t="s">
        <v>2443</v>
      </c>
      <c r="E1618" s="24" t="s">
        <v>1194</v>
      </c>
      <c r="F1618" s="12">
        <v>40.299999999999997</v>
      </c>
      <c r="G1618" s="12">
        <v>-99.6</v>
      </c>
      <c r="H1618" s="12">
        <v>0.7142857142857143</v>
      </c>
      <c r="I1618" s="12">
        <v>2.0912698412698414</v>
      </c>
      <c r="J1618" s="12">
        <v>-1.3769841269841272</v>
      </c>
      <c r="K1618" s="22">
        <v>27</v>
      </c>
    </row>
    <row r="1619" spans="2:11" x14ac:dyDescent="0.25">
      <c r="B1619" t="s">
        <v>542</v>
      </c>
      <c r="C1619" t="s">
        <v>3169</v>
      </c>
      <c r="D1619" s="24" t="s">
        <v>2443</v>
      </c>
      <c r="E1619" s="24" t="s">
        <v>749</v>
      </c>
      <c r="F1619" s="12">
        <v>40.9</v>
      </c>
      <c r="G1619" s="12">
        <v>-94.7</v>
      </c>
      <c r="H1619" s="12">
        <v>0.51587301587301593</v>
      </c>
      <c r="I1619" s="12">
        <v>1.8992063492063493</v>
      </c>
      <c r="J1619" s="12">
        <v>-1.3833333333333333</v>
      </c>
      <c r="K1619" s="22">
        <v>58</v>
      </c>
    </row>
    <row r="1620" spans="2:11" x14ac:dyDescent="0.25">
      <c r="B1620" t="s">
        <v>3554</v>
      </c>
      <c r="C1620" t="s">
        <v>3555</v>
      </c>
      <c r="D1620" s="24" t="s">
        <v>2443</v>
      </c>
      <c r="E1620" s="24" t="s">
        <v>1081</v>
      </c>
      <c r="F1620" s="12">
        <v>38.1</v>
      </c>
      <c r="G1620" s="12">
        <v>-91.7</v>
      </c>
      <c r="H1620" s="12">
        <v>0</v>
      </c>
      <c r="I1620" s="12">
        <v>1.392857142857143</v>
      </c>
      <c r="J1620" s="12">
        <v>-1.392857142857143</v>
      </c>
      <c r="K1620" s="22">
        <v>31</v>
      </c>
    </row>
    <row r="1621" spans="2:11" x14ac:dyDescent="0.25">
      <c r="B1621" t="s">
        <v>15654</v>
      </c>
      <c r="C1621" t="s">
        <v>15655</v>
      </c>
      <c r="D1621" s="24" t="s">
        <v>2443</v>
      </c>
      <c r="E1621" s="24" t="s">
        <v>953</v>
      </c>
      <c r="F1621" s="12">
        <v>42.1</v>
      </c>
      <c r="G1621" s="12">
        <v>-71.5</v>
      </c>
      <c r="H1621" s="12">
        <v>0</v>
      </c>
      <c r="I1621" s="12">
        <v>1.3944444444444446</v>
      </c>
      <c r="J1621" s="12">
        <v>-1.3944444444444446</v>
      </c>
      <c r="K1621" s="22">
        <v>56</v>
      </c>
    </row>
    <row r="1622" spans="2:11" x14ac:dyDescent="0.25">
      <c r="B1622" t="s">
        <v>2063</v>
      </c>
      <c r="C1622" t="s">
        <v>2064</v>
      </c>
      <c r="D1622" s="24" t="s">
        <v>2443</v>
      </c>
      <c r="E1622" s="24" t="s">
        <v>1396</v>
      </c>
      <c r="F1622" s="12">
        <v>45.6</v>
      </c>
      <c r="G1622" s="12">
        <v>-118.8</v>
      </c>
      <c r="H1622" s="12">
        <v>0.31746031746031744</v>
      </c>
      <c r="I1622" s="12">
        <v>1.711904761904762</v>
      </c>
      <c r="J1622" s="12">
        <v>-1.3944444444444446</v>
      </c>
      <c r="K1622" s="22">
        <v>58</v>
      </c>
    </row>
    <row r="1623" spans="2:11" x14ac:dyDescent="0.25">
      <c r="B1623" t="s">
        <v>2408</v>
      </c>
      <c r="C1623" t="s">
        <v>11667</v>
      </c>
      <c r="D1623" s="24" t="s">
        <v>2443</v>
      </c>
      <c r="E1623" s="24" t="s">
        <v>1675</v>
      </c>
      <c r="F1623" s="12">
        <v>44.9</v>
      </c>
      <c r="G1623" s="12">
        <v>-92.3</v>
      </c>
      <c r="H1623" s="12">
        <v>3.0158730158730158</v>
      </c>
      <c r="I1623" s="12">
        <v>4.4214285714285717</v>
      </c>
      <c r="J1623" s="12">
        <v>-1.4055555555555557</v>
      </c>
      <c r="K1623" s="22">
        <v>59</v>
      </c>
    </row>
    <row r="1624" spans="2:11" x14ac:dyDescent="0.25">
      <c r="B1624" t="s">
        <v>11147</v>
      </c>
      <c r="C1624" t="s">
        <v>11148</v>
      </c>
      <c r="D1624" s="24" t="s">
        <v>2443</v>
      </c>
      <c r="E1624" s="24" t="s">
        <v>1022</v>
      </c>
      <c r="F1624" s="12">
        <v>47.4</v>
      </c>
      <c r="G1624" s="12">
        <v>-94</v>
      </c>
      <c r="H1624" s="12">
        <v>3.5317460317460316</v>
      </c>
      <c r="I1624" s="12">
        <v>4.9456349206349204</v>
      </c>
      <c r="J1624" s="12">
        <v>-1.4138888888888888</v>
      </c>
      <c r="K1624" s="22">
        <v>56</v>
      </c>
    </row>
    <row r="1625" spans="2:11" x14ac:dyDescent="0.25">
      <c r="B1625" t="s">
        <v>3641</v>
      </c>
      <c r="C1625" t="s">
        <v>3642</v>
      </c>
      <c r="D1625" s="24" t="s">
        <v>2443</v>
      </c>
      <c r="E1625" s="24" t="s">
        <v>1800</v>
      </c>
      <c r="F1625" s="12">
        <v>55.4</v>
      </c>
      <c r="G1625" s="12">
        <v>-133.1</v>
      </c>
      <c r="H1625" s="12">
        <v>0</v>
      </c>
      <c r="I1625" s="12">
        <v>1.4142857142857144</v>
      </c>
      <c r="J1625" s="12">
        <v>-1.4142857142857144</v>
      </c>
      <c r="K1625" s="22">
        <v>25</v>
      </c>
    </row>
    <row r="1626" spans="2:11" x14ac:dyDescent="0.25">
      <c r="B1626" t="s">
        <v>4002</v>
      </c>
      <c r="C1626" t="s">
        <v>4003</v>
      </c>
      <c r="D1626" s="24" t="s">
        <v>2443</v>
      </c>
      <c r="E1626" s="24" t="s">
        <v>1363</v>
      </c>
      <c r="F1626" s="12">
        <v>41</v>
      </c>
      <c r="G1626" s="12">
        <v>-83.6</v>
      </c>
      <c r="H1626" s="12">
        <v>0</v>
      </c>
      <c r="I1626" s="12">
        <v>1.4186507936507937</v>
      </c>
      <c r="J1626" s="12">
        <v>-1.4186507936507937</v>
      </c>
      <c r="K1626" s="22">
        <v>60</v>
      </c>
    </row>
    <row r="1627" spans="2:11" x14ac:dyDescent="0.25">
      <c r="B1627" t="s">
        <v>15656</v>
      </c>
      <c r="C1627" t="s">
        <v>15657</v>
      </c>
      <c r="D1627" s="24" t="s">
        <v>2443</v>
      </c>
      <c r="E1627" s="24" t="s">
        <v>1421</v>
      </c>
      <c r="F1627" s="12">
        <v>40.700000000000003</v>
      </c>
      <c r="G1627" s="12">
        <v>-76.8</v>
      </c>
      <c r="H1627" s="12">
        <v>0</v>
      </c>
      <c r="I1627" s="12">
        <v>1.4194444444444445</v>
      </c>
      <c r="J1627" s="12">
        <v>-1.4194444444444445</v>
      </c>
      <c r="K1627" s="22">
        <v>44</v>
      </c>
    </row>
    <row r="1628" spans="2:11" x14ac:dyDescent="0.25">
      <c r="B1628" t="s">
        <v>2185</v>
      </c>
      <c r="C1628" t="s">
        <v>2186</v>
      </c>
      <c r="D1628" s="24" t="s">
        <v>548</v>
      </c>
      <c r="E1628" s="24" t="s">
        <v>465</v>
      </c>
      <c r="F1628" s="12">
        <v>53.5</v>
      </c>
      <c r="G1628" s="12">
        <v>-130.6</v>
      </c>
      <c r="H1628" s="12">
        <v>0</v>
      </c>
      <c r="I1628" s="12">
        <v>1.4238095238095239</v>
      </c>
      <c r="J1628" s="12">
        <v>-1.4238095238095239</v>
      </c>
      <c r="K1628" s="22">
        <v>60</v>
      </c>
    </row>
    <row r="1629" spans="2:11" x14ac:dyDescent="0.25">
      <c r="B1629" t="s">
        <v>4257</v>
      </c>
      <c r="C1629" t="s">
        <v>4258</v>
      </c>
      <c r="D1629" s="24" t="s">
        <v>2443</v>
      </c>
      <c r="E1629" s="24" t="s">
        <v>623</v>
      </c>
      <c r="F1629" s="12">
        <v>41.9</v>
      </c>
      <c r="G1629" s="12">
        <v>-71.900000000000006</v>
      </c>
      <c r="H1629" s="12">
        <v>0</v>
      </c>
      <c r="I1629" s="12">
        <v>1.4238095238095239</v>
      </c>
      <c r="J1629" s="12">
        <v>-1.4238095238095239</v>
      </c>
      <c r="K1629" s="22">
        <v>52</v>
      </c>
    </row>
    <row r="1630" spans="2:11" x14ac:dyDescent="0.25">
      <c r="B1630" t="s">
        <v>2801</v>
      </c>
      <c r="C1630" t="s">
        <v>2802</v>
      </c>
      <c r="D1630" s="24" t="s">
        <v>548</v>
      </c>
      <c r="E1630" s="24" t="s">
        <v>465</v>
      </c>
      <c r="F1630" s="12">
        <v>49.3</v>
      </c>
      <c r="G1630" s="12">
        <v>-124.5</v>
      </c>
      <c r="H1630" s="12">
        <v>0</v>
      </c>
      <c r="I1630" s="12">
        <v>1.430952380952381</v>
      </c>
      <c r="J1630" s="12">
        <v>-1.430952380952381</v>
      </c>
      <c r="K1630" s="22">
        <v>36</v>
      </c>
    </row>
    <row r="1631" spans="2:11" x14ac:dyDescent="0.25">
      <c r="B1631" t="s">
        <v>3902</v>
      </c>
      <c r="C1631" t="s">
        <v>3903</v>
      </c>
      <c r="D1631" s="24" t="s">
        <v>2443</v>
      </c>
      <c r="E1631" s="24" t="s">
        <v>1586</v>
      </c>
      <c r="F1631" s="12">
        <v>38.299999999999997</v>
      </c>
      <c r="G1631" s="12">
        <v>-79.7</v>
      </c>
      <c r="H1631" s="12">
        <v>0</v>
      </c>
      <c r="I1631" s="12">
        <v>1.4325396825396826</v>
      </c>
      <c r="J1631" s="12">
        <v>-1.4325396825396826</v>
      </c>
      <c r="K1631" s="22">
        <v>42</v>
      </c>
    </row>
    <row r="1632" spans="2:11" x14ac:dyDescent="0.25">
      <c r="B1632" t="s">
        <v>15658</v>
      </c>
      <c r="C1632" t="s">
        <v>15659</v>
      </c>
      <c r="D1632" s="24" t="s">
        <v>2443</v>
      </c>
      <c r="E1632" s="24" t="s">
        <v>1545</v>
      </c>
      <c r="F1632" s="12">
        <v>40.200000000000003</v>
      </c>
      <c r="G1632" s="12">
        <v>-109.9</v>
      </c>
      <c r="H1632" s="12">
        <v>0</v>
      </c>
      <c r="I1632" s="12">
        <v>1.4333333333333333</v>
      </c>
      <c r="J1632" s="12">
        <v>-1.4333333333333333</v>
      </c>
      <c r="K1632" s="22">
        <v>49</v>
      </c>
    </row>
    <row r="1633" spans="2:11" x14ac:dyDescent="0.25">
      <c r="B1633" t="s">
        <v>1388</v>
      </c>
      <c r="C1633" t="s">
        <v>15562</v>
      </c>
      <c r="D1633" s="24" t="s">
        <v>2443</v>
      </c>
      <c r="E1633" s="24" t="s">
        <v>1301</v>
      </c>
      <c r="F1633" s="12">
        <v>42</v>
      </c>
      <c r="G1633" s="12">
        <v>-76.5</v>
      </c>
      <c r="H1633" s="12">
        <v>0.11904761904761905</v>
      </c>
      <c r="I1633" s="12">
        <v>1.5523809523809524</v>
      </c>
      <c r="J1633" s="12">
        <v>-1.4333333333333333</v>
      </c>
      <c r="K1633" s="22">
        <v>26</v>
      </c>
    </row>
    <row r="1634" spans="2:11" x14ac:dyDescent="0.25">
      <c r="B1634" t="s">
        <v>15660</v>
      </c>
      <c r="C1634" t="s">
        <v>15661</v>
      </c>
      <c r="D1634" s="24" t="s">
        <v>548</v>
      </c>
      <c r="E1634" s="24" t="s">
        <v>465</v>
      </c>
      <c r="F1634" s="12">
        <v>48.3</v>
      </c>
      <c r="G1634" s="12">
        <v>-123.5</v>
      </c>
      <c r="H1634" s="12">
        <v>0</v>
      </c>
      <c r="I1634" s="12">
        <v>1.4341269841269841</v>
      </c>
      <c r="J1634" s="12">
        <v>-1.4341269841269841</v>
      </c>
      <c r="K1634" s="22">
        <v>51</v>
      </c>
    </row>
    <row r="1635" spans="2:11" x14ac:dyDescent="0.25">
      <c r="B1635" t="s">
        <v>15662</v>
      </c>
      <c r="C1635" t="s">
        <v>15663</v>
      </c>
      <c r="D1635" s="24" t="s">
        <v>2443</v>
      </c>
      <c r="E1635" s="24" t="s">
        <v>1081</v>
      </c>
      <c r="F1635" s="12">
        <v>38.700000000000003</v>
      </c>
      <c r="G1635" s="12">
        <v>-91.4</v>
      </c>
      <c r="H1635" s="12">
        <v>0</v>
      </c>
      <c r="I1635" s="12">
        <v>1.4345238095238095</v>
      </c>
      <c r="J1635" s="12">
        <v>-1.4345238095238095</v>
      </c>
      <c r="K1635" s="22">
        <v>54</v>
      </c>
    </row>
    <row r="1636" spans="2:11" x14ac:dyDescent="0.25">
      <c r="B1636" t="s">
        <v>2555</v>
      </c>
      <c r="C1636" t="s">
        <v>2556</v>
      </c>
      <c r="D1636" s="24" t="s">
        <v>2443</v>
      </c>
      <c r="E1636" s="24" t="s">
        <v>1134</v>
      </c>
      <c r="F1636" s="12">
        <v>45.9</v>
      </c>
      <c r="G1636" s="12">
        <v>-107.1</v>
      </c>
      <c r="H1636" s="12">
        <v>4.0476190476190474</v>
      </c>
      <c r="I1636" s="12">
        <v>5.4944444444444454</v>
      </c>
      <c r="J1636" s="12">
        <v>-1.4468253968253972</v>
      </c>
      <c r="K1636" s="22">
        <v>56</v>
      </c>
    </row>
    <row r="1637" spans="2:11" x14ac:dyDescent="0.25">
      <c r="B1637" t="s">
        <v>4303</v>
      </c>
      <c r="C1637" t="s">
        <v>4304</v>
      </c>
      <c r="D1637" s="24" t="s">
        <v>2443</v>
      </c>
      <c r="E1637" s="24" t="s">
        <v>953</v>
      </c>
      <c r="F1637" s="12">
        <v>41.9</v>
      </c>
      <c r="G1637" s="12">
        <v>-71.099999999999994</v>
      </c>
      <c r="H1637" s="12">
        <v>0</v>
      </c>
      <c r="I1637" s="12">
        <v>1.4484126984126984</v>
      </c>
      <c r="J1637" s="12">
        <v>-1.4484126984126984</v>
      </c>
      <c r="K1637" s="22">
        <v>44</v>
      </c>
    </row>
    <row r="1638" spans="2:11" x14ac:dyDescent="0.25">
      <c r="B1638" t="s">
        <v>624</v>
      </c>
      <c r="C1638" t="s">
        <v>625</v>
      </c>
      <c r="D1638" s="24" t="s">
        <v>2443</v>
      </c>
      <c r="E1638" s="24" t="s">
        <v>623</v>
      </c>
      <c r="F1638" s="12">
        <v>41.7</v>
      </c>
      <c r="G1638" s="12">
        <v>-72.2</v>
      </c>
      <c r="H1638" s="12">
        <v>0</v>
      </c>
      <c r="I1638" s="12">
        <v>1.4511904761904761</v>
      </c>
      <c r="J1638" s="12">
        <v>-1.4511904761904761</v>
      </c>
      <c r="K1638" s="22">
        <v>53</v>
      </c>
    </row>
    <row r="1639" spans="2:11" x14ac:dyDescent="0.25">
      <c r="B1639" t="s">
        <v>15664</v>
      </c>
      <c r="C1639" t="s">
        <v>15665</v>
      </c>
      <c r="D1639" s="24" t="s">
        <v>548</v>
      </c>
      <c r="E1639" s="24" t="s">
        <v>465</v>
      </c>
      <c r="F1639" s="12">
        <v>49.4</v>
      </c>
      <c r="G1639" s="12">
        <v>-124.8</v>
      </c>
      <c r="H1639" s="12">
        <v>0</v>
      </c>
      <c r="I1639" s="12">
        <v>1.4515873015873015</v>
      </c>
      <c r="J1639" s="12">
        <v>-1.4515873015873015</v>
      </c>
      <c r="K1639" s="22">
        <v>43</v>
      </c>
    </row>
    <row r="1640" spans="2:11" x14ac:dyDescent="0.25">
      <c r="B1640" t="s">
        <v>1052</v>
      </c>
      <c r="C1640" t="s">
        <v>1053</v>
      </c>
      <c r="D1640" s="24" t="s">
        <v>2443</v>
      </c>
      <c r="E1640" s="24" t="s">
        <v>1022</v>
      </c>
      <c r="F1640" s="12">
        <v>45.7</v>
      </c>
      <c r="G1640" s="12">
        <v>-93.6</v>
      </c>
      <c r="H1640" s="12">
        <v>4.0476190476190474</v>
      </c>
      <c r="I1640" s="12">
        <v>5.5011904761904757</v>
      </c>
      <c r="J1640" s="12">
        <v>-1.4535714285714285</v>
      </c>
      <c r="K1640" s="22">
        <v>51</v>
      </c>
    </row>
    <row r="1641" spans="2:11" x14ac:dyDescent="0.25">
      <c r="B1641" t="s">
        <v>949</v>
      </c>
      <c r="C1641" t="s">
        <v>950</v>
      </c>
      <c r="D1641" s="24" t="s">
        <v>2443</v>
      </c>
      <c r="E1641" s="24" t="s">
        <v>948</v>
      </c>
      <c r="F1641" s="12">
        <v>39.5</v>
      </c>
      <c r="G1641" s="12">
        <v>-79.099999999999994</v>
      </c>
      <c r="H1641" s="12">
        <v>0</v>
      </c>
      <c r="I1641" s="12">
        <v>1.4599206349206348</v>
      </c>
      <c r="J1641" s="12">
        <v>-1.4599206349206348</v>
      </c>
      <c r="K1641" s="22">
        <v>56</v>
      </c>
    </row>
    <row r="1642" spans="2:11" x14ac:dyDescent="0.25">
      <c r="B1642" t="s">
        <v>3365</v>
      </c>
      <c r="C1642" t="s">
        <v>3366</v>
      </c>
      <c r="D1642" s="24" t="s">
        <v>2443</v>
      </c>
      <c r="E1642" s="24" t="s">
        <v>1022</v>
      </c>
      <c r="F1642" s="12">
        <v>45.8</v>
      </c>
      <c r="G1642" s="12">
        <v>-93.3</v>
      </c>
      <c r="H1642" s="12">
        <v>4.5634920634920633</v>
      </c>
      <c r="I1642" s="12">
        <v>6.0265873015873019</v>
      </c>
      <c r="J1642" s="12">
        <v>-1.4630952380952382</v>
      </c>
      <c r="K1642" s="22">
        <v>60</v>
      </c>
    </row>
    <row r="1643" spans="2:11" x14ac:dyDescent="0.25">
      <c r="B1643" t="s">
        <v>2623</v>
      </c>
      <c r="C1643" t="s">
        <v>2624</v>
      </c>
      <c r="D1643" s="24" t="s">
        <v>2443</v>
      </c>
      <c r="E1643" s="24" t="s">
        <v>1134</v>
      </c>
      <c r="F1643" s="12">
        <v>48.4</v>
      </c>
      <c r="G1643" s="12">
        <v>-115.3</v>
      </c>
      <c r="H1643" s="12">
        <v>0.31746031746031744</v>
      </c>
      <c r="I1643" s="12">
        <v>1.7809523809523811</v>
      </c>
      <c r="J1643" s="12">
        <v>-1.4634920634920636</v>
      </c>
      <c r="K1643" s="22">
        <v>34</v>
      </c>
    </row>
    <row r="1644" spans="2:11" x14ac:dyDescent="0.25">
      <c r="B1644" t="s">
        <v>2069</v>
      </c>
      <c r="C1644" t="s">
        <v>2070</v>
      </c>
      <c r="D1644" s="24" t="s">
        <v>2443</v>
      </c>
      <c r="E1644" s="24" t="s">
        <v>1611</v>
      </c>
      <c r="F1644" s="12">
        <v>46</v>
      </c>
      <c r="G1644" s="12">
        <v>-118.2</v>
      </c>
      <c r="H1644" s="12">
        <v>0</v>
      </c>
      <c r="I1644" s="12">
        <v>1.4650793650793652</v>
      </c>
      <c r="J1644" s="12">
        <v>-1.4650793650793652</v>
      </c>
      <c r="K1644" s="22">
        <v>52</v>
      </c>
    </row>
    <row r="1645" spans="2:11" x14ac:dyDescent="0.25">
      <c r="B1645" t="s">
        <v>377</v>
      </c>
      <c r="C1645" t="s">
        <v>2937</v>
      </c>
      <c r="D1645" s="24" t="s">
        <v>2443</v>
      </c>
      <c r="E1645" s="24" t="s">
        <v>1611</v>
      </c>
      <c r="F1645" s="12">
        <v>47.3</v>
      </c>
      <c r="G1645" s="12">
        <v>-118.6</v>
      </c>
      <c r="H1645" s="12">
        <v>0</v>
      </c>
      <c r="I1645" s="12">
        <v>1.4662698412698414</v>
      </c>
      <c r="J1645" s="12">
        <v>-1.4662698412698414</v>
      </c>
      <c r="K1645" s="22">
        <v>57</v>
      </c>
    </row>
    <row r="1646" spans="2:11" x14ac:dyDescent="0.25">
      <c r="B1646" t="s">
        <v>9920</v>
      </c>
      <c r="C1646" t="s">
        <v>9921</v>
      </c>
      <c r="D1646" s="24" t="s">
        <v>2443</v>
      </c>
      <c r="E1646" s="24" t="s">
        <v>1421</v>
      </c>
      <c r="F1646" s="12">
        <v>41.5</v>
      </c>
      <c r="G1646" s="12">
        <v>-78.599999999999994</v>
      </c>
      <c r="H1646" s="12">
        <v>5.0396825396825395</v>
      </c>
      <c r="I1646" s="12">
        <v>6.5107142857142852</v>
      </c>
      <c r="J1646" s="12">
        <v>-1.4710317460317459</v>
      </c>
      <c r="K1646" s="22">
        <v>59</v>
      </c>
    </row>
    <row r="1647" spans="2:11" x14ac:dyDescent="0.25">
      <c r="B1647" t="s">
        <v>1811</v>
      </c>
      <c r="C1647" t="s">
        <v>1812</v>
      </c>
      <c r="D1647" s="24" t="s">
        <v>2443</v>
      </c>
      <c r="E1647" s="24" t="s">
        <v>1650</v>
      </c>
      <c r="F1647" s="12">
        <v>37.700000000000003</v>
      </c>
      <c r="G1647" s="12">
        <v>-81.099999999999994</v>
      </c>
      <c r="H1647" s="12">
        <v>1.8253968253968254</v>
      </c>
      <c r="I1647" s="12">
        <v>3.3</v>
      </c>
      <c r="J1647" s="12">
        <v>-1.4746031746031745</v>
      </c>
      <c r="K1647" s="22">
        <v>51</v>
      </c>
    </row>
    <row r="1648" spans="2:11" x14ac:dyDescent="0.25">
      <c r="B1648" t="s">
        <v>2964</v>
      </c>
      <c r="C1648" t="s">
        <v>2965</v>
      </c>
      <c r="D1648" s="24" t="s">
        <v>2443</v>
      </c>
      <c r="E1648" s="24" t="s">
        <v>867</v>
      </c>
      <c r="F1648" s="12">
        <v>38.799999999999997</v>
      </c>
      <c r="G1648" s="12">
        <v>-96.1</v>
      </c>
      <c r="H1648" s="12">
        <v>0</v>
      </c>
      <c r="I1648" s="12">
        <v>1.4750000000000001</v>
      </c>
      <c r="J1648" s="12">
        <v>-1.4750000000000001</v>
      </c>
      <c r="K1648" s="22">
        <v>53</v>
      </c>
    </row>
    <row r="1649" spans="2:11" x14ac:dyDescent="0.25">
      <c r="B1649" t="s">
        <v>3180</v>
      </c>
      <c r="C1649" t="s">
        <v>3181</v>
      </c>
      <c r="D1649" s="24" t="s">
        <v>548</v>
      </c>
      <c r="E1649" s="24" t="s">
        <v>497</v>
      </c>
      <c r="F1649" s="12">
        <v>50.5</v>
      </c>
      <c r="G1649" s="12">
        <v>-103.9</v>
      </c>
      <c r="H1649" s="12">
        <v>5.3174603174603172</v>
      </c>
      <c r="I1649" s="12">
        <v>6.7976190476190483</v>
      </c>
      <c r="J1649" s="12">
        <v>-1.4801587301587307</v>
      </c>
      <c r="K1649" s="22">
        <v>43</v>
      </c>
    </row>
    <row r="1650" spans="2:11" x14ac:dyDescent="0.25">
      <c r="B1650" t="s">
        <v>3423</v>
      </c>
      <c r="C1650" t="s">
        <v>3424</v>
      </c>
      <c r="D1650" s="24" t="s">
        <v>548</v>
      </c>
      <c r="E1650" s="24" t="s">
        <v>465</v>
      </c>
      <c r="F1650" s="12">
        <v>50.1</v>
      </c>
      <c r="G1650" s="12">
        <v>-125.2</v>
      </c>
      <c r="H1650" s="12">
        <v>0</v>
      </c>
      <c r="I1650" s="12">
        <v>1.4892857142857143</v>
      </c>
      <c r="J1650" s="12">
        <v>-1.4892857142857143</v>
      </c>
      <c r="K1650" s="22">
        <v>34</v>
      </c>
    </row>
    <row r="1651" spans="2:11" x14ac:dyDescent="0.25">
      <c r="B1651" t="s">
        <v>1241</v>
      </c>
      <c r="C1651" t="s">
        <v>2241</v>
      </c>
      <c r="D1651" s="24" t="s">
        <v>2443</v>
      </c>
      <c r="E1651" s="24" t="s">
        <v>749</v>
      </c>
      <c r="F1651" s="12">
        <v>41</v>
      </c>
      <c r="G1651" s="12">
        <v>-93.7</v>
      </c>
      <c r="H1651" s="12">
        <v>0.39682539682539686</v>
      </c>
      <c r="I1651" s="12">
        <v>1.8904761904761906</v>
      </c>
      <c r="J1651" s="12">
        <v>-1.4936507936507937</v>
      </c>
      <c r="K1651" s="22">
        <v>58</v>
      </c>
    </row>
    <row r="1652" spans="2:11" x14ac:dyDescent="0.25">
      <c r="B1652" t="s">
        <v>10877</v>
      </c>
      <c r="C1652" t="s">
        <v>10878</v>
      </c>
      <c r="D1652" s="24" t="s">
        <v>548</v>
      </c>
      <c r="E1652" s="24" t="s">
        <v>497</v>
      </c>
      <c r="F1652" s="12">
        <v>53.4</v>
      </c>
      <c r="G1652" s="12">
        <v>-109.2</v>
      </c>
      <c r="H1652" s="12">
        <v>3.8095238095238098</v>
      </c>
      <c r="I1652" s="12">
        <v>5.3043650793650787</v>
      </c>
      <c r="J1652" s="12">
        <v>-1.4948412698412694</v>
      </c>
      <c r="K1652" s="22">
        <v>60</v>
      </c>
    </row>
    <row r="1653" spans="2:11" x14ac:dyDescent="0.25">
      <c r="B1653" t="s">
        <v>4020</v>
      </c>
      <c r="C1653" t="s">
        <v>4021</v>
      </c>
      <c r="D1653" s="24" t="s">
        <v>2443</v>
      </c>
      <c r="E1653" s="24" t="s">
        <v>1421</v>
      </c>
      <c r="F1653" s="12">
        <v>41.4</v>
      </c>
      <c r="G1653" s="12">
        <v>-78</v>
      </c>
      <c r="H1653" s="12">
        <v>0.31746031746031744</v>
      </c>
      <c r="I1653" s="12">
        <v>1.8158730158730159</v>
      </c>
      <c r="J1653" s="12">
        <v>-1.4984126984126984</v>
      </c>
      <c r="K1653" s="22">
        <v>49</v>
      </c>
    </row>
    <row r="1654" spans="2:11" x14ac:dyDescent="0.25">
      <c r="B1654" t="s">
        <v>15666</v>
      </c>
      <c r="C1654" t="s">
        <v>15667</v>
      </c>
      <c r="D1654" s="24" t="s">
        <v>548</v>
      </c>
      <c r="E1654" s="24" t="s">
        <v>465</v>
      </c>
      <c r="F1654" s="12">
        <v>50</v>
      </c>
      <c r="G1654" s="12">
        <v>-125.2</v>
      </c>
      <c r="H1654" s="12">
        <v>0</v>
      </c>
      <c r="I1654" s="12">
        <v>1.5031746031746034</v>
      </c>
      <c r="J1654" s="12">
        <v>-1.5031746031746034</v>
      </c>
      <c r="K1654" s="22">
        <v>42</v>
      </c>
    </row>
    <row r="1655" spans="2:11" x14ac:dyDescent="0.25">
      <c r="B1655" t="s">
        <v>10923</v>
      </c>
      <c r="C1655" t="s">
        <v>10924</v>
      </c>
      <c r="D1655" s="24" t="s">
        <v>2443</v>
      </c>
      <c r="E1655" s="24" t="s">
        <v>1301</v>
      </c>
      <c r="F1655" s="12">
        <v>42</v>
      </c>
      <c r="G1655" s="12">
        <v>-77.7</v>
      </c>
      <c r="H1655" s="12">
        <v>3.7301587301587302</v>
      </c>
      <c r="I1655" s="12">
        <v>5.2353174603174608</v>
      </c>
      <c r="J1655" s="12">
        <v>-1.5051587301587304</v>
      </c>
      <c r="K1655" s="22">
        <v>60</v>
      </c>
    </row>
    <row r="1656" spans="2:11" x14ac:dyDescent="0.25">
      <c r="B1656" t="s">
        <v>1288</v>
      </c>
      <c r="C1656" t="s">
        <v>1289</v>
      </c>
      <c r="D1656" s="24" t="s">
        <v>2443</v>
      </c>
      <c r="E1656" s="24" t="s">
        <v>1277</v>
      </c>
      <c r="F1656" s="12">
        <v>32.9</v>
      </c>
      <c r="G1656" s="12">
        <v>-105.8</v>
      </c>
      <c r="H1656" s="12">
        <v>0</v>
      </c>
      <c r="I1656" s="12">
        <v>1.5126984126984127</v>
      </c>
      <c r="J1656" s="12">
        <v>-1.5126984126984127</v>
      </c>
      <c r="K1656" s="22">
        <v>59</v>
      </c>
    </row>
    <row r="1657" spans="2:11" x14ac:dyDescent="0.25">
      <c r="B1657" t="s">
        <v>2000</v>
      </c>
      <c r="C1657" t="s">
        <v>2001</v>
      </c>
      <c r="D1657" s="24" t="s">
        <v>2443</v>
      </c>
      <c r="E1657" s="24" t="s">
        <v>1253</v>
      </c>
      <c r="F1657" s="12">
        <v>38</v>
      </c>
      <c r="G1657" s="12">
        <v>-117</v>
      </c>
      <c r="H1657" s="12">
        <v>0</v>
      </c>
      <c r="I1657" s="12">
        <v>1.5134920634920637</v>
      </c>
      <c r="J1657" s="12">
        <v>-1.5134920634920637</v>
      </c>
      <c r="K1657" s="22">
        <v>42</v>
      </c>
    </row>
    <row r="1658" spans="2:11" x14ac:dyDescent="0.25">
      <c r="B1658" t="s">
        <v>15668</v>
      </c>
      <c r="C1658" t="s">
        <v>15669</v>
      </c>
      <c r="D1658" s="24" t="s">
        <v>548</v>
      </c>
      <c r="E1658" s="24" t="s">
        <v>465</v>
      </c>
      <c r="F1658" s="12">
        <v>54.5</v>
      </c>
      <c r="G1658" s="12">
        <v>-130.69999999999999</v>
      </c>
      <c r="H1658" s="12">
        <v>0</v>
      </c>
      <c r="I1658" s="12">
        <v>1.5194444444444444</v>
      </c>
      <c r="J1658" s="12">
        <v>-1.5194444444444444</v>
      </c>
      <c r="K1658" s="22">
        <v>41</v>
      </c>
    </row>
    <row r="1659" spans="2:11" x14ac:dyDescent="0.25">
      <c r="B1659" t="s">
        <v>3063</v>
      </c>
      <c r="C1659" t="s">
        <v>3064</v>
      </c>
      <c r="D1659" s="24" t="s">
        <v>2443</v>
      </c>
      <c r="E1659" s="24" t="s">
        <v>1194</v>
      </c>
      <c r="F1659" s="12">
        <v>40</v>
      </c>
      <c r="G1659" s="12">
        <v>-99.2</v>
      </c>
      <c r="H1659" s="12">
        <v>0</v>
      </c>
      <c r="I1659" s="12">
        <v>1.5222222222222221</v>
      </c>
      <c r="J1659" s="12">
        <v>-1.5222222222222221</v>
      </c>
      <c r="K1659" s="22">
        <v>53</v>
      </c>
    </row>
    <row r="1660" spans="2:11" x14ac:dyDescent="0.25">
      <c r="B1660" t="s">
        <v>962</v>
      </c>
      <c r="C1660" t="s">
        <v>963</v>
      </c>
      <c r="D1660" s="24" t="s">
        <v>2443</v>
      </c>
      <c r="E1660" s="24" t="s">
        <v>953</v>
      </c>
      <c r="F1660" s="12">
        <v>42.5</v>
      </c>
      <c r="G1660" s="12">
        <v>-71</v>
      </c>
      <c r="H1660" s="12">
        <v>0</v>
      </c>
      <c r="I1660" s="12">
        <v>1.5230158730158732</v>
      </c>
      <c r="J1660" s="12">
        <v>-1.5230158730158732</v>
      </c>
      <c r="K1660" s="22">
        <v>60</v>
      </c>
    </row>
    <row r="1661" spans="2:11" x14ac:dyDescent="0.25">
      <c r="B1661" t="s">
        <v>3392</v>
      </c>
      <c r="C1661" t="s">
        <v>3393</v>
      </c>
      <c r="D1661" s="24" t="s">
        <v>548</v>
      </c>
      <c r="E1661" s="24" t="s">
        <v>522</v>
      </c>
      <c r="F1661" s="12">
        <v>45.6</v>
      </c>
      <c r="G1661" s="12">
        <v>-63.2</v>
      </c>
      <c r="H1661" s="12">
        <v>1.5873015873015874</v>
      </c>
      <c r="I1661" s="12">
        <v>3.1126984126984127</v>
      </c>
      <c r="J1661" s="12">
        <v>-1.5253968253968253</v>
      </c>
      <c r="K1661" s="22">
        <v>27</v>
      </c>
    </row>
    <row r="1662" spans="2:11" x14ac:dyDescent="0.25">
      <c r="B1662" t="s">
        <v>4214</v>
      </c>
      <c r="C1662" t="s">
        <v>4215</v>
      </c>
      <c r="D1662" s="24" t="s">
        <v>2443</v>
      </c>
      <c r="E1662" s="24" t="s">
        <v>1421</v>
      </c>
      <c r="F1662" s="12">
        <v>41.3</v>
      </c>
      <c r="G1662" s="12">
        <v>-77.7</v>
      </c>
      <c r="H1662" s="12">
        <v>0</v>
      </c>
      <c r="I1662" s="12">
        <v>1.5289682539682541</v>
      </c>
      <c r="J1662" s="12">
        <v>-1.5289682539682541</v>
      </c>
      <c r="K1662" s="22">
        <v>53</v>
      </c>
    </row>
    <row r="1663" spans="2:11" x14ac:dyDescent="0.25">
      <c r="B1663" t="s">
        <v>1869</v>
      </c>
      <c r="C1663" t="s">
        <v>1870</v>
      </c>
      <c r="D1663" s="24" t="s">
        <v>2443</v>
      </c>
      <c r="E1663" s="24" t="s">
        <v>1301</v>
      </c>
      <c r="F1663" s="12">
        <v>42.7</v>
      </c>
      <c r="G1663" s="12">
        <v>-73.8</v>
      </c>
      <c r="H1663" s="12">
        <v>2.3015873015873018</v>
      </c>
      <c r="I1663" s="12">
        <v>3.8361111111111112</v>
      </c>
      <c r="J1663" s="12">
        <v>-1.5345238095238096</v>
      </c>
      <c r="K1663" s="22">
        <v>60</v>
      </c>
    </row>
    <row r="1664" spans="2:11" x14ac:dyDescent="0.25">
      <c r="B1664" t="s">
        <v>15670</v>
      </c>
      <c r="C1664" t="s">
        <v>15671</v>
      </c>
      <c r="D1664" s="24" t="s">
        <v>2443</v>
      </c>
      <c r="E1664" s="24" t="s">
        <v>867</v>
      </c>
      <c r="F1664" s="12">
        <v>38.799999999999997</v>
      </c>
      <c r="G1664" s="12">
        <v>-96.4</v>
      </c>
      <c r="H1664" s="12">
        <v>0</v>
      </c>
      <c r="I1664" s="12">
        <v>1.5373015873015874</v>
      </c>
      <c r="J1664" s="12">
        <v>-1.5373015873015874</v>
      </c>
      <c r="K1664" s="22">
        <v>57</v>
      </c>
    </row>
    <row r="1665" spans="2:11" x14ac:dyDescent="0.25">
      <c r="B1665" t="s">
        <v>10505</v>
      </c>
      <c r="C1665" t="s">
        <v>10506</v>
      </c>
      <c r="D1665" s="24" t="s">
        <v>548</v>
      </c>
      <c r="E1665" s="24" t="s">
        <v>497</v>
      </c>
      <c r="F1665" s="12">
        <v>51.3</v>
      </c>
      <c r="G1665" s="12">
        <v>-108.4</v>
      </c>
      <c r="H1665" s="12">
        <v>4.1269841269841274</v>
      </c>
      <c r="I1665" s="12">
        <v>5.6654761904761912</v>
      </c>
      <c r="J1665" s="12">
        <v>-1.538492063492064</v>
      </c>
      <c r="K1665" s="22">
        <v>31</v>
      </c>
    </row>
    <row r="1666" spans="2:11" x14ac:dyDescent="0.25">
      <c r="B1666" t="s">
        <v>4125</v>
      </c>
      <c r="C1666" t="s">
        <v>4126</v>
      </c>
      <c r="D1666" s="24" t="s">
        <v>2443</v>
      </c>
      <c r="E1666" s="24" t="s">
        <v>623</v>
      </c>
      <c r="F1666" s="12">
        <v>41.9</v>
      </c>
      <c r="G1666" s="12">
        <v>-72.900000000000006</v>
      </c>
      <c r="H1666" s="12">
        <v>0</v>
      </c>
      <c r="I1666" s="12">
        <v>1.538888888888889</v>
      </c>
      <c r="J1666" s="12">
        <v>-1.538888888888889</v>
      </c>
      <c r="K1666" s="22">
        <v>36</v>
      </c>
    </row>
    <row r="1667" spans="2:11" x14ac:dyDescent="0.25">
      <c r="B1667" t="s">
        <v>768</v>
      </c>
      <c r="C1667" t="s">
        <v>769</v>
      </c>
      <c r="D1667" s="24" t="s">
        <v>2443</v>
      </c>
      <c r="E1667" s="24" t="s">
        <v>749</v>
      </c>
      <c r="F1667" s="12">
        <v>42.2</v>
      </c>
      <c r="G1667" s="12">
        <v>-91</v>
      </c>
      <c r="H1667" s="12">
        <v>0.31746031746031744</v>
      </c>
      <c r="I1667" s="12">
        <v>1.8642857142857143</v>
      </c>
      <c r="J1667" s="12">
        <v>-1.5468253968253967</v>
      </c>
      <c r="K1667" s="22">
        <v>60</v>
      </c>
    </row>
    <row r="1668" spans="2:11" x14ac:dyDescent="0.25">
      <c r="B1668" t="s">
        <v>12123</v>
      </c>
      <c r="C1668" t="s">
        <v>12124</v>
      </c>
      <c r="D1668" s="24" t="s">
        <v>2443</v>
      </c>
      <c r="E1668" s="24" t="s">
        <v>1301</v>
      </c>
      <c r="F1668" s="12">
        <v>42.9</v>
      </c>
      <c r="G1668" s="12">
        <v>-76.7</v>
      </c>
      <c r="H1668" s="12">
        <v>2.5396825396825395</v>
      </c>
      <c r="I1668" s="12">
        <v>4.0912698412698409</v>
      </c>
      <c r="J1668" s="12">
        <v>-1.5515873015873014</v>
      </c>
      <c r="K1668" s="22">
        <v>39</v>
      </c>
    </row>
    <row r="1669" spans="2:11" x14ac:dyDescent="0.25">
      <c r="B1669" t="s">
        <v>1310</v>
      </c>
      <c r="C1669" t="s">
        <v>1311</v>
      </c>
      <c r="D1669" s="24" t="s">
        <v>2443</v>
      </c>
      <c r="E1669" s="24" t="s">
        <v>1301</v>
      </c>
      <c r="F1669" s="12">
        <v>42.7</v>
      </c>
      <c r="G1669" s="12">
        <v>-74.900000000000006</v>
      </c>
      <c r="H1669" s="12">
        <v>5.0396825396825395</v>
      </c>
      <c r="I1669" s="12">
        <v>6.5924603174603176</v>
      </c>
      <c r="J1669" s="12">
        <v>-1.5527777777777776</v>
      </c>
      <c r="K1669" s="22">
        <v>60</v>
      </c>
    </row>
    <row r="1670" spans="2:11" x14ac:dyDescent="0.25">
      <c r="B1670" t="s">
        <v>4261</v>
      </c>
      <c r="C1670" t="s">
        <v>4262</v>
      </c>
      <c r="D1670" s="24" t="s">
        <v>2443</v>
      </c>
      <c r="E1670" s="24" t="s">
        <v>1421</v>
      </c>
      <c r="F1670" s="12">
        <v>40.4</v>
      </c>
      <c r="G1670" s="12">
        <v>-78.400000000000006</v>
      </c>
      <c r="H1670" s="12">
        <v>0</v>
      </c>
      <c r="I1670" s="12">
        <v>1.5539682539682538</v>
      </c>
      <c r="J1670" s="12">
        <v>-1.5539682539682538</v>
      </c>
      <c r="K1670" s="22">
        <v>49</v>
      </c>
    </row>
    <row r="1671" spans="2:11" x14ac:dyDescent="0.25">
      <c r="B1671" t="s">
        <v>2444</v>
      </c>
      <c r="C1671" t="s">
        <v>2445</v>
      </c>
      <c r="D1671" s="24" t="s">
        <v>2443</v>
      </c>
      <c r="E1671" s="24" t="s">
        <v>1134</v>
      </c>
      <c r="F1671" s="12">
        <v>47</v>
      </c>
      <c r="G1671" s="12">
        <v>-114.4</v>
      </c>
      <c r="H1671" s="12">
        <v>3.6507936507936507</v>
      </c>
      <c r="I1671" s="12">
        <v>5.2063492063492056</v>
      </c>
      <c r="J1671" s="12">
        <v>-1.5555555555555551</v>
      </c>
      <c r="K1671" s="22">
        <v>25</v>
      </c>
    </row>
    <row r="1672" spans="2:11" x14ac:dyDescent="0.25">
      <c r="B1672" t="s">
        <v>3463</v>
      </c>
      <c r="C1672" t="s">
        <v>3464</v>
      </c>
      <c r="D1672" s="24" t="s">
        <v>548</v>
      </c>
      <c r="E1672" s="24" t="s">
        <v>465</v>
      </c>
      <c r="F1672" s="12">
        <v>48.7</v>
      </c>
      <c r="G1672" s="12">
        <v>-123.2</v>
      </c>
      <c r="H1672" s="12">
        <v>0</v>
      </c>
      <c r="I1672" s="12">
        <v>1.5571428571428572</v>
      </c>
      <c r="J1672" s="12">
        <v>-1.5571428571428572</v>
      </c>
      <c r="K1672" s="22">
        <v>41</v>
      </c>
    </row>
    <row r="1673" spans="2:11" x14ac:dyDescent="0.25">
      <c r="B1673" t="s">
        <v>15672</v>
      </c>
      <c r="C1673" t="s">
        <v>15673</v>
      </c>
      <c r="D1673" s="24" t="s">
        <v>2443</v>
      </c>
      <c r="E1673" s="24" t="s">
        <v>1650</v>
      </c>
      <c r="F1673" s="12">
        <v>38.200000000000003</v>
      </c>
      <c r="G1673" s="12">
        <v>-80.8</v>
      </c>
      <c r="H1673" s="12">
        <v>0</v>
      </c>
      <c r="I1673" s="12">
        <v>1.5591269841269841</v>
      </c>
      <c r="J1673" s="12">
        <v>-1.5591269841269841</v>
      </c>
      <c r="K1673" s="22">
        <v>52</v>
      </c>
    </row>
    <row r="1674" spans="2:11" x14ac:dyDescent="0.25">
      <c r="B1674" t="s">
        <v>394</v>
      </c>
      <c r="C1674" t="s">
        <v>395</v>
      </c>
      <c r="D1674" s="24" t="s">
        <v>2443</v>
      </c>
      <c r="E1674" s="24" t="s">
        <v>362</v>
      </c>
      <c r="F1674" s="12">
        <v>34.6</v>
      </c>
      <c r="G1674" s="12">
        <v>-102.7</v>
      </c>
      <c r="H1674" s="12">
        <v>0.31746031746031744</v>
      </c>
      <c r="I1674" s="12">
        <v>1.8765873015873016</v>
      </c>
      <c r="J1674" s="12">
        <v>-1.5591269841269841</v>
      </c>
      <c r="K1674" s="22">
        <v>56</v>
      </c>
    </row>
    <row r="1675" spans="2:11" x14ac:dyDescent="0.25">
      <c r="B1675" t="s">
        <v>15674</v>
      </c>
      <c r="C1675" t="s">
        <v>15675</v>
      </c>
      <c r="D1675" s="24" t="s">
        <v>2443</v>
      </c>
      <c r="E1675" s="24" t="s">
        <v>629</v>
      </c>
      <c r="F1675" s="12">
        <v>42.5</v>
      </c>
      <c r="G1675" s="12">
        <v>-114.8</v>
      </c>
      <c r="H1675" s="12">
        <v>0</v>
      </c>
      <c r="I1675" s="12">
        <v>1.5670634920634923</v>
      </c>
      <c r="J1675" s="12">
        <v>-1.5670634920634923</v>
      </c>
      <c r="K1675" s="22">
        <v>55</v>
      </c>
    </row>
    <row r="1676" spans="2:11" x14ac:dyDescent="0.25">
      <c r="B1676" t="s">
        <v>2970</v>
      </c>
      <c r="C1676" t="s">
        <v>15676</v>
      </c>
      <c r="D1676" s="24" t="s">
        <v>548</v>
      </c>
      <c r="E1676" s="24" t="s">
        <v>465</v>
      </c>
      <c r="F1676" s="12">
        <v>48.8</v>
      </c>
      <c r="G1676" s="12">
        <v>-123.7</v>
      </c>
      <c r="H1676" s="12">
        <v>0</v>
      </c>
      <c r="I1676" s="12">
        <v>1.5722222222222222</v>
      </c>
      <c r="J1676" s="12">
        <v>-1.5722222222222222</v>
      </c>
      <c r="K1676" s="22">
        <v>39</v>
      </c>
    </row>
    <row r="1677" spans="2:11" x14ac:dyDescent="0.25">
      <c r="B1677" t="s">
        <v>4085</v>
      </c>
      <c r="C1677" t="s">
        <v>4086</v>
      </c>
      <c r="D1677" s="24" t="s">
        <v>2443</v>
      </c>
      <c r="E1677" s="24" t="s">
        <v>953</v>
      </c>
      <c r="F1677" s="12">
        <v>42.5</v>
      </c>
      <c r="G1677" s="12">
        <v>-70.8</v>
      </c>
      <c r="H1677" s="12">
        <v>0</v>
      </c>
      <c r="I1677" s="12">
        <v>1.5849206349206348</v>
      </c>
      <c r="J1677" s="12">
        <v>-1.5849206349206348</v>
      </c>
      <c r="K1677" s="22">
        <v>35</v>
      </c>
    </row>
    <row r="1678" spans="2:11" x14ac:dyDescent="0.25">
      <c r="B1678" t="s">
        <v>2350</v>
      </c>
      <c r="C1678" t="s">
        <v>2351</v>
      </c>
      <c r="D1678" s="24" t="s">
        <v>2443</v>
      </c>
      <c r="E1678" s="24" t="s">
        <v>1396</v>
      </c>
      <c r="F1678" s="12">
        <v>44.7</v>
      </c>
      <c r="G1678" s="12">
        <v>-119.1</v>
      </c>
      <c r="H1678" s="12">
        <v>2.3015873015873018</v>
      </c>
      <c r="I1678" s="12">
        <v>3.8904761904761909</v>
      </c>
      <c r="J1678" s="12">
        <v>-1.5888888888888892</v>
      </c>
      <c r="K1678" s="22">
        <v>55</v>
      </c>
    </row>
    <row r="1679" spans="2:11" x14ac:dyDescent="0.25">
      <c r="B1679" t="s">
        <v>15677</v>
      </c>
      <c r="C1679" t="s">
        <v>15678</v>
      </c>
      <c r="D1679" s="24" t="s">
        <v>2443</v>
      </c>
      <c r="E1679" s="24" t="s">
        <v>1421</v>
      </c>
      <c r="F1679" s="12">
        <v>40.4</v>
      </c>
      <c r="G1679" s="12">
        <v>-78.2</v>
      </c>
      <c r="H1679" s="12">
        <v>0</v>
      </c>
      <c r="I1679" s="12">
        <v>1.5904761904761904</v>
      </c>
      <c r="J1679" s="12">
        <v>-1.5904761904761904</v>
      </c>
      <c r="K1679" s="22">
        <v>48</v>
      </c>
    </row>
    <row r="1680" spans="2:11" x14ac:dyDescent="0.25">
      <c r="B1680" t="s">
        <v>3089</v>
      </c>
      <c r="C1680" t="s">
        <v>3090</v>
      </c>
      <c r="D1680" s="24" t="s">
        <v>2443</v>
      </c>
      <c r="E1680" s="24" t="s">
        <v>1194</v>
      </c>
      <c r="F1680" s="12">
        <v>41.6</v>
      </c>
      <c r="G1680" s="12">
        <v>-98</v>
      </c>
      <c r="H1680" s="12">
        <v>1.5079365079365079</v>
      </c>
      <c r="I1680" s="12">
        <v>3.0996031746031747</v>
      </c>
      <c r="J1680" s="12">
        <v>-1.5916666666666668</v>
      </c>
      <c r="K1680" s="22">
        <v>54</v>
      </c>
    </row>
    <row r="1681" spans="2:11" x14ac:dyDescent="0.25">
      <c r="B1681" t="s">
        <v>3250</v>
      </c>
      <c r="C1681" t="s">
        <v>3251</v>
      </c>
      <c r="D1681" s="24" t="s">
        <v>2443</v>
      </c>
      <c r="E1681" s="24" t="s">
        <v>1338</v>
      </c>
      <c r="F1681" s="12">
        <v>47.4</v>
      </c>
      <c r="G1681" s="12">
        <v>-97.3</v>
      </c>
      <c r="H1681" s="12">
        <v>2.4603174603174605</v>
      </c>
      <c r="I1681" s="12">
        <v>4.0519841269841272</v>
      </c>
      <c r="J1681" s="12">
        <v>-1.5916666666666668</v>
      </c>
      <c r="K1681" s="22">
        <v>45</v>
      </c>
    </row>
    <row r="1682" spans="2:11" x14ac:dyDescent="0.25">
      <c r="B1682" t="s">
        <v>3496</v>
      </c>
      <c r="C1682" t="s">
        <v>3497</v>
      </c>
      <c r="D1682" s="24" t="s">
        <v>2443</v>
      </c>
      <c r="E1682" s="24" t="s">
        <v>1022</v>
      </c>
      <c r="F1682" s="12">
        <v>45</v>
      </c>
      <c r="G1682" s="12">
        <v>-93</v>
      </c>
      <c r="H1682" s="12">
        <v>2.5396825396825395</v>
      </c>
      <c r="I1682" s="12">
        <v>4.1349206349206353</v>
      </c>
      <c r="J1682" s="12">
        <v>-1.5952380952380953</v>
      </c>
      <c r="K1682" s="22">
        <v>35</v>
      </c>
    </row>
    <row r="1683" spans="2:11" x14ac:dyDescent="0.25">
      <c r="B1683" t="s">
        <v>378</v>
      </c>
      <c r="C1683" t="s">
        <v>379</v>
      </c>
      <c r="D1683" s="24" t="s">
        <v>2443</v>
      </c>
      <c r="E1683" s="24" t="s">
        <v>362</v>
      </c>
      <c r="F1683" s="12">
        <v>34.5</v>
      </c>
      <c r="G1683" s="12">
        <v>-101.7</v>
      </c>
      <c r="H1683" s="12">
        <v>0</v>
      </c>
      <c r="I1683" s="12">
        <v>1.6051587301587302</v>
      </c>
      <c r="J1683" s="12">
        <v>-1.6051587301587302</v>
      </c>
      <c r="K1683" s="22">
        <v>58</v>
      </c>
    </row>
    <row r="1684" spans="2:11" x14ac:dyDescent="0.25">
      <c r="B1684" t="s">
        <v>1925</v>
      </c>
      <c r="C1684" t="s">
        <v>1926</v>
      </c>
      <c r="D1684" s="24" t="s">
        <v>2443</v>
      </c>
      <c r="E1684" s="24" t="s">
        <v>1421</v>
      </c>
      <c r="F1684" s="12">
        <v>42</v>
      </c>
      <c r="G1684" s="12">
        <v>-80.099999999999994</v>
      </c>
      <c r="H1684" s="12">
        <v>7.9365079365079367</v>
      </c>
      <c r="I1684" s="12">
        <v>9.5555555555555571</v>
      </c>
      <c r="J1684" s="12">
        <v>-1.6190476190476195</v>
      </c>
      <c r="K1684" s="22">
        <v>59</v>
      </c>
    </row>
    <row r="1685" spans="2:11" x14ac:dyDescent="0.25">
      <c r="B1685" t="s">
        <v>3674</v>
      </c>
      <c r="C1685" t="s">
        <v>3675</v>
      </c>
      <c r="D1685" s="24" t="s">
        <v>2443</v>
      </c>
      <c r="E1685" s="24" t="s">
        <v>648</v>
      </c>
      <c r="F1685" s="12">
        <v>42.3</v>
      </c>
      <c r="G1685" s="12">
        <v>-88.2</v>
      </c>
      <c r="H1685" s="12">
        <v>0.11904761904761905</v>
      </c>
      <c r="I1685" s="12">
        <v>1.7468253968253971</v>
      </c>
      <c r="J1685" s="12">
        <v>-1.627777777777778</v>
      </c>
      <c r="K1685" s="22">
        <v>41</v>
      </c>
    </row>
    <row r="1686" spans="2:11" x14ac:dyDescent="0.25">
      <c r="B1686" t="s">
        <v>3159</v>
      </c>
      <c r="C1686" t="s">
        <v>3160</v>
      </c>
      <c r="D1686" s="24" t="s">
        <v>2443</v>
      </c>
      <c r="E1686" s="24" t="s">
        <v>1611</v>
      </c>
      <c r="F1686" s="12">
        <v>45.8</v>
      </c>
      <c r="G1686" s="12">
        <v>-120.8</v>
      </c>
      <c r="H1686" s="12">
        <v>0</v>
      </c>
      <c r="I1686" s="12">
        <v>1.6281746031746032</v>
      </c>
      <c r="J1686" s="12">
        <v>-1.6281746031746032</v>
      </c>
      <c r="K1686" s="22">
        <v>35</v>
      </c>
    </row>
    <row r="1687" spans="2:11" x14ac:dyDescent="0.25">
      <c r="B1687" t="s">
        <v>1426</v>
      </c>
      <c r="C1687" t="s">
        <v>15679</v>
      </c>
      <c r="D1687" s="24" t="s">
        <v>2443</v>
      </c>
      <c r="E1687" s="24" t="s">
        <v>953</v>
      </c>
      <c r="F1687" s="12">
        <v>42</v>
      </c>
      <c r="G1687" s="12">
        <v>-71.400000000000006</v>
      </c>
      <c r="H1687" s="12">
        <v>0</v>
      </c>
      <c r="I1687" s="12">
        <v>1.6361111111111111</v>
      </c>
      <c r="J1687" s="12">
        <v>-1.6361111111111111</v>
      </c>
      <c r="K1687" s="22">
        <v>60</v>
      </c>
    </row>
    <row r="1688" spans="2:11" x14ac:dyDescent="0.25">
      <c r="B1688" t="s">
        <v>1312</v>
      </c>
      <c r="C1688" t="s">
        <v>1313</v>
      </c>
      <c r="D1688" s="24" t="s">
        <v>2443</v>
      </c>
      <c r="E1688" s="24" t="s">
        <v>1301</v>
      </c>
      <c r="F1688" s="12">
        <v>42</v>
      </c>
      <c r="G1688" s="12">
        <v>-76.8</v>
      </c>
      <c r="H1688" s="12">
        <v>0.99206349206349209</v>
      </c>
      <c r="I1688" s="12">
        <v>2.630555555555556</v>
      </c>
      <c r="J1688" s="12">
        <v>-1.6384920634920639</v>
      </c>
      <c r="K1688" s="22">
        <v>59</v>
      </c>
    </row>
    <row r="1689" spans="2:11" x14ac:dyDescent="0.25">
      <c r="B1689" t="s">
        <v>15680</v>
      </c>
      <c r="C1689" t="s">
        <v>15681</v>
      </c>
      <c r="D1689" s="24" t="s">
        <v>2443</v>
      </c>
      <c r="E1689" s="24" t="s">
        <v>749</v>
      </c>
      <c r="F1689" s="12">
        <v>41.2</v>
      </c>
      <c r="G1689" s="12">
        <v>-94.7</v>
      </c>
      <c r="H1689" s="12">
        <v>0</v>
      </c>
      <c r="I1689" s="12">
        <v>1.6420634920634922</v>
      </c>
      <c r="J1689" s="12">
        <v>-1.6420634920634922</v>
      </c>
      <c r="K1689" s="22">
        <v>40</v>
      </c>
    </row>
    <row r="1690" spans="2:11" x14ac:dyDescent="0.25">
      <c r="B1690" t="s">
        <v>546</v>
      </c>
      <c r="C1690" t="s">
        <v>547</v>
      </c>
      <c r="D1690" s="24" t="s">
        <v>2443</v>
      </c>
      <c r="E1690" s="24" t="s">
        <v>548</v>
      </c>
      <c r="F1690" s="12">
        <v>39.299999999999997</v>
      </c>
      <c r="G1690" s="12">
        <v>-120</v>
      </c>
      <c r="H1690" s="12">
        <v>7.3809523809523814</v>
      </c>
      <c r="I1690" s="12">
        <v>9.0242063492063487</v>
      </c>
      <c r="J1690" s="12">
        <v>-1.6432539682539682</v>
      </c>
      <c r="K1690" s="22">
        <v>58</v>
      </c>
    </row>
    <row r="1691" spans="2:11" x14ac:dyDescent="0.25">
      <c r="B1691" t="s">
        <v>15682</v>
      </c>
      <c r="C1691" t="s">
        <v>15683</v>
      </c>
      <c r="D1691" s="24" t="s">
        <v>548</v>
      </c>
      <c r="E1691" s="24" t="s">
        <v>465</v>
      </c>
      <c r="F1691" s="12">
        <v>52.2</v>
      </c>
      <c r="G1691" s="12">
        <v>-128.4</v>
      </c>
      <c r="H1691" s="12">
        <v>0</v>
      </c>
      <c r="I1691" s="12">
        <v>1.65</v>
      </c>
      <c r="J1691" s="12">
        <v>-1.65</v>
      </c>
      <c r="K1691" s="22">
        <v>31</v>
      </c>
    </row>
    <row r="1692" spans="2:11" x14ac:dyDescent="0.25">
      <c r="B1692" t="s">
        <v>4333</v>
      </c>
      <c r="C1692" t="s">
        <v>4334</v>
      </c>
      <c r="D1692" s="24" t="s">
        <v>2443</v>
      </c>
      <c r="E1692" s="24" t="s">
        <v>1301</v>
      </c>
      <c r="F1692" s="12">
        <v>41.6</v>
      </c>
      <c r="G1692" s="12">
        <v>-73.8</v>
      </c>
      <c r="H1692" s="12">
        <v>0</v>
      </c>
      <c r="I1692" s="12">
        <v>1.6531746031746031</v>
      </c>
      <c r="J1692" s="12">
        <v>-1.6531746031746031</v>
      </c>
      <c r="K1692" s="22">
        <v>35</v>
      </c>
    </row>
    <row r="1693" spans="2:11" x14ac:dyDescent="0.25">
      <c r="B1693" t="s">
        <v>960</v>
      </c>
      <c r="C1693" t="s">
        <v>961</v>
      </c>
      <c r="D1693" s="24" t="s">
        <v>2443</v>
      </c>
      <c r="E1693" s="24" t="s">
        <v>953</v>
      </c>
      <c r="F1693" s="12">
        <v>42.6</v>
      </c>
      <c r="G1693" s="12">
        <v>-71.099999999999994</v>
      </c>
      <c r="H1693" s="12">
        <v>0</v>
      </c>
      <c r="I1693" s="12">
        <v>1.6575396825396826</v>
      </c>
      <c r="J1693" s="12">
        <v>-1.6575396825396826</v>
      </c>
      <c r="K1693" s="22">
        <v>57</v>
      </c>
    </row>
    <row r="1694" spans="2:11" x14ac:dyDescent="0.25">
      <c r="B1694" t="s">
        <v>3753</v>
      </c>
      <c r="C1694" t="s">
        <v>3754</v>
      </c>
      <c r="D1694" s="24" t="s">
        <v>548</v>
      </c>
      <c r="E1694" s="24" t="s">
        <v>510</v>
      </c>
      <c r="F1694" s="12">
        <v>45</v>
      </c>
      <c r="G1694" s="12">
        <v>-78.5</v>
      </c>
      <c r="H1694" s="12">
        <v>11.111111111111111</v>
      </c>
      <c r="I1694" s="12">
        <v>12.783730158730158</v>
      </c>
      <c r="J1694" s="12">
        <v>-1.6726190476190468</v>
      </c>
      <c r="K1694" s="22">
        <v>33</v>
      </c>
    </row>
    <row r="1695" spans="2:11" x14ac:dyDescent="0.25">
      <c r="B1695" t="s">
        <v>2704</v>
      </c>
      <c r="C1695" t="s">
        <v>2705</v>
      </c>
      <c r="D1695" s="24" t="s">
        <v>2443</v>
      </c>
      <c r="E1695" s="24" t="s">
        <v>867</v>
      </c>
      <c r="F1695" s="12">
        <v>39.299999999999997</v>
      </c>
      <c r="G1695" s="12">
        <v>-99.8</v>
      </c>
      <c r="H1695" s="12">
        <v>0</v>
      </c>
      <c r="I1695" s="12">
        <v>1.6857142857142857</v>
      </c>
      <c r="J1695" s="12">
        <v>-1.6857142857142857</v>
      </c>
      <c r="K1695" s="22">
        <v>27</v>
      </c>
    </row>
    <row r="1696" spans="2:11" x14ac:dyDescent="0.25">
      <c r="B1696" t="s">
        <v>4174</v>
      </c>
      <c r="C1696" t="s">
        <v>4175</v>
      </c>
      <c r="D1696" s="24" t="s">
        <v>2443</v>
      </c>
      <c r="E1696" s="24" t="s">
        <v>1421</v>
      </c>
      <c r="F1696" s="12">
        <v>40.5</v>
      </c>
      <c r="G1696" s="12">
        <v>-75.2</v>
      </c>
      <c r="H1696" s="12">
        <v>0</v>
      </c>
      <c r="I1696" s="12">
        <v>1.6865079365079365</v>
      </c>
      <c r="J1696" s="12">
        <v>-1.6865079365079365</v>
      </c>
      <c r="K1696" s="22">
        <v>28</v>
      </c>
    </row>
    <row r="1697" spans="2:11" x14ac:dyDescent="0.25">
      <c r="B1697" t="s">
        <v>15684</v>
      </c>
      <c r="C1697" t="s">
        <v>15685</v>
      </c>
      <c r="D1697" s="24" t="s">
        <v>2443</v>
      </c>
      <c r="E1697" s="24" t="s">
        <v>1363</v>
      </c>
      <c r="F1697" s="12">
        <v>41.2</v>
      </c>
      <c r="G1697" s="12">
        <v>-84.7</v>
      </c>
      <c r="H1697" s="12">
        <v>0</v>
      </c>
      <c r="I1697" s="12">
        <v>1.6924603174603174</v>
      </c>
      <c r="J1697" s="12">
        <v>-1.6924603174603174</v>
      </c>
      <c r="K1697" s="22">
        <v>26</v>
      </c>
    </row>
    <row r="1698" spans="2:11" x14ac:dyDescent="0.25">
      <c r="B1698" t="s">
        <v>958</v>
      </c>
      <c r="C1698" t="s">
        <v>959</v>
      </c>
      <c r="D1698" s="24" t="s">
        <v>2443</v>
      </c>
      <c r="E1698" s="24" t="s">
        <v>953</v>
      </c>
      <c r="F1698" s="12">
        <v>42.3</v>
      </c>
      <c r="G1698" s="12">
        <v>-71.099999999999994</v>
      </c>
      <c r="H1698" s="12">
        <v>0</v>
      </c>
      <c r="I1698" s="12">
        <v>1.6992063492063492</v>
      </c>
      <c r="J1698" s="12">
        <v>-1.6992063492063492</v>
      </c>
      <c r="K1698" s="22">
        <v>39</v>
      </c>
    </row>
    <row r="1699" spans="2:11" x14ac:dyDescent="0.25">
      <c r="B1699" t="s">
        <v>2665</v>
      </c>
      <c r="C1699" t="s">
        <v>2666</v>
      </c>
      <c r="D1699" s="24" t="s">
        <v>2443</v>
      </c>
      <c r="E1699" s="24" t="s">
        <v>1545</v>
      </c>
      <c r="F1699" s="12">
        <v>38.200000000000003</v>
      </c>
      <c r="G1699" s="12">
        <v>-111.2</v>
      </c>
      <c r="H1699" s="12">
        <v>0</v>
      </c>
      <c r="I1699" s="12">
        <v>1.6996031746031746</v>
      </c>
      <c r="J1699" s="12">
        <v>-1.6996031746031746</v>
      </c>
      <c r="K1699" s="22">
        <v>53</v>
      </c>
    </row>
    <row r="1700" spans="2:11" x14ac:dyDescent="0.25">
      <c r="B1700" t="s">
        <v>2403</v>
      </c>
      <c r="C1700" t="s">
        <v>2404</v>
      </c>
      <c r="D1700" s="24" t="s">
        <v>2443</v>
      </c>
      <c r="E1700" s="24" t="s">
        <v>1650</v>
      </c>
      <c r="F1700" s="12">
        <v>38.1</v>
      </c>
      <c r="G1700" s="12">
        <v>-80.099999999999994</v>
      </c>
      <c r="H1700" s="12">
        <v>0.19841269841269843</v>
      </c>
      <c r="I1700" s="12">
        <v>1.9003968253968255</v>
      </c>
      <c r="J1700" s="12">
        <v>-1.7019841269841272</v>
      </c>
      <c r="K1700" s="22">
        <v>57</v>
      </c>
    </row>
    <row r="1701" spans="2:11" x14ac:dyDescent="0.25">
      <c r="B1701" t="s">
        <v>15686</v>
      </c>
      <c r="C1701" t="s">
        <v>15687</v>
      </c>
      <c r="D1701" s="24" t="s">
        <v>2443</v>
      </c>
      <c r="E1701" s="24" t="s">
        <v>749</v>
      </c>
      <c r="F1701" s="12">
        <v>40.700000000000003</v>
      </c>
      <c r="G1701" s="12">
        <v>-91.1</v>
      </c>
      <c r="H1701" s="12">
        <v>0</v>
      </c>
      <c r="I1701" s="12">
        <v>1.7039682539682539</v>
      </c>
      <c r="J1701" s="12">
        <v>-1.7039682539682539</v>
      </c>
      <c r="K1701" s="22">
        <v>52</v>
      </c>
    </row>
    <row r="1702" spans="2:11" x14ac:dyDescent="0.25">
      <c r="B1702" t="s">
        <v>3327</v>
      </c>
      <c r="C1702" t="s">
        <v>3328</v>
      </c>
      <c r="D1702" s="24" t="s">
        <v>548</v>
      </c>
      <c r="E1702" s="24" t="s">
        <v>465</v>
      </c>
      <c r="F1702" s="12">
        <v>55.6</v>
      </c>
      <c r="G1702" s="12">
        <v>-121.6</v>
      </c>
      <c r="H1702" s="12">
        <v>14.126984126984127</v>
      </c>
      <c r="I1702" s="12">
        <v>15.833333333333334</v>
      </c>
      <c r="J1702" s="12">
        <v>-1.7063492063492065</v>
      </c>
      <c r="K1702" s="22">
        <v>37</v>
      </c>
    </row>
    <row r="1703" spans="2:11" x14ac:dyDescent="0.25">
      <c r="B1703" t="s">
        <v>2169</v>
      </c>
      <c r="C1703" t="s">
        <v>2170</v>
      </c>
      <c r="D1703" s="24" t="s">
        <v>2443</v>
      </c>
      <c r="E1703" s="24" t="s">
        <v>969</v>
      </c>
      <c r="F1703" s="12">
        <v>45</v>
      </c>
      <c r="G1703" s="12">
        <v>-83.5</v>
      </c>
      <c r="H1703" s="12">
        <v>5.8333333333333339</v>
      </c>
      <c r="I1703" s="12">
        <v>7.5432539682539685</v>
      </c>
      <c r="J1703" s="12">
        <v>-1.7099206349206351</v>
      </c>
      <c r="K1703" s="22">
        <v>58</v>
      </c>
    </row>
    <row r="1704" spans="2:11" x14ac:dyDescent="0.25">
      <c r="B1704" t="s">
        <v>3301</v>
      </c>
      <c r="C1704" t="s">
        <v>3302</v>
      </c>
      <c r="D1704" s="24" t="s">
        <v>2443</v>
      </c>
      <c r="E1704" s="24" t="s">
        <v>1675</v>
      </c>
      <c r="F1704" s="12">
        <v>45.2</v>
      </c>
      <c r="G1704" s="12">
        <v>-91.1</v>
      </c>
      <c r="H1704" s="12">
        <v>0.19841269841269843</v>
      </c>
      <c r="I1704" s="12">
        <v>1.9126984126984128</v>
      </c>
      <c r="J1704" s="12">
        <v>-1.7142857142857144</v>
      </c>
      <c r="K1704" s="22">
        <v>50</v>
      </c>
    </row>
    <row r="1705" spans="2:11" x14ac:dyDescent="0.25">
      <c r="B1705" t="s">
        <v>2917</v>
      </c>
      <c r="C1705" t="s">
        <v>2918</v>
      </c>
      <c r="D1705" s="24" t="s">
        <v>2443</v>
      </c>
      <c r="E1705" s="24" t="s">
        <v>1545</v>
      </c>
      <c r="F1705" s="12">
        <v>40.200000000000003</v>
      </c>
      <c r="G1705" s="12">
        <v>-111.6</v>
      </c>
      <c r="H1705" s="12">
        <v>4.2063492063492065</v>
      </c>
      <c r="I1705" s="12">
        <v>5.9265873015873014</v>
      </c>
      <c r="J1705" s="12">
        <v>-1.7202380952380951</v>
      </c>
      <c r="K1705" s="22">
        <v>40</v>
      </c>
    </row>
    <row r="1706" spans="2:11" x14ac:dyDescent="0.25">
      <c r="B1706" t="s">
        <v>2045</v>
      </c>
      <c r="C1706" t="s">
        <v>2046</v>
      </c>
      <c r="D1706" s="24" t="s">
        <v>2443</v>
      </c>
      <c r="E1706" s="24" t="s">
        <v>1253</v>
      </c>
      <c r="F1706" s="12">
        <v>40.799999999999997</v>
      </c>
      <c r="G1706" s="12">
        <v>-115.7</v>
      </c>
      <c r="H1706" s="12">
        <v>2.9365079365079367</v>
      </c>
      <c r="I1706" s="12">
        <v>4.662698412698413</v>
      </c>
      <c r="J1706" s="12">
        <v>-1.7261904761904763</v>
      </c>
      <c r="K1706" s="22">
        <v>60</v>
      </c>
    </row>
    <row r="1707" spans="2:11" x14ac:dyDescent="0.25">
      <c r="B1707" t="s">
        <v>3093</v>
      </c>
      <c r="C1707" t="s">
        <v>3094</v>
      </c>
      <c r="D1707" s="24" t="s">
        <v>2443</v>
      </c>
      <c r="E1707" s="24" t="s">
        <v>1338</v>
      </c>
      <c r="F1707" s="12">
        <v>47.3</v>
      </c>
      <c r="G1707" s="12">
        <v>-102.5</v>
      </c>
      <c r="H1707" s="12">
        <v>4.0079365079365079</v>
      </c>
      <c r="I1707" s="12">
        <v>5.7357142857142858</v>
      </c>
      <c r="J1707" s="12">
        <v>-1.7277777777777774</v>
      </c>
      <c r="K1707" s="22">
        <v>54</v>
      </c>
    </row>
    <row r="1708" spans="2:11" x14ac:dyDescent="0.25">
      <c r="B1708" t="s">
        <v>1535</v>
      </c>
      <c r="C1708" t="s">
        <v>1536</v>
      </c>
      <c r="D1708" s="24" t="s">
        <v>2443</v>
      </c>
      <c r="E1708" s="24" t="s">
        <v>362</v>
      </c>
      <c r="F1708" s="12">
        <v>35.5</v>
      </c>
      <c r="G1708" s="12">
        <v>-100.9</v>
      </c>
      <c r="H1708" s="12">
        <v>0</v>
      </c>
      <c r="I1708" s="12">
        <v>1.7313492063492064</v>
      </c>
      <c r="J1708" s="12">
        <v>-1.7313492063492064</v>
      </c>
      <c r="K1708" s="22">
        <v>56</v>
      </c>
    </row>
    <row r="1709" spans="2:11" x14ac:dyDescent="0.25">
      <c r="B1709" t="s">
        <v>1628</v>
      </c>
      <c r="C1709" t="s">
        <v>1629</v>
      </c>
      <c r="D1709" s="24" t="s">
        <v>2443</v>
      </c>
      <c r="E1709" s="24" t="s">
        <v>1611</v>
      </c>
      <c r="F1709" s="12">
        <v>47</v>
      </c>
      <c r="G1709" s="12">
        <v>-118.5</v>
      </c>
      <c r="H1709" s="12">
        <v>0</v>
      </c>
      <c r="I1709" s="12">
        <v>1.7468253968253971</v>
      </c>
      <c r="J1709" s="12">
        <v>-1.7468253968253971</v>
      </c>
      <c r="K1709" s="22">
        <v>59</v>
      </c>
    </row>
    <row r="1710" spans="2:11" x14ac:dyDescent="0.25">
      <c r="B1710" t="s">
        <v>893</v>
      </c>
      <c r="C1710" t="s">
        <v>894</v>
      </c>
      <c r="D1710" s="24" t="s">
        <v>2443</v>
      </c>
      <c r="E1710" s="24" t="s">
        <v>867</v>
      </c>
      <c r="F1710" s="12">
        <v>38.6</v>
      </c>
      <c r="G1710" s="12">
        <v>-96.9</v>
      </c>
      <c r="H1710" s="12">
        <v>0</v>
      </c>
      <c r="I1710" s="12">
        <v>1.7492063492063492</v>
      </c>
      <c r="J1710" s="12">
        <v>-1.7492063492063492</v>
      </c>
      <c r="K1710" s="22">
        <v>60</v>
      </c>
    </row>
    <row r="1711" spans="2:11" x14ac:dyDescent="0.25">
      <c r="B1711" t="s">
        <v>9089</v>
      </c>
      <c r="C1711" t="s">
        <v>9090</v>
      </c>
      <c r="D1711" s="24" t="s">
        <v>2443</v>
      </c>
      <c r="E1711" s="24" t="s">
        <v>1775</v>
      </c>
      <c r="F1711" s="12">
        <v>44.8</v>
      </c>
      <c r="G1711" s="12">
        <v>-107.2</v>
      </c>
      <c r="H1711" s="12">
        <v>6.0714285714285712</v>
      </c>
      <c r="I1711" s="12">
        <v>7.8261904761904768</v>
      </c>
      <c r="J1711" s="12">
        <v>-1.7547619047619047</v>
      </c>
      <c r="K1711" s="22">
        <v>27</v>
      </c>
    </row>
    <row r="1712" spans="2:11" x14ac:dyDescent="0.25">
      <c r="B1712" t="s">
        <v>2896</v>
      </c>
      <c r="C1712" t="s">
        <v>2897</v>
      </c>
      <c r="D1712" s="24" t="s">
        <v>2443</v>
      </c>
      <c r="E1712" s="24" t="s">
        <v>1457</v>
      </c>
      <c r="F1712" s="12">
        <v>44.7</v>
      </c>
      <c r="G1712" s="12">
        <v>-103.4</v>
      </c>
      <c r="H1712" s="12">
        <v>1.5476190476190477</v>
      </c>
      <c r="I1712" s="12">
        <v>3.3035714285714288</v>
      </c>
      <c r="J1712" s="12">
        <v>-1.7559523809523809</v>
      </c>
      <c r="K1712" s="22">
        <v>57</v>
      </c>
    </row>
    <row r="1713" spans="2:11" x14ac:dyDescent="0.25">
      <c r="B1713" t="s">
        <v>2610</v>
      </c>
      <c r="C1713" t="s">
        <v>2611</v>
      </c>
      <c r="D1713" s="24" t="s">
        <v>2443</v>
      </c>
      <c r="E1713" s="24" t="s">
        <v>1545</v>
      </c>
      <c r="F1713" s="12">
        <v>40.1</v>
      </c>
      <c r="G1713" s="12">
        <v>-110</v>
      </c>
      <c r="H1713" s="12">
        <v>0</v>
      </c>
      <c r="I1713" s="12">
        <v>1.7634920634920634</v>
      </c>
      <c r="J1713" s="12">
        <v>-1.7634920634920634</v>
      </c>
      <c r="K1713" s="22">
        <v>48</v>
      </c>
    </row>
    <row r="1714" spans="2:11" x14ac:dyDescent="0.25">
      <c r="B1714" t="s">
        <v>542</v>
      </c>
      <c r="C1714" t="s">
        <v>4226</v>
      </c>
      <c r="D1714" s="24" t="s">
        <v>2443</v>
      </c>
      <c r="E1714" s="24" t="s">
        <v>1301</v>
      </c>
      <c r="F1714" s="12">
        <v>42.1</v>
      </c>
      <c r="G1714" s="12">
        <v>-77</v>
      </c>
      <c r="H1714" s="12">
        <v>1.9047619047619049</v>
      </c>
      <c r="I1714" s="12">
        <v>3.6726190476190474</v>
      </c>
      <c r="J1714" s="12">
        <v>-1.7678571428571428</v>
      </c>
      <c r="K1714" s="22">
        <v>42</v>
      </c>
    </row>
    <row r="1715" spans="2:11" x14ac:dyDescent="0.25">
      <c r="B1715" t="s">
        <v>4331</v>
      </c>
      <c r="C1715" t="s">
        <v>4332</v>
      </c>
      <c r="D1715" s="24" t="s">
        <v>2443</v>
      </c>
      <c r="E1715" s="24" t="s">
        <v>1421</v>
      </c>
      <c r="F1715" s="12">
        <v>41.7</v>
      </c>
      <c r="G1715" s="12">
        <v>-75.400000000000006</v>
      </c>
      <c r="H1715" s="12">
        <v>4.3253968253968251</v>
      </c>
      <c r="I1715" s="12">
        <v>6.1043650793650803</v>
      </c>
      <c r="J1715" s="12">
        <v>-1.7789682539682545</v>
      </c>
      <c r="K1715" s="22">
        <v>60</v>
      </c>
    </row>
    <row r="1716" spans="2:11" x14ac:dyDescent="0.25">
      <c r="B1716" t="s">
        <v>15688</v>
      </c>
      <c r="C1716" t="s">
        <v>15689</v>
      </c>
      <c r="D1716" s="24" t="s">
        <v>2443</v>
      </c>
      <c r="E1716" s="24" t="s">
        <v>1611</v>
      </c>
      <c r="F1716" s="12">
        <v>46.8</v>
      </c>
      <c r="G1716" s="12">
        <v>-117.8</v>
      </c>
      <c r="H1716" s="12">
        <v>0</v>
      </c>
      <c r="I1716" s="12">
        <v>1.7801587301587303</v>
      </c>
      <c r="J1716" s="12">
        <v>-1.7801587301587303</v>
      </c>
      <c r="K1716" s="22">
        <v>57</v>
      </c>
    </row>
    <row r="1717" spans="2:11" x14ac:dyDescent="0.25">
      <c r="B1717" t="s">
        <v>14241</v>
      </c>
      <c r="C1717" t="s">
        <v>14242</v>
      </c>
      <c r="D1717" s="24" t="s">
        <v>2443</v>
      </c>
      <c r="E1717" s="24" t="s">
        <v>937</v>
      </c>
      <c r="F1717" s="12">
        <v>43.9</v>
      </c>
      <c r="G1717" s="12">
        <v>-69.8</v>
      </c>
      <c r="H1717" s="12">
        <v>0.83333333333333337</v>
      </c>
      <c r="I1717" s="12">
        <v>2.6250000000000004</v>
      </c>
      <c r="J1717" s="12">
        <v>-1.791666666666667</v>
      </c>
      <c r="K1717" s="22">
        <v>27</v>
      </c>
    </row>
    <row r="1718" spans="2:11" x14ac:dyDescent="0.25">
      <c r="B1718" t="s">
        <v>15178</v>
      </c>
      <c r="C1718" t="s">
        <v>15179</v>
      </c>
      <c r="D1718" s="24" t="s">
        <v>2443</v>
      </c>
      <c r="E1718" s="24" t="s">
        <v>953</v>
      </c>
      <c r="F1718" s="12">
        <v>42.4</v>
      </c>
      <c r="G1718" s="12">
        <v>-72.5</v>
      </c>
      <c r="H1718" s="12">
        <v>0.31746031746031744</v>
      </c>
      <c r="I1718" s="12">
        <v>2.109920634920635</v>
      </c>
      <c r="J1718" s="12">
        <v>-1.7924603174603175</v>
      </c>
      <c r="K1718" s="22">
        <v>41</v>
      </c>
    </row>
    <row r="1719" spans="2:11" x14ac:dyDescent="0.25">
      <c r="B1719" t="s">
        <v>2267</v>
      </c>
      <c r="C1719" t="s">
        <v>4272</v>
      </c>
      <c r="D1719" s="24" t="s">
        <v>2443</v>
      </c>
      <c r="E1719" s="24" t="s">
        <v>953</v>
      </c>
      <c r="F1719" s="12">
        <v>42.6</v>
      </c>
      <c r="G1719" s="12">
        <v>-71.3</v>
      </c>
      <c r="H1719" s="12">
        <v>0</v>
      </c>
      <c r="I1719" s="12">
        <v>1.8015873015873016</v>
      </c>
      <c r="J1719" s="12">
        <v>-1.8015873015873016</v>
      </c>
      <c r="K1719" s="22">
        <v>50</v>
      </c>
    </row>
    <row r="1720" spans="2:11" x14ac:dyDescent="0.25">
      <c r="B1720" t="s">
        <v>3244</v>
      </c>
      <c r="C1720" t="s">
        <v>3245</v>
      </c>
      <c r="D1720" s="24" t="s">
        <v>2443</v>
      </c>
      <c r="E1720" s="24" t="s">
        <v>749</v>
      </c>
      <c r="F1720" s="12">
        <v>40.6</v>
      </c>
      <c r="G1720" s="12">
        <v>-93.9</v>
      </c>
      <c r="H1720" s="12">
        <v>0.11904761904761905</v>
      </c>
      <c r="I1720" s="12">
        <v>1.9214285714285715</v>
      </c>
      <c r="J1720" s="12">
        <v>-1.8023809523809524</v>
      </c>
      <c r="K1720" s="22">
        <v>55</v>
      </c>
    </row>
    <row r="1721" spans="2:11" x14ac:dyDescent="0.25">
      <c r="B1721" t="s">
        <v>2051</v>
      </c>
      <c r="C1721" t="s">
        <v>2052</v>
      </c>
      <c r="D1721" s="24" t="s">
        <v>2443</v>
      </c>
      <c r="E1721" s="24" t="s">
        <v>629</v>
      </c>
      <c r="F1721" s="12">
        <v>43.5</v>
      </c>
      <c r="G1721" s="12">
        <v>-116.2</v>
      </c>
      <c r="H1721" s="12">
        <v>0.51587301587301593</v>
      </c>
      <c r="I1721" s="12">
        <v>2.3182539682539685</v>
      </c>
      <c r="J1721" s="12">
        <v>-1.8023809523809524</v>
      </c>
      <c r="K1721" s="22">
        <v>60</v>
      </c>
    </row>
    <row r="1722" spans="2:11" x14ac:dyDescent="0.25">
      <c r="B1722" t="s">
        <v>1273</v>
      </c>
      <c r="C1722" t="s">
        <v>1274</v>
      </c>
      <c r="D1722" s="24" t="s">
        <v>2443</v>
      </c>
      <c r="E1722" s="24" t="s">
        <v>1266</v>
      </c>
      <c r="F1722" s="12">
        <v>41.2</v>
      </c>
      <c r="G1722" s="12">
        <v>-74.599999999999994</v>
      </c>
      <c r="H1722" s="12">
        <v>0</v>
      </c>
      <c r="I1722" s="12">
        <v>1.8091269841269844</v>
      </c>
      <c r="J1722" s="12">
        <v>-1.8091269841269844</v>
      </c>
      <c r="K1722" s="22">
        <v>54</v>
      </c>
    </row>
    <row r="1723" spans="2:11" x14ac:dyDescent="0.25">
      <c r="B1723" t="s">
        <v>14841</v>
      </c>
      <c r="C1723" t="s">
        <v>14842</v>
      </c>
      <c r="D1723" s="24" t="s">
        <v>2443</v>
      </c>
      <c r="E1723" s="24" t="s">
        <v>867</v>
      </c>
      <c r="F1723" s="12">
        <v>39.299999999999997</v>
      </c>
      <c r="G1723" s="12">
        <v>-101.4</v>
      </c>
      <c r="H1723" s="12">
        <v>0.51587301587301593</v>
      </c>
      <c r="I1723" s="12">
        <v>2.3261904761904764</v>
      </c>
      <c r="J1723" s="12">
        <v>-1.8103174603174603</v>
      </c>
      <c r="K1723" s="22">
        <v>53</v>
      </c>
    </row>
    <row r="1724" spans="2:11" x14ac:dyDescent="0.25">
      <c r="B1724" t="s">
        <v>3353</v>
      </c>
      <c r="C1724" t="s">
        <v>3354</v>
      </c>
      <c r="D1724" s="24" t="s">
        <v>2443</v>
      </c>
      <c r="E1724" s="24" t="s">
        <v>1022</v>
      </c>
      <c r="F1724" s="12">
        <v>46.9</v>
      </c>
      <c r="G1724" s="12">
        <v>-92.8</v>
      </c>
      <c r="H1724" s="12">
        <v>6.4682539682539684</v>
      </c>
      <c r="I1724" s="12">
        <v>8.2853174603174597</v>
      </c>
      <c r="J1724" s="12">
        <v>-1.8170634920634918</v>
      </c>
      <c r="K1724" s="22">
        <v>33</v>
      </c>
    </row>
    <row r="1725" spans="2:11" x14ac:dyDescent="0.25">
      <c r="B1725" t="s">
        <v>2143</v>
      </c>
      <c r="C1725" t="s">
        <v>2144</v>
      </c>
      <c r="D1725" s="24" t="s">
        <v>2443</v>
      </c>
      <c r="E1725" s="24" t="s">
        <v>648</v>
      </c>
      <c r="F1725" s="12">
        <v>39.9</v>
      </c>
      <c r="G1725" s="12">
        <v>-91.1</v>
      </c>
      <c r="H1725" s="12">
        <v>0</v>
      </c>
      <c r="I1725" s="12">
        <v>1.8246031746031746</v>
      </c>
      <c r="J1725" s="12">
        <v>-1.8246031746031746</v>
      </c>
      <c r="K1725" s="22">
        <v>43</v>
      </c>
    </row>
    <row r="1726" spans="2:11" x14ac:dyDescent="0.25">
      <c r="B1726" t="s">
        <v>4265</v>
      </c>
      <c r="C1726" t="s">
        <v>4266</v>
      </c>
      <c r="D1726" s="24" t="s">
        <v>2443</v>
      </c>
      <c r="E1726" s="24" t="s">
        <v>953</v>
      </c>
      <c r="F1726" s="12">
        <v>42.7</v>
      </c>
      <c r="G1726" s="12">
        <v>-71</v>
      </c>
      <c r="H1726" s="12">
        <v>0</v>
      </c>
      <c r="I1726" s="12">
        <v>1.8325396825396827</v>
      </c>
      <c r="J1726" s="12">
        <v>-1.8325396825396827</v>
      </c>
      <c r="K1726" s="22">
        <v>28</v>
      </c>
    </row>
    <row r="1727" spans="2:11" x14ac:dyDescent="0.25">
      <c r="B1727" t="s">
        <v>13405</v>
      </c>
      <c r="C1727" t="s">
        <v>13406</v>
      </c>
      <c r="D1727" s="24" t="s">
        <v>2443</v>
      </c>
      <c r="E1727" s="24" t="s">
        <v>969</v>
      </c>
      <c r="F1727" s="12">
        <v>43.2</v>
      </c>
      <c r="G1727" s="12">
        <v>-83.4</v>
      </c>
      <c r="H1727" s="12">
        <v>1.4285714285714286</v>
      </c>
      <c r="I1727" s="12">
        <v>3.2718253968253972</v>
      </c>
      <c r="J1727" s="12">
        <v>-1.8432539682539684</v>
      </c>
      <c r="K1727" s="22">
        <v>58</v>
      </c>
    </row>
    <row r="1728" spans="2:11" x14ac:dyDescent="0.25">
      <c r="B1728" t="s">
        <v>15690</v>
      </c>
      <c r="C1728" t="s">
        <v>15691</v>
      </c>
      <c r="D1728" s="24" t="s">
        <v>548</v>
      </c>
      <c r="E1728" s="24" t="s">
        <v>465</v>
      </c>
      <c r="F1728" s="12">
        <v>49.2</v>
      </c>
      <c r="G1728" s="12">
        <v>-123.9</v>
      </c>
      <c r="H1728" s="12">
        <v>0</v>
      </c>
      <c r="I1728" s="12">
        <v>1.8468253968253969</v>
      </c>
      <c r="J1728" s="12">
        <v>-1.8468253968253969</v>
      </c>
      <c r="K1728" s="22">
        <v>39</v>
      </c>
    </row>
    <row r="1729" spans="2:11" x14ac:dyDescent="0.25">
      <c r="B1729" t="s">
        <v>370</v>
      </c>
      <c r="C1729" t="s">
        <v>1458</v>
      </c>
      <c r="D1729" s="24" t="s">
        <v>2443</v>
      </c>
      <c r="E1729" s="24" t="s">
        <v>1457</v>
      </c>
      <c r="F1729" s="12">
        <v>43.6</v>
      </c>
      <c r="G1729" s="12">
        <v>-97.7</v>
      </c>
      <c r="H1729" s="12">
        <v>0.99206349206349209</v>
      </c>
      <c r="I1729" s="12">
        <v>2.8420634920634922</v>
      </c>
      <c r="J1729" s="12">
        <v>-1.8500000000000003</v>
      </c>
      <c r="K1729" s="22">
        <v>60</v>
      </c>
    </row>
    <row r="1730" spans="2:11" x14ac:dyDescent="0.25">
      <c r="B1730" t="s">
        <v>1769</v>
      </c>
      <c r="C1730" t="s">
        <v>15182</v>
      </c>
      <c r="D1730" s="24" t="s">
        <v>2443</v>
      </c>
      <c r="E1730" s="24" t="s">
        <v>1134</v>
      </c>
      <c r="F1730" s="12">
        <v>48.7</v>
      </c>
      <c r="G1730" s="12">
        <v>-107.6</v>
      </c>
      <c r="H1730" s="12">
        <v>0.31746031746031744</v>
      </c>
      <c r="I1730" s="12">
        <v>2.1682539682539685</v>
      </c>
      <c r="J1730" s="12">
        <v>-1.8507936507936509</v>
      </c>
      <c r="K1730" s="22">
        <v>55</v>
      </c>
    </row>
    <row r="1731" spans="2:11" x14ac:dyDescent="0.25">
      <c r="B1731" t="s">
        <v>13416</v>
      </c>
      <c r="C1731" t="s">
        <v>13417</v>
      </c>
      <c r="D1731" s="24" t="s">
        <v>2443</v>
      </c>
      <c r="E1731" s="24" t="s">
        <v>969</v>
      </c>
      <c r="F1731" s="12">
        <v>45.7</v>
      </c>
      <c r="G1731" s="12">
        <v>-87</v>
      </c>
      <c r="H1731" s="12">
        <v>1.3888888888888888</v>
      </c>
      <c r="I1731" s="12">
        <v>3.2396825396825397</v>
      </c>
      <c r="J1731" s="12">
        <v>-1.8507936507936509</v>
      </c>
      <c r="K1731" s="22">
        <v>36</v>
      </c>
    </row>
    <row r="1732" spans="2:11" x14ac:dyDescent="0.25">
      <c r="B1732" t="s">
        <v>15166</v>
      </c>
      <c r="C1732" t="s">
        <v>15167</v>
      </c>
      <c r="D1732" s="24" t="s">
        <v>2443</v>
      </c>
      <c r="E1732" s="24" t="s">
        <v>563</v>
      </c>
      <c r="F1732" s="12">
        <v>38.4</v>
      </c>
      <c r="G1732" s="12">
        <v>-102.7</v>
      </c>
      <c r="H1732" s="12">
        <v>0.31746031746031744</v>
      </c>
      <c r="I1732" s="12">
        <v>2.1706349206349209</v>
      </c>
      <c r="J1732" s="12">
        <v>-1.8531746031746033</v>
      </c>
      <c r="K1732" s="22">
        <v>54</v>
      </c>
    </row>
    <row r="1733" spans="2:11" x14ac:dyDescent="0.25">
      <c r="B1733" t="s">
        <v>3614</v>
      </c>
      <c r="C1733" t="s">
        <v>460</v>
      </c>
      <c r="D1733" s="24" t="s">
        <v>548</v>
      </c>
      <c r="E1733" s="24" t="s">
        <v>522</v>
      </c>
      <c r="F1733" s="12">
        <v>44.7</v>
      </c>
      <c r="G1733" s="12">
        <v>-63.9</v>
      </c>
      <c r="H1733" s="12">
        <v>0</v>
      </c>
      <c r="I1733" s="12">
        <v>1.853968253968254</v>
      </c>
      <c r="J1733" s="12">
        <v>-1.853968253968254</v>
      </c>
      <c r="K1733" s="22">
        <v>54</v>
      </c>
    </row>
    <row r="1734" spans="2:11" x14ac:dyDescent="0.25">
      <c r="B1734" t="s">
        <v>4016</v>
      </c>
      <c r="C1734" t="s">
        <v>4017</v>
      </c>
      <c r="D1734" s="24" t="s">
        <v>548</v>
      </c>
      <c r="E1734" s="24" t="s">
        <v>465</v>
      </c>
      <c r="F1734" s="12">
        <v>52.2</v>
      </c>
      <c r="G1734" s="12">
        <v>-128.69999999999999</v>
      </c>
      <c r="H1734" s="12">
        <v>0</v>
      </c>
      <c r="I1734" s="12">
        <v>1.8567460317460318</v>
      </c>
      <c r="J1734" s="12">
        <v>-1.8567460317460318</v>
      </c>
      <c r="K1734" s="22">
        <v>53</v>
      </c>
    </row>
    <row r="1735" spans="2:11" x14ac:dyDescent="0.25">
      <c r="B1735" t="s">
        <v>4208</v>
      </c>
      <c r="C1735" t="s">
        <v>4209</v>
      </c>
      <c r="D1735" s="24" t="s">
        <v>2443</v>
      </c>
      <c r="E1735" s="24" t="s">
        <v>937</v>
      </c>
      <c r="F1735" s="12">
        <v>45.1</v>
      </c>
      <c r="G1735" s="12">
        <v>-67.3</v>
      </c>
      <c r="H1735" s="12">
        <v>0.11904761904761905</v>
      </c>
      <c r="I1735" s="12">
        <v>1.9765873015873017</v>
      </c>
      <c r="J1735" s="12">
        <v>-1.8575396825396826</v>
      </c>
      <c r="K1735" s="22">
        <v>48</v>
      </c>
    </row>
    <row r="1736" spans="2:11" x14ac:dyDescent="0.25">
      <c r="B1736" t="s">
        <v>1657</v>
      </c>
      <c r="C1736" t="s">
        <v>1658</v>
      </c>
      <c r="D1736" s="24" t="s">
        <v>2443</v>
      </c>
      <c r="E1736" s="24" t="s">
        <v>1650</v>
      </c>
      <c r="F1736" s="12">
        <v>39.4</v>
      </c>
      <c r="G1736" s="12">
        <v>-80.099999999999994</v>
      </c>
      <c r="H1736" s="12">
        <v>0</v>
      </c>
      <c r="I1736" s="12">
        <v>1.8583333333333334</v>
      </c>
      <c r="J1736" s="12">
        <v>-1.8583333333333334</v>
      </c>
      <c r="K1736" s="22">
        <v>59</v>
      </c>
    </row>
    <row r="1737" spans="2:11" x14ac:dyDescent="0.25">
      <c r="B1737" t="s">
        <v>13654</v>
      </c>
      <c r="C1737" t="s">
        <v>13655</v>
      </c>
      <c r="D1737" s="24" t="s">
        <v>2443</v>
      </c>
      <c r="E1737" s="24" t="s">
        <v>1675</v>
      </c>
      <c r="F1737" s="12">
        <v>45.3</v>
      </c>
      <c r="G1737" s="12">
        <v>-87.9</v>
      </c>
      <c r="H1737" s="12">
        <v>1.1904761904761905</v>
      </c>
      <c r="I1737" s="12">
        <v>3.0500000000000003</v>
      </c>
      <c r="J1737" s="12">
        <v>-1.8595238095238096</v>
      </c>
      <c r="K1737" s="22">
        <v>57</v>
      </c>
    </row>
    <row r="1738" spans="2:11" x14ac:dyDescent="0.25">
      <c r="B1738" t="s">
        <v>15692</v>
      </c>
      <c r="C1738" t="s">
        <v>15693</v>
      </c>
      <c r="D1738" s="24" t="s">
        <v>2443</v>
      </c>
      <c r="E1738" s="24" t="s">
        <v>953</v>
      </c>
      <c r="F1738" s="12">
        <v>42.8</v>
      </c>
      <c r="G1738" s="12">
        <v>-70.900000000000006</v>
      </c>
      <c r="H1738" s="12">
        <v>0</v>
      </c>
      <c r="I1738" s="12">
        <v>1.8603174603174604</v>
      </c>
      <c r="J1738" s="12">
        <v>-1.8603174603174604</v>
      </c>
      <c r="K1738" s="22">
        <v>58</v>
      </c>
    </row>
    <row r="1739" spans="2:11" x14ac:dyDescent="0.25">
      <c r="B1739" t="s">
        <v>1990</v>
      </c>
      <c r="C1739" t="s">
        <v>1991</v>
      </c>
      <c r="D1739" s="24" t="s">
        <v>2443</v>
      </c>
      <c r="E1739" s="24" t="s">
        <v>867</v>
      </c>
      <c r="F1739" s="12">
        <v>37.9</v>
      </c>
      <c r="G1739" s="12">
        <v>-100.7</v>
      </c>
      <c r="H1739" s="12">
        <v>0</v>
      </c>
      <c r="I1739" s="12">
        <v>1.8781746031746032</v>
      </c>
      <c r="J1739" s="12">
        <v>-1.8781746031746032</v>
      </c>
      <c r="K1739" s="22">
        <v>39</v>
      </c>
    </row>
    <row r="1740" spans="2:11" x14ac:dyDescent="0.25">
      <c r="B1740" t="s">
        <v>4155</v>
      </c>
      <c r="C1740" t="s">
        <v>11153</v>
      </c>
      <c r="D1740" s="24" t="s">
        <v>2443</v>
      </c>
      <c r="E1740" s="24" t="s">
        <v>1259</v>
      </c>
      <c r="F1740" s="12">
        <v>44.4</v>
      </c>
      <c r="G1740" s="12">
        <v>-71.5</v>
      </c>
      <c r="H1740" s="12">
        <v>3.5317460317460316</v>
      </c>
      <c r="I1740" s="12">
        <v>5.4119047619047622</v>
      </c>
      <c r="J1740" s="12">
        <v>-1.8801587301587301</v>
      </c>
      <c r="K1740" s="22">
        <v>56</v>
      </c>
    </row>
    <row r="1741" spans="2:11" x14ac:dyDescent="0.25">
      <c r="B1741" t="s">
        <v>1150</v>
      </c>
      <c r="C1741" t="s">
        <v>1151</v>
      </c>
      <c r="D1741" s="24" t="s">
        <v>2443</v>
      </c>
      <c r="E1741" s="24" t="s">
        <v>1134</v>
      </c>
      <c r="F1741" s="12">
        <v>45.3</v>
      </c>
      <c r="G1741" s="12">
        <v>-111.7</v>
      </c>
      <c r="H1741" s="12">
        <v>4.7222222222222223</v>
      </c>
      <c r="I1741" s="12">
        <v>6.6047619047619053</v>
      </c>
      <c r="J1741" s="12">
        <v>-1.8825396825396825</v>
      </c>
      <c r="K1741" s="22">
        <v>34</v>
      </c>
    </row>
    <row r="1742" spans="2:11" x14ac:dyDescent="0.25">
      <c r="B1742" t="s">
        <v>1203</v>
      </c>
      <c r="C1742" t="s">
        <v>1204</v>
      </c>
      <c r="D1742" s="24" t="s">
        <v>2443</v>
      </c>
      <c r="E1742" s="24" t="s">
        <v>1194</v>
      </c>
      <c r="F1742" s="12">
        <v>40.6</v>
      </c>
      <c r="G1742" s="12">
        <v>-99.7</v>
      </c>
      <c r="H1742" s="12">
        <v>0</v>
      </c>
      <c r="I1742" s="12">
        <v>1.8964285714285714</v>
      </c>
      <c r="J1742" s="12">
        <v>-1.8964285714285714</v>
      </c>
      <c r="K1742" s="22">
        <v>56</v>
      </c>
    </row>
    <row r="1743" spans="2:11" x14ac:dyDescent="0.25">
      <c r="B1743" t="s">
        <v>4054</v>
      </c>
      <c r="C1743" t="s">
        <v>4055</v>
      </c>
      <c r="D1743" s="24" t="s">
        <v>2443</v>
      </c>
      <c r="E1743" s="24" t="s">
        <v>1421</v>
      </c>
      <c r="F1743" s="12">
        <v>40.6</v>
      </c>
      <c r="G1743" s="12">
        <v>-78.5</v>
      </c>
      <c r="H1743" s="12">
        <v>0</v>
      </c>
      <c r="I1743" s="12">
        <v>1.8984126984126986</v>
      </c>
      <c r="J1743" s="12">
        <v>-1.8984126984126986</v>
      </c>
      <c r="K1743" s="22">
        <v>37</v>
      </c>
    </row>
    <row r="1744" spans="2:11" x14ac:dyDescent="0.25">
      <c r="B1744" t="s">
        <v>8413</v>
      </c>
      <c r="C1744" t="s">
        <v>8414</v>
      </c>
      <c r="D1744" s="24" t="s">
        <v>548</v>
      </c>
      <c r="E1744" s="24" t="s">
        <v>506</v>
      </c>
      <c r="F1744" s="12">
        <v>49.9</v>
      </c>
      <c r="G1744" s="12">
        <v>-101.2</v>
      </c>
      <c r="H1744" s="12">
        <v>7.0634920634920633</v>
      </c>
      <c r="I1744" s="12">
        <v>8.961904761904762</v>
      </c>
      <c r="J1744" s="12">
        <v>-1.8984126984126986</v>
      </c>
      <c r="K1744" s="22">
        <v>32</v>
      </c>
    </row>
    <row r="1745" spans="2:11" x14ac:dyDescent="0.25">
      <c r="B1745" t="s">
        <v>15694</v>
      </c>
      <c r="C1745" t="s">
        <v>15695</v>
      </c>
      <c r="D1745" s="24" t="s">
        <v>548</v>
      </c>
      <c r="E1745" s="24" t="s">
        <v>465</v>
      </c>
      <c r="F1745" s="12">
        <v>49.2</v>
      </c>
      <c r="G1745" s="12">
        <v>-124.7</v>
      </c>
      <c r="H1745" s="12">
        <v>0</v>
      </c>
      <c r="I1745" s="12">
        <v>1.909920634920635</v>
      </c>
      <c r="J1745" s="12">
        <v>-1.909920634920635</v>
      </c>
      <c r="K1745" s="22">
        <v>31</v>
      </c>
    </row>
    <row r="1746" spans="2:11" x14ac:dyDescent="0.25">
      <c r="B1746" t="s">
        <v>1037</v>
      </c>
      <c r="C1746" t="s">
        <v>1038</v>
      </c>
      <c r="D1746" s="24" t="s">
        <v>2443</v>
      </c>
      <c r="E1746" s="24" t="s">
        <v>1022</v>
      </c>
      <c r="F1746" s="12">
        <v>46.4</v>
      </c>
      <c r="G1746" s="12">
        <v>-94.3</v>
      </c>
      <c r="H1746" s="12">
        <v>3.253968253968254</v>
      </c>
      <c r="I1746" s="12">
        <v>5.1658730158730162</v>
      </c>
      <c r="J1746" s="12">
        <v>-1.9119047619047622</v>
      </c>
      <c r="K1746" s="22">
        <v>49</v>
      </c>
    </row>
    <row r="1747" spans="2:11" x14ac:dyDescent="0.25">
      <c r="B1747" t="s">
        <v>1452</v>
      </c>
      <c r="C1747" t="s">
        <v>1453</v>
      </c>
      <c r="D1747" s="24" t="s">
        <v>2443</v>
      </c>
      <c r="E1747" s="24" t="s">
        <v>1421</v>
      </c>
      <c r="F1747" s="12">
        <v>41.7</v>
      </c>
      <c r="G1747" s="12">
        <v>-77.3</v>
      </c>
      <c r="H1747" s="12">
        <v>2.3412698412698414</v>
      </c>
      <c r="I1747" s="12">
        <v>4.2547619047619047</v>
      </c>
      <c r="J1747" s="12">
        <v>-1.9134920634920636</v>
      </c>
      <c r="K1747" s="22">
        <v>55</v>
      </c>
    </row>
    <row r="1748" spans="2:11" x14ac:dyDescent="0.25">
      <c r="B1748" t="s">
        <v>3759</v>
      </c>
      <c r="C1748" t="s">
        <v>3760</v>
      </c>
      <c r="D1748" s="24" t="s">
        <v>2443</v>
      </c>
      <c r="E1748" s="24" t="s">
        <v>709</v>
      </c>
      <c r="F1748" s="12">
        <v>40.6</v>
      </c>
      <c r="G1748" s="12">
        <v>-84.9</v>
      </c>
      <c r="H1748" s="12">
        <v>0</v>
      </c>
      <c r="I1748" s="12">
        <v>1.9265873015873016</v>
      </c>
      <c r="J1748" s="12">
        <v>-1.9265873015873016</v>
      </c>
      <c r="K1748" s="22">
        <v>58</v>
      </c>
    </row>
    <row r="1749" spans="2:11" x14ac:dyDescent="0.25">
      <c r="B1749" t="s">
        <v>1875</v>
      </c>
      <c r="C1749" t="s">
        <v>1876</v>
      </c>
      <c r="D1749" s="24" t="s">
        <v>2443</v>
      </c>
      <c r="E1749" s="24" t="s">
        <v>623</v>
      </c>
      <c r="F1749" s="12">
        <v>41.9</v>
      </c>
      <c r="G1749" s="12">
        <v>-72.599999999999994</v>
      </c>
      <c r="H1749" s="12">
        <v>0</v>
      </c>
      <c r="I1749" s="12">
        <v>1.9369047619047621</v>
      </c>
      <c r="J1749" s="12">
        <v>-1.9369047619047621</v>
      </c>
      <c r="K1749" s="22">
        <v>53</v>
      </c>
    </row>
    <row r="1750" spans="2:11" x14ac:dyDescent="0.25">
      <c r="B1750" t="s">
        <v>1642</v>
      </c>
      <c r="C1750" t="s">
        <v>1643</v>
      </c>
      <c r="D1750" s="24" t="s">
        <v>2443</v>
      </c>
      <c r="E1750" s="24" t="s">
        <v>1611</v>
      </c>
      <c r="F1750" s="12">
        <v>47.4</v>
      </c>
      <c r="G1750" s="12">
        <v>-120.3</v>
      </c>
      <c r="H1750" s="12">
        <v>0.19841269841269843</v>
      </c>
      <c r="I1750" s="12">
        <v>2.1416666666666666</v>
      </c>
      <c r="J1750" s="12">
        <v>-1.9432539682539682</v>
      </c>
      <c r="K1750" s="22">
        <v>58</v>
      </c>
    </row>
    <row r="1751" spans="2:11" x14ac:dyDescent="0.25">
      <c r="B1751" t="s">
        <v>15696</v>
      </c>
      <c r="C1751" t="s">
        <v>15697</v>
      </c>
      <c r="D1751" s="24" t="s">
        <v>2443</v>
      </c>
      <c r="E1751" s="24" t="s">
        <v>1194</v>
      </c>
      <c r="F1751" s="12">
        <v>40.200000000000003</v>
      </c>
      <c r="G1751" s="12">
        <v>-96</v>
      </c>
      <c r="H1751" s="12">
        <v>0</v>
      </c>
      <c r="I1751" s="12">
        <v>1.9503968253968254</v>
      </c>
      <c r="J1751" s="12">
        <v>-1.9503968253968254</v>
      </c>
      <c r="K1751" s="22">
        <v>59</v>
      </c>
    </row>
    <row r="1752" spans="2:11" x14ac:dyDescent="0.25">
      <c r="B1752" t="s">
        <v>1349</v>
      </c>
      <c r="C1752" t="s">
        <v>1350</v>
      </c>
      <c r="D1752" s="24" t="s">
        <v>2443</v>
      </c>
      <c r="E1752" s="24" t="s">
        <v>1338</v>
      </c>
      <c r="F1752" s="12">
        <v>47.8</v>
      </c>
      <c r="G1752" s="12">
        <v>-101.2</v>
      </c>
      <c r="H1752" s="12">
        <v>3.9682539682539684</v>
      </c>
      <c r="I1752" s="12">
        <v>5.9289682539682538</v>
      </c>
      <c r="J1752" s="12">
        <v>-1.9607142857142856</v>
      </c>
      <c r="K1752" s="22">
        <v>59</v>
      </c>
    </row>
    <row r="1753" spans="2:11" x14ac:dyDescent="0.25">
      <c r="B1753" t="s">
        <v>2387</v>
      </c>
      <c r="C1753" t="s">
        <v>2388</v>
      </c>
      <c r="D1753" s="24" t="s">
        <v>2443</v>
      </c>
      <c r="E1753" s="24" t="s">
        <v>1545</v>
      </c>
      <c r="F1753" s="12">
        <v>40.4</v>
      </c>
      <c r="G1753" s="12">
        <v>-109.3</v>
      </c>
      <c r="H1753" s="12">
        <v>0</v>
      </c>
      <c r="I1753" s="12">
        <v>1.9654761904761906</v>
      </c>
      <c r="J1753" s="12">
        <v>-1.9654761904761906</v>
      </c>
      <c r="K1753" s="22">
        <v>55</v>
      </c>
    </row>
    <row r="1754" spans="2:11" x14ac:dyDescent="0.25">
      <c r="B1754" t="s">
        <v>3005</v>
      </c>
      <c r="C1754" t="s">
        <v>3006</v>
      </c>
      <c r="D1754" s="24" t="s">
        <v>548</v>
      </c>
      <c r="E1754" s="24" t="s">
        <v>465</v>
      </c>
      <c r="F1754" s="12">
        <v>49.8</v>
      </c>
      <c r="G1754" s="12">
        <v>-124.5</v>
      </c>
      <c r="H1754" s="12">
        <v>0</v>
      </c>
      <c r="I1754" s="12">
        <v>1.9710317460317461</v>
      </c>
      <c r="J1754" s="12">
        <v>-1.9710317460317461</v>
      </c>
      <c r="K1754" s="22">
        <v>54</v>
      </c>
    </row>
    <row r="1755" spans="2:11" x14ac:dyDescent="0.25">
      <c r="B1755" t="s">
        <v>1436</v>
      </c>
      <c r="C1755" t="s">
        <v>1437</v>
      </c>
      <c r="D1755" s="24" t="s">
        <v>2443</v>
      </c>
      <c r="E1755" s="24" t="s">
        <v>1421</v>
      </c>
      <c r="F1755" s="12">
        <v>40</v>
      </c>
      <c r="G1755" s="12">
        <v>-77.5</v>
      </c>
      <c r="H1755" s="12">
        <v>0</v>
      </c>
      <c r="I1755" s="12">
        <v>1.9730158730158731</v>
      </c>
      <c r="J1755" s="12">
        <v>-1.9730158730158731</v>
      </c>
      <c r="K1755" s="22">
        <v>60</v>
      </c>
    </row>
    <row r="1756" spans="2:11" x14ac:dyDescent="0.25">
      <c r="B1756" t="s">
        <v>10925</v>
      </c>
      <c r="C1756" t="s">
        <v>10926</v>
      </c>
      <c r="D1756" s="24" t="s">
        <v>2443</v>
      </c>
      <c r="E1756" s="24" t="s">
        <v>1457</v>
      </c>
      <c r="F1756" s="12">
        <v>45.4</v>
      </c>
      <c r="G1756" s="12">
        <v>-96.8</v>
      </c>
      <c r="H1756" s="12">
        <v>3.7301587301587302</v>
      </c>
      <c r="I1756" s="12">
        <v>5.7067460317460323</v>
      </c>
      <c r="J1756" s="12">
        <v>-1.9765873015873017</v>
      </c>
      <c r="K1756" s="22">
        <v>58</v>
      </c>
    </row>
    <row r="1757" spans="2:11" x14ac:dyDescent="0.25">
      <c r="B1757" t="s">
        <v>15698</v>
      </c>
      <c r="C1757" t="s">
        <v>15699</v>
      </c>
      <c r="D1757" s="24" t="s">
        <v>2443</v>
      </c>
      <c r="E1757" s="24" t="s">
        <v>1675</v>
      </c>
      <c r="F1757" s="12">
        <v>43</v>
      </c>
      <c r="G1757" s="12">
        <v>-88.2</v>
      </c>
      <c r="H1757" s="12">
        <v>0</v>
      </c>
      <c r="I1757" s="12">
        <v>1.9769841269841271</v>
      </c>
      <c r="J1757" s="12">
        <v>-1.9769841269841271</v>
      </c>
      <c r="K1757" s="22">
        <v>57</v>
      </c>
    </row>
    <row r="1758" spans="2:11" x14ac:dyDescent="0.25">
      <c r="B1758" t="s">
        <v>760</v>
      </c>
      <c r="C1758" t="s">
        <v>761</v>
      </c>
      <c r="D1758" s="24" t="s">
        <v>2443</v>
      </c>
      <c r="E1758" s="24" t="s">
        <v>749</v>
      </c>
      <c r="F1758" s="12">
        <v>41.8</v>
      </c>
      <c r="G1758" s="12">
        <v>-92.2</v>
      </c>
      <c r="H1758" s="12">
        <v>0</v>
      </c>
      <c r="I1758" s="12">
        <v>1.9801587301587302</v>
      </c>
      <c r="J1758" s="12">
        <v>-1.9801587301587302</v>
      </c>
      <c r="K1758" s="22">
        <v>60</v>
      </c>
    </row>
    <row r="1759" spans="2:11" x14ac:dyDescent="0.25">
      <c r="B1759" t="s">
        <v>2362</v>
      </c>
      <c r="C1759" t="s">
        <v>10817</v>
      </c>
      <c r="D1759" s="24" t="s">
        <v>2443</v>
      </c>
      <c r="E1759" s="24" t="s">
        <v>1421</v>
      </c>
      <c r="F1759" s="12">
        <v>39.9</v>
      </c>
      <c r="G1759" s="12">
        <v>-79</v>
      </c>
      <c r="H1759" s="12">
        <v>3.9285714285714288</v>
      </c>
      <c r="I1759" s="12">
        <v>5.9087301587301591</v>
      </c>
      <c r="J1759" s="12">
        <v>-1.9801587301587305</v>
      </c>
      <c r="K1759" s="22">
        <v>59</v>
      </c>
    </row>
    <row r="1760" spans="2:11" x14ac:dyDescent="0.25">
      <c r="B1760" t="s">
        <v>15700</v>
      </c>
      <c r="C1760" t="s">
        <v>15701</v>
      </c>
      <c r="D1760" s="24" t="s">
        <v>2443</v>
      </c>
      <c r="E1760" s="24" t="s">
        <v>1421</v>
      </c>
      <c r="F1760" s="12">
        <v>41</v>
      </c>
      <c r="G1760" s="12">
        <v>-75.099999999999994</v>
      </c>
      <c r="H1760" s="12">
        <v>0</v>
      </c>
      <c r="I1760" s="12">
        <v>1.987698412698413</v>
      </c>
      <c r="J1760" s="12">
        <v>-1.987698412698413</v>
      </c>
      <c r="K1760" s="22">
        <v>57</v>
      </c>
    </row>
    <row r="1761" spans="2:11" x14ac:dyDescent="0.25">
      <c r="B1761" t="s">
        <v>951</v>
      </c>
      <c r="C1761" t="s">
        <v>952</v>
      </c>
      <c r="D1761" s="24" t="s">
        <v>2443</v>
      </c>
      <c r="E1761" s="24" t="s">
        <v>953</v>
      </c>
      <c r="F1761" s="12">
        <v>42.3</v>
      </c>
      <c r="G1761" s="12">
        <v>-72.5</v>
      </c>
      <c r="H1761" s="12">
        <v>0</v>
      </c>
      <c r="I1761" s="12">
        <v>2.0003968253968254</v>
      </c>
      <c r="J1761" s="12">
        <v>-2.0003968253968254</v>
      </c>
      <c r="K1761" s="22">
        <v>58</v>
      </c>
    </row>
    <row r="1762" spans="2:11" x14ac:dyDescent="0.25">
      <c r="B1762" t="s">
        <v>15702</v>
      </c>
      <c r="C1762" t="s">
        <v>15703</v>
      </c>
      <c r="D1762" s="24" t="s">
        <v>2443</v>
      </c>
      <c r="E1762" s="24" t="s">
        <v>1259</v>
      </c>
      <c r="F1762" s="12">
        <v>43</v>
      </c>
      <c r="G1762" s="12">
        <v>-70.8</v>
      </c>
      <c r="H1762" s="12">
        <v>0</v>
      </c>
      <c r="I1762" s="12">
        <v>2.0059523809523809</v>
      </c>
      <c r="J1762" s="12">
        <v>-2.0059523809523809</v>
      </c>
      <c r="K1762" s="22">
        <v>47</v>
      </c>
    </row>
    <row r="1763" spans="2:11" x14ac:dyDescent="0.25">
      <c r="B1763" t="s">
        <v>2586</v>
      </c>
      <c r="C1763" t="s">
        <v>2587</v>
      </c>
      <c r="D1763" s="24" t="s">
        <v>2443</v>
      </c>
      <c r="E1763" s="24" t="s">
        <v>1253</v>
      </c>
      <c r="F1763" s="12">
        <v>41.7</v>
      </c>
      <c r="G1763" s="12">
        <v>-118.2</v>
      </c>
      <c r="H1763" s="12">
        <v>0</v>
      </c>
      <c r="I1763" s="12">
        <v>2.0107142857142857</v>
      </c>
      <c r="J1763" s="12">
        <v>-2.0107142857142857</v>
      </c>
      <c r="K1763" s="22">
        <v>43</v>
      </c>
    </row>
    <row r="1764" spans="2:11" x14ac:dyDescent="0.25">
      <c r="B1764" t="s">
        <v>1174</v>
      </c>
      <c r="C1764" t="s">
        <v>1175</v>
      </c>
      <c r="D1764" s="24" t="s">
        <v>2443</v>
      </c>
      <c r="E1764" s="24" t="s">
        <v>1134</v>
      </c>
      <c r="F1764" s="12">
        <v>45.4</v>
      </c>
      <c r="G1764" s="12">
        <v>-111.6</v>
      </c>
      <c r="H1764" s="12">
        <v>4.0476190476190474</v>
      </c>
      <c r="I1764" s="12">
        <v>6.0595238095238093</v>
      </c>
      <c r="J1764" s="12">
        <v>-2.0119047619047614</v>
      </c>
      <c r="K1764" s="22">
        <v>47</v>
      </c>
    </row>
    <row r="1765" spans="2:11" x14ac:dyDescent="0.25">
      <c r="B1765" t="s">
        <v>11886</v>
      </c>
      <c r="C1765" t="s">
        <v>11887</v>
      </c>
      <c r="D1765" s="24" t="s">
        <v>2443</v>
      </c>
      <c r="E1765" s="24" t="s">
        <v>1022</v>
      </c>
      <c r="F1765" s="12">
        <v>46.5</v>
      </c>
      <c r="G1765" s="12">
        <v>-95.3</v>
      </c>
      <c r="H1765" s="12">
        <v>2.6984126984126986</v>
      </c>
      <c r="I1765" s="12">
        <v>4.7162698412698409</v>
      </c>
      <c r="J1765" s="12">
        <v>-2.0178571428571428</v>
      </c>
      <c r="K1765" s="22">
        <v>27</v>
      </c>
    </row>
    <row r="1766" spans="2:11" x14ac:dyDescent="0.25">
      <c r="B1766" t="s">
        <v>15704</v>
      </c>
      <c r="C1766" t="s">
        <v>15705</v>
      </c>
      <c r="D1766" s="24" t="s">
        <v>2443</v>
      </c>
      <c r="E1766" s="24" t="s">
        <v>1421</v>
      </c>
      <c r="F1766" s="12">
        <v>40.799999999999997</v>
      </c>
      <c r="G1766" s="12">
        <v>-75.900000000000006</v>
      </c>
      <c r="H1766" s="12">
        <v>0</v>
      </c>
      <c r="I1766" s="12">
        <v>2.021031746031746</v>
      </c>
      <c r="J1766" s="12">
        <v>-2.021031746031746</v>
      </c>
      <c r="K1766" s="22">
        <v>44</v>
      </c>
    </row>
    <row r="1767" spans="2:11" x14ac:dyDescent="0.25">
      <c r="B1767" t="s">
        <v>723</v>
      </c>
      <c r="C1767" t="s">
        <v>4319</v>
      </c>
      <c r="D1767" s="24" t="s">
        <v>2443</v>
      </c>
      <c r="E1767" s="24" t="s">
        <v>1421</v>
      </c>
      <c r="F1767" s="12">
        <v>41.4</v>
      </c>
      <c r="G1767" s="12">
        <v>-76.400000000000006</v>
      </c>
      <c r="H1767" s="12">
        <v>2.7380952380952381</v>
      </c>
      <c r="I1767" s="12">
        <v>4.7658730158730158</v>
      </c>
      <c r="J1767" s="12">
        <v>-2.0277777777777777</v>
      </c>
      <c r="K1767" s="22">
        <v>29</v>
      </c>
    </row>
    <row r="1768" spans="2:11" x14ac:dyDescent="0.25">
      <c r="B1768" t="s">
        <v>1347</v>
      </c>
      <c r="C1768" t="s">
        <v>1348</v>
      </c>
      <c r="D1768" s="24" t="s">
        <v>2443</v>
      </c>
      <c r="E1768" s="24" t="s">
        <v>1338</v>
      </c>
      <c r="F1768" s="12">
        <v>46.8</v>
      </c>
      <c r="G1768" s="12">
        <v>-98.6</v>
      </c>
      <c r="H1768" s="12">
        <v>2.5</v>
      </c>
      <c r="I1768" s="12">
        <v>4.5293650793650793</v>
      </c>
      <c r="J1768" s="12">
        <v>-2.0293650793650793</v>
      </c>
      <c r="K1768" s="22">
        <v>57</v>
      </c>
    </row>
    <row r="1769" spans="2:11" x14ac:dyDescent="0.25">
      <c r="B1769" t="s">
        <v>4248</v>
      </c>
      <c r="C1769" t="s">
        <v>4249</v>
      </c>
      <c r="D1769" s="24" t="s">
        <v>2443</v>
      </c>
      <c r="E1769" s="24" t="s">
        <v>937</v>
      </c>
      <c r="F1769" s="12">
        <v>43.9</v>
      </c>
      <c r="G1769" s="12">
        <v>-70</v>
      </c>
      <c r="H1769" s="12">
        <v>1.4285714285714286</v>
      </c>
      <c r="I1769" s="12">
        <v>3.4599206349206351</v>
      </c>
      <c r="J1769" s="12">
        <v>-2.0313492063492062</v>
      </c>
      <c r="K1769" s="22">
        <v>27</v>
      </c>
    </row>
    <row r="1770" spans="2:11" x14ac:dyDescent="0.25">
      <c r="B1770" t="s">
        <v>1029</v>
      </c>
      <c r="C1770" t="s">
        <v>1030</v>
      </c>
      <c r="D1770" s="24" t="s">
        <v>2443</v>
      </c>
      <c r="E1770" s="24" t="s">
        <v>1022</v>
      </c>
      <c r="F1770" s="12">
        <v>44.7</v>
      </c>
      <c r="G1770" s="12">
        <v>-96.2</v>
      </c>
      <c r="H1770" s="12">
        <v>3.8492063492063493</v>
      </c>
      <c r="I1770" s="12">
        <v>5.9027777777777777</v>
      </c>
      <c r="J1770" s="12">
        <v>-2.0535714285714288</v>
      </c>
      <c r="K1770" s="22">
        <v>59</v>
      </c>
    </row>
    <row r="1771" spans="2:11" x14ac:dyDescent="0.25">
      <c r="B1771" t="s">
        <v>2366</v>
      </c>
      <c r="C1771" t="s">
        <v>2367</v>
      </c>
      <c r="D1771" s="24" t="s">
        <v>2443</v>
      </c>
      <c r="E1771" s="24" t="s">
        <v>1457</v>
      </c>
      <c r="F1771" s="12">
        <v>43.9</v>
      </c>
      <c r="G1771" s="12">
        <v>-101.8</v>
      </c>
      <c r="H1771" s="12">
        <v>2.5396825396825395</v>
      </c>
      <c r="I1771" s="12">
        <v>4.5996031746031747</v>
      </c>
      <c r="J1771" s="12">
        <v>-2.0599206349206347</v>
      </c>
      <c r="K1771" s="22">
        <v>57</v>
      </c>
    </row>
    <row r="1772" spans="2:11" x14ac:dyDescent="0.25">
      <c r="B1772" t="s">
        <v>3617</v>
      </c>
      <c r="C1772" t="s">
        <v>3618</v>
      </c>
      <c r="D1772" s="24" t="s">
        <v>2443</v>
      </c>
      <c r="E1772" s="24" t="s">
        <v>1675</v>
      </c>
      <c r="F1772" s="12">
        <v>45</v>
      </c>
      <c r="G1772" s="12">
        <v>-87.7</v>
      </c>
      <c r="H1772" s="12">
        <v>0</v>
      </c>
      <c r="I1772" s="12">
        <v>2.0650793650793653</v>
      </c>
      <c r="J1772" s="12">
        <v>-2.0650793650793653</v>
      </c>
      <c r="K1772" s="22">
        <v>27</v>
      </c>
    </row>
    <row r="1773" spans="2:11" x14ac:dyDescent="0.25">
      <c r="B1773" t="s">
        <v>1941</v>
      </c>
      <c r="C1773" t="s">
        <v>1942</v>
      </c>
      <c r="D1773" s="24" t="s">
        <v>2443</v>
      </c>
      <c r="E1773" s="24" t="s">
        <v>1022</v>
      </c>
      <c r="F1773" s="12">
        <v>48.5</v>
      </c>
      <c r="G1773" s="12">
        <v>-93.3</v>
      </c>
      <c r="H1773" s="12">
        <v>9.8412698412698418</v>
      </c>
      <c r="I1773" s="12">
        <v>11.913492063492065</v>
      </c>
      <c r="J1773" s="12">
        <v>-2.0722222222222233</v>
      </c>
      <c r="K1773" s="22">
        <v>59</v>
      </c>
    </row>
    <row r="1774" spans="2:11" x14ac:dyDescent="0.25">
      <c r="B1774" t="s">
        <v>3665</v>
      </c>
      <c r="C1774" t="s">
        <v>3666</v>
      </c>
      <c r="D1774" s="24" t="s">
        <v>548</v>
      </c>
      <c r="E1774" s="24" t="s">
        <v>465</v>
      </c>
      <c r="F1774" s="12">
        <v>48.9</v>
      </c>
      <c r="G1774" s="12">
        <v>-123.7</v>
      </c>
      <c r="H1774" s="12">
        <v>0</v>
      </c>
      <c r="I1774" s="12">
        <v>2.0765873015873018</v>
      </c>
      <c r="J1774" s="12">
        <v>-2.0765873015873018</v>
      </c>
      <c r="K1774" s="22">
        <v>46</v>
      </c>
    </row>
    <row r="1775" spans="2:11" x14ac:dyDescent="0.25">
      <c r="B1775" t="s">
        <v>990</v>
      </c>
      <c r="C1775" t="s">
        <v>991</v>
      </c>
      <c r="D1775" s="24" t="s">
        <v>2443</v>
      </c>
      <c r="E1775" s="24" t="s">
        <v>969</v>
      </c>
      <c r="F1775" s="12">
        <v>44.4</v>
      </c>
      <c r="G1775" s="12">
        <v>-83.7</v>
      </c>
      <c r="H1775" s="12">
        <v>0.51587301587301593</v>
      </c>
      <c r="I1775" s="12">
        <v>2.605952380952381</v>
      </c>
      <c r="J1775" s="12">
        <v>-2.0900793650793652</v>
      </c>
      <c r="K1775" s="22">
        <v>55</v>
      </c>
    </row>
    <row r="1776" spans="2:11" x14ac:dyDescent="0.25">
      <c r="B1776" t="s">
        <v>15706</v>
      </c>
      <c r="C1776" t="s">
        <v>15707</v>
      </c>
      <c r="D1776" s="24" t="s">
        <v>2443</v>
      </c>
      <c r="E1776" s="24" t="s">
        <v>1277</v>
      </c>
      <c r="F1776" s="12">
        <v>34.700000000000003</v>
      </c>
      <c r="G1776" s="12">
        <v>-103.7</v>
      </c>
      <c r="H1776" s="12">
        <v>0</v>
      </c>
      <c r="I1776" s="12">
        <v>2.0916666666666668</v>
      </c>
      <c r="J1776" s="12">
        <v>-2.0916666666666668</v>
      </c>
      <c r="K1776" s="22">
        <v>59</v>
      </c>
    </row>
    <row r="1777" spans="2:11" x14ac:dyDescent="0.25">
      <c r="B1777" t="s">
        <v>3850</v>
      </c>
      <c r="C1777" t="s">
        <v>13409</v>
      </c>
      <c r="D1777" s="24" t="s">
        <v>2443</v>
      </c>
      <c r="E1777" s="24" t="s">
        <v>1675</v>
      </c>
      <c r="F1777" s="12">
        <v>43.7</v>
      </c>
      <c r="G1777" s="12">
        <v>-87.9</v>
      </c>
      <c r="H1777" s="12">
        <v>1.4285714285714286</v>
      </c>
      <c r="I1777" s="12">
        <v>3.5234126984126988</v>
      </c>
      <c r="J1777" s="12">
        <v>-2.0948412698412699</v>
      </c>
      <c r="K1777" s="22">
        <v>58</v>
      </c>
    </row>
    <row r="1778" spans="2:11" x14ac:dyDescent="0.25">
      <c r="B1778" t="s">
        <v>12929</v>
      </c>
      <c r="C1778" t="s">
        <v>12930</v>
      </c>
      <c r="D1778" s="24" t="s">
        <v>2443</v>
      </c>
      <c r="E1778" s="24" t="s">
        <v>1022</v>
      </c>
      <c r="F1778" s="12">
        <v>44.2</v>
      </c>
      <c r="G1778" s="12">
        <v>-92.6</v>
      </c>
      <c r="H1778" s="12">
        <v>1.8253968253968254</v>
      </c>
      <c r="I1778" s="12">
        <v>3.9242063492063495</v>
      </c>
      <c r="J1778" s="12">
        <v>-2.0988095238095239</v>
      </c>
      <c r="K1778" s="22">
        <v>56</v>
      </c>
    </row>
    <row r="1779" spans="2:11" x14ac:dyDescent="0.25">
      <c r="B1779" t="s">
        <v>15708</v>
      </c>
      <c r="C1779" t="s">
        <v>15709</v>
      </c>
      <c r="D1779" s="24" t="s">
        <v>2443</v>
      </c>
      <c r="E1779" s="24" t="s">
        <v>749</v>
      </c>
      <c r="F1779" s="12">
        <v>41</v>
      </c>
      <c r="G1779" s="12">
        <v>-95.2</v>
      </c>
      <c r="H1779" s="12">
        <v>0</v>
      </c>
      <c r="I1779" s="12">
        <v>2.1063492063492064</v>
      </c>
      <c r="J1779" s="12">
        <v>-2.1063492063492064</v>
      </c>
      <c r="K1779" s="22">
        <v>60</v>
      </c>
    </row>
    <row r="1780" spans="2:11" x14ac:dyDescent="0.25">
      <c r="B1780" t="s">
        <v>3261</v>
      </c>
      <c r="C1780" t="s">
        <v>3262</v>
      </c>
      <c r="D1780" s="24" t="s">
        <v>2443</v>
      </c>
      <c r="E1780" s="24" t="s">
        <v>1022</v>
      </c>
      <c r="F1780" s="12">
        <v>47.7</v>
      </c>
      <c r="G1780" s="12">
        <v>-90.3</v>
      </c>
      <c r="H1780" s="12">
        <v>2.0238095238095237</v>
      </c>
      <c r="I1780" s="12">
        <v>4.132539682539683</v>
      </c>
      <c r="J1780" s="12">
        <v>-2.1087301587301588</v>
      </c>
      <c r="K1780" s="22">
        <v>59</v>
      </c>
    </row>
    <row r="1781" spans="2:11" x14ac:dyDescent="0.25">
      <c r="B1781" t="s">
        <v>15710</v>
      </c>
      <c r="C1781" t="s">
        <v>15711</v>
      </c>
      <c r="D1781" s="24" t="s">
        <v>2443</v>
      </c>
      <c r="E1781" s="24" t="s">
        <v>1421</v>
      </c>
      <c r="F1781" s="12">
        <v>39.799999999999997</v>
      </c>
      <c r="G1781" s="12">
        <v>-77.400000000000006</v>
      </c>
      <c r="H1781" s="12">
        <v>0</v>
      </c>
      <c r="I1781" s="12">
        <v>2.1202380952380953</v>
      </c>
      <c r="J1781" s="12">
        <v>-2.1202380952380953</v>
      </c>
      <c r="K1781" s="22">
        <v>58</v>
      </c>
    </row>
    <row r="1782" spans="2:11" x14ac:dyDescent="0.25">
      <c r="B1782" t="s">
        <v>4362</v>
      </c>
      <c r="C1782" t="s">
        <v>4363</v>
      </c>
      <c r="D1782" s="24" t="s">
        <v>548</v>
      </c>
      <c r="E1782" s="24" t="s">
        <v>4404</v>
      </c>
      <c r="F1782" s="12">
        <v>61</v>
      </c>
      <c r="G1782" s="12">
        <v>-137</v>
      </c>
      <c r="H1782" s="12">
        <v>4.7619047619047619</v>
      </c>
      <c r="I1782" s="12">
        <v>6.8952380952380947</v>
      </c>
      <c r="J1782" s="12">
        <v>-2.1333333333333329</v>
      </c>
      <c r="K1782" s="22">
        <v>34</v>
      </c>
    </row>
    <row r="1783" spans="2:11" x14ac:dyDescent="0.25">
      <c r="B1783" t="s">
        <v>1644</v>
      </c>
      <c r="C1783" t="s">
        <v>1645</v>
      </c>
      <c r="D1783" s="24" t="s">
        <v>2443</v>
      </c>
      <c r="E1783" s="24" t="s">
        <v>1611</v>
      </c>
      <c r="F1783" s="12">
        <v>47.7</v>
      </c>
      <c r="G1783" s="12">
        <v>-118.7</v>
      </c>
      <c r="H1783" s="12">
        <v>0</v>
      </c>
      <c r="I1783" s="12">
        <v>2.1357142857142857</v>
      </c>
      <c r="J1783" s="12">
        <v>-2.1357142857142857</v>
      </c>
      <c r="K1783" s="22">
        <v>56</v>
      </c>
    </row>
    <row r="1784" spans="2:11" x14ac:dyDescent="0.25">
      <c r="B1784" t="s">
        <v>3149</v>
      </c>
      <c r="C1784" t="s">
        <v>3150</v>
      </c>
      <c r="D1784" s="24" t="s">
        <v>2443</v>
      </c>
      <c r="E1784" s="24" t="s">
        <v>749</v>
      </c>
      <c r="F1784" s="12">
        <v>42.7</v>
      </c>
      <c r="G1784" s="12">
        <v>-92.8</v>
      </c>
      <c r="H1784" s="12">
        <v>0.99206349206349209</v>
      </c>
      <c r="I1784" s="12">
        <v>3.1281746031746032</v>
      </c>
      <c r="J1784" s="12">
        <v>-2.1361111111111111</v>
      </c>
      <c r="K1784" s="22">
        <v>58</v>
      </c>
    </row>
    <row r="1785" spans="2:11" x14ac:dyDescent="0.25">
      <c r="B1785" t="s">
        <v>3396</v>
      </c>
      <c r="C1785" t="s">
        <v>3397</v>
      </c>
      <c r="D1785" s="24" t="s">
        <v>2443</v>
      </c>
      <c r="E1785" s="24" t="s">
        <v>1675</v>
      </c>
      <c r="F1785" s="12">
        <v>45.9</v>
      </c>
      <c r="G1785" s="12">
        <v>-89.2</v>
      </c>
      <c r="H1785" s="12">
        <v>4.8015873015873014</v>
      </c>
      <c r="I1785" s="12">
        <v>6.9376984126984134</v>
      </c>
      <c r="J1785" s="12">
        <v>-2.1361111111111115</v>
      </c>
      <c r="K1785" s="22">
        <v>46</v>
      </c>
    </row>
    <row r="1786" spans="2:11" x14ac:dyDescent="0.25">
      <c r="B1786" t="s">
        <v>2222</v>
      </c>
      <c r="C1786" t="s">
        <v>2223</v>
      </c>
      <c r="D1786" s="24" t="s">
        <v>2443</v>
      </c>
      <c r="E1786" s="24" t="s">
        <v>648</v>
      </c>
      <c r="F1786" s="12">
        <v>42.3</v>
      </c>
      <c r="G1786" s="12">
        <v>-90.3</v>
      </c>
      <c r="H1786" s="12">
        <v>0</v>
      </c>
      <c r="I1786" s="12">
        <v>2.1559523809523808</v>
      </c>
      <c r="J1786" s="12">
        <v>-2.1559523809523808</v>
      </c>
      <c r="K1786" s="22">
        <v>60</v>
      </c>
    </row>
    <row r="1787" spans="2:11" x14ac:dyDescent="0.25">
      <c r="B1787" t="s">
        <v>15712</v>
      </c>
      <c r="C1787" t="s">
        <v>15713</v>
      </c>
      <c r="D1787" s="24" t="s">
        <v>2443</v>
      </c>
      <c r="E1787" s="24" t="s">
        <v>953</v>
      </c>
      <c r="F1787" s="12">
        <v>42.2</v>
      </c>
      <c r="G1787" s="12">
        <v>-72.3</v>
      </c>
      <c r="H1787" s="12">
        <v>0</v>
      </c>
      <c r="I1787" s="12">
        <v>2.1587301587301586</v>
      </c>
      <c r="J1787" s="12">
        <v>-2.1587301587301586</v>
      </c>
      <c r="K1787" s="22">
        <v>58</v>
      </c>
    </row>
    <row r="1788" spans="2:11" x14ac:dyDescent="0.25">
      <c r="B1788" t="s">
        <v>2259</v>
      </c>
      <c r="C1788" t="s">
        <v>2260</v>
      </c>
      <c r="D1788" s="24" t="s">
        <v>2443</v>
      </c>
      <c r="E1788" s="24" t="s">
        <v>953</v>
      </c>
      <c r="F1788" s="12">
        <v>42.1</v>
      </c>
      <c r="G1788" s="12">
        <v>-71.900000000000006</v>
      </c>
      <c r="H1788" s="12">
        <v>0</v>
      </c>
      <c r="I1788" s="12">
        <v>2.1730158730158728</v>
      </c>
      <c r="J1788" s="12">
        <v>-2.1730158730158728</v>
      </c>
      <c r="K1788" s="22">
        <v>54</v>
      </c>
    </row>
    <row r="1789" spans="2:11" x14ac:dyDescent="0.25">
      <c r="B1789" t="s">
        <v>3182</v>
      </c>
      <c r="C1789" t="s">
        <v>3183</v>
      </c>
      <c r="D1789" s="24" t="s">
        <v>2443</v>
      </c>
      <c r="E1789" s="24" t="s">
        <v>532</v>
      </c>
      <c r="F1789" s="12">
        <v>35.299999999999997</v>
      </c>
      <c r="G1789" s="12">
        <v>-111.5</v>
      </c>
      <c r="H1789" s="12">
        <v>2.6984126984126986</v>
      </c>
      <c r="I1789" s="12">
        <v>4.8738095238095234</v>
      </c>
      <c r="J1789" s="12">
        <v>-2.1753968253968252</v>
      </c>
      <c r="K1789" s="22">
        <v>50</v>
      </c>
    </row>
    <row r="1790" spans="2:11" x14ac:dyDescent="0.25">
      <c r="B1790" t="s">
        <v>3421</v>
      </c>
      <c r="C1790" t="s">
        <v>3422</v>
      </c>
      <c r="D1790" s="24" t="s">
        <v>548</v>
      </c>
      <c r="E1790" s="24" t="s">
        <v>465</v>
      </c>
      <c r="F1790" s="12">
        <v>49.1</v>
      </c>
      <c r="G1790" s="12">
        <v>-122.1</v>
      </c>
      <c r="H1790" s="12">
        <v>0</v>
      </c>
      <c r="I1790" s="12">
        <v>2.1825396825396828</v>
      </c>
      <c r="J1790" s="12">
        <v>-2.1825396825396828</v>
      </c>
      <c r="K1790" s="22">
        <v>55</v>
      </c>
    </row>
    <row r="1791" spans="2:11" x14ac:dyDescent="0.25">
      <c r="B1791" t="s">
        <v>568</v>
      </c>
      <c r="C1791" t="s">
        <v>2746</v>
      </c>
      <c r="D1791" s="24" t="s">
        <v>2443</v>
      </c>
      <c r="E1791" s="24" t="s">
        <v>1134</v>
      </c>
      <c r="F1791" s="12">
        <v>46.2</v>
      </c>
      <c r="G1791" s="12">
        <v>-112.1</v>
      </c>
      <c r="H1791" s="12">
        <v>1.5079365079365079</v>
      </c>
      <c r="I1791" s="12">
        <v>3.6944444444444442</v>
      </c>
      <c r="J1791" s="12">
        <v>-2.1865079365079363</v>
      </c>
      <c r="K1791" s="22">
        <v>42</v>
      </c>
    </row>
    <row r="1792" spans="2:11" x14ac:dyDescent="0.25">
      <c r="B1792" t="s">
        <v>3204</v>
      </c>
      <c r="C1792" t="s">
        <v>3205</v>
      </c>
      <c r="D1792" s="24" t="s">
        <v>2443</v>
      </c>
      <c r="E1792" s="24" t="s">
        <v>1253</v>
      </c>
      <c r="F1792" s="12">
        <v>41.5</v>
      </c>
      <c r="G1792" s="12">
        <v>-115.2</v>
      </c>
      <c r="H1792" s="12">
        <v>0</v>
      </c>
      <c r="I1792" s="12">
        <v>2.1873015873015871</v>
      </c>
      <c r="J1792" s="12">
        <v>-2.1873015873015871</v>
      </c>
      <c r="K1792" s="22">
        <v>51</v>
      </c>
    </row>
    <row r="1793" spans="2:11" x14ac:dyDescent="0.25">
      <c r="B1793" t="s">
        <v>2563</v>
      </c>
      <c r="C1793" t="s">
        <v>2564</v>
      </c>
      <c r="D1793" s="24" t="s">
        <v>2443</v>
      </c>
      <c r="E1793" s="24" t="s">
        <v>1545</v>
      </c>
      <c r="F1793" s="12">
        <v>40.299999999999997</v>
      </c>
      <c r="G1793" s="12">
        <v>-111.8</v>
      </c>
      <c r="H1793" s="12">
        <v>0.99206349206349209</v>
      </c>
      <c r="I1793" s="12">
        <v>3.1809523809523808</v>
      </c>
      <c r="J1793" s="12">
        <v>-2.1888888888888887</v>
      </c>
      <c r="K1793" s="22">
        <v>49</v>
      </c>
    </row>
    <row r="1794" spans="2:11" x14ac:dyDescent="0.25">
      <c r="B1794" t="s">
        <v>12753</v>
      </c>
      <c r="C1794" t="s">
        <v>12754</v>
      </c>
      <c r="D1794" s="24" t="s">
        <v>2443</v>
      </c>
      <c r="E1794" s="24" t="s">
        <v>1134</v>
      </c>
      <c r="F1794" s="12">
        <v>45.3</v>
      </c>
      <c r="G1794" s="12">
        <v>-107.9</v>
      </c>
      <c r="H1794" s="12">
        <v>2.0238095238095237</v>
      </c>
      <c r="I1794" s="12">
        <v>4.2166666666666668</v>
      </c>
      <c r="J1794" s="12">
        <v>-2.1928571428571431</v>
      </c>
      <c r="K1794" s="22">
        <v>35</v>
      </c>
    </row>
    <row r="1795" spans="2:11" x14ac:dyDescent="0.25">
      <c r="B1795" t="s">
        <v>2507</v>
      </c>
      <c r="C1795" t="s">
        <v>2508</v>
      </c>
      <c r="D1795" s="24" t="s">
        <v>2443</v>
      </c>
      <c r="E1795" s="24" t="s">
        <v>1253</v>
      </c>
      <c r="F1795" s="12">
        <v>39</v>
      </c>
      <c r="G1795" s="12">
        <v>-114.2</v>
      </c>
      <c r="H1795" s="12">
        <v>4.246031746031746</v>
      </c>
      <c r="I1795" s="12">
        <v>6.4396825396825399</v>
      </c>
      <c r="J1795" s="12">
        <v>-2.1936507936507939</v>
      </c>
      <c r="K1795" s="22">
        <v>32</v>
      </c>
    </row>
    <row r="1796" spans="2:11" x14ac:dyDescent="0.25">
      <c r="B1796" t="s">
        <v>1072</v>
      </c>
      <c r="C1796" t="s">
        <v>1073</v>
      </c>
      <c r="D1796" s="24" t="s">
        <v>2443</v>
      </c>
      <c r="E1796" s="24" t="s">
        <v>1022</v>
      </c>
      <c r="F1796" s="12">
        <v>45.8</v>
      </c>
      <c r="G1796" s="12">
        <v>-96.5</v>
      </c>
      <c r="H1796" s="12">
        <v>1.8253968253968254</v>
      </c>
      <c r="I1796" s="12">
        <v>4.0218253968253963</v>
      </c>
      <c r="J1796" s="12">
        <v>-2.1964285714285712</v>
      </c>
      <c r="K1796" s="22">
        <v>55</v>
      </c>
    </row>
    <row r="1797" spans="2:11" x14ac:dyDescent="0.25">
      <c r="B1797" t="s">
        <v>1905</v>
      </c>
      <c r="C1797" t="s">
        <v>1906</v>
      </c>
      <c r="D1797" s="24" t="s">
        <v>2443</v>
      </c>
      <c r="E1797" s="24" t="s">
        <v>969</v>
      </c>
      <c r="F1797" s="12">
        <v>42.2</v>
      </c>
      <c r="G1797" s="12">
        <v>-84.4</v>
      </c>
      <c r="H1797" s="12">
        <v>0</v>
      </c>
      <c r="I1797" s="12">
        <v>2.2071428571428573</v>
      </c>
      <c r="J1797" s="12">
        <v>-2.2071428571428573</v>
      </c>
      <c r="K1797" s="22">
        <v>42</v>
      </c>
    </row>
    <row r="1798" spans="2:11" x14ac:dyDescent="0.25">
      <c r="B1798" t="s">
        <v>4202</v>
      </c>
      <c r="C1798" t="s">
        <v>4203</v>
      </c>
      <c r="D1798" s="24" t="s">
        <v>2443</v>
      </c>
      <c r="E1798" s="24" t="s">
        <v>953</v>
      </c>
      <c r="F1798" s="12">
        <v>42.1</v>
      </c>
      <c r="G1798" s="12">
        <v>-71.2</v>
      </c>
      <c r="H1798" s="12">
        <v>0</v>
      </c>
      <c r="I1798" s="12">
        <v>2.2095238095238097</v>
      </c>
      <c r="J1798" s="12">
        <v>-2.2095238095238097</v>
      </c>
      <c r="K1798" s="22">
        <v>47</v>
      </c>
    </row>
    <row r="1799" spans="2:11" x14ac:dyDescent="0.25">
      <c r="B1799" t="s">
        <v>409</v>
      </c>
      <c r="C1799" t="s">
        <v>410</v>
      </c>
      <c r="D1799" s="24" t="s">
        <v>2443</v>
      </c>
      <c r="E1799" s="24" t="s">
        <v>362</v>
      </c>
      <c r="F1799" s="12">
        <v>35.200000000000003</v>
      </c>
      <c r="G1799" s="12">
        <v>-101.7</v>
      </c>
      <c r="H1799" s="12">
        <v>0</v>
      </c>
      <c r="I1799" s="12">
        <v>2.2111111111111112</v>
      </c>
      <c r="J1799" s="12">
        <v>-2.2111111111111112</v>
      </c>
      <c r="K1799" s="22">
        <v>60</v>
      </c>
    </row>
    <row r="1800" spans="2:11" x14ac:dyDescent="0.25">
      <c r="B1800" t="s">
        <v>3425</v>
      </c>
      <c r="C1800" t="s">
        <v>13338</v>
      </c>
      <c r="D1800" s="24" t="s">
        <v>2443</v>
      </c>
      <c r="E1800" s="24" t="s">
        <v>1301</v>
      </c>
      <c r="F1800" s="12">
        <v>42.9</v>
      </c>
      <c r="G1800" s="12">
        <v>-76.8</v>
      </c>
      <c r="H1800" s="12">
        <v>1.5079365079365079</v>
      </c>
      <c r="I1800" s="12">
        <v>3.7194444444444446</v>
      </c>
      <c r="J1800" s="12">
        <v>-2.2115079365079366</v>
      </c>
      <c r="K1800" s="22">
        <v>45</v>
      </c>
    </row>
    <row r="1801" spans="2:11" x14ac:dyDescent="0.25">
      <c r="B1801" t="s">
        <v>11292</v>
      </c>
      <c r="C1801" t="s">
        <v>11293</v>
      </c>
      <c r="D1801" s="24" t="s">
        <v>2443</v>
      </c>
      <c r="E1801" s="24" t="s">
        <v>1338</v>
      </c>
      <c r="F1801" s="12">
        <v>48</v>
      </c>
      <c r="G1801" s="12">
        <v>-100.9</v>
      </c>
      <c r="H1801" s="12">
        <v>3.3333333333333335</v>
      </c>
      <c r="I1801" s="12">
        <v>5.5456349206349209</v>
      </c>
      <c r="J1801" s="12">
        <v>-2.2123015873015874</v>
      </c>
      <c r="K1801" s="22">
        <v>51</v>
      </c>
    </row>
    <row r="1802" spans="2:11" x14ac:dyDescent="0.25">
      <c r="B1802" t="s">
        <v>1197</v>
      </c>
      <c r="C1802" t="s">
        <v>1198</v>
      </c>
      <c r="D1802" s="24" t="s">
        <v>2443</v>
      </c>
      <c r="E1802" s="24" t="s">
        <v>1194</v>
      </c>
      <c r="F1802" s="12">
        <v>42.5</v>
      </c>
      <c r="G1802" s="12">
        <v>-99</v>
      </c>
      <c r="H1802" s="12">
        <v>2.5396825396825395</v>
      </c>
      <c r="I1802" s="12">
        <v>4.753571428571429</v>
      </c>
      <c r="J1802" s="12">
        <v>-2.213888888888889</v>
      </c>
      <c r="K1802" s="22">
        <v>58</v>
      </c>
    </row>
    <row r="1803" spans="2:11" x14ac:dyDescent="0.25">
      <c r="B1803" t="s">
        <v>2888</v>
      </c>
      <c r="C1803" t="s">
        <v>2889</v>
      </c>
      <c r="D1803" s="24" t="s">
        <v>2443</v>
      </c>
      <c r="E1803" s="24" t="s">
        <v>563</v>
      </c>
      <c r="F1803" s="12">
        <v>37.4</v>
      </c>
      <c r="G1803" s="12">
        <v>-103.3</v>
      </c>
      <c r="H1803" s="12">
        <v>3.2142857142857144</v>
      </c>
      <c r="I1803" s="12">
        <v>5.4416666666666664</v>
      </c>
      <c r="J1803" s="12">
        <v>-2.2273809523809525</v>
      </c>
      <c r="K1803" s="22">
        <v>31</v>
      </c>
    </row>
    <row r="1804" spans="2:11" x14ac:dyDescent="0.25">
      <c r="B1804" t="s">
        <v>1653</v>
      </c>
      <c r="C1804" t="s">
        <v>1654</v>
      </c>
      <c r="D1804" s="24" t="s">
        <v>2443</v>
      </c>
      <c r="E1804" s="24" t="s">
        <v>1650</v>
      </c>
      <c r="F1804" s="12">
        <v>38.9</v>
      </c>
      <c r="G1804" s="12">
        <v>-80.2</v>
      </c>
      <c r="H1804" s="12">
        <v>0.83333333333333337</v>
      </c>
      <c r="I1804" s="12">
        <v>3.0611111111111113</v>
      </c>
      <c r="J1804" s="12">
        <v>-2.2277777777777779</v>
      </c>
      <c r="K1804" s="22">
        <v>58</v>
      </c>
    </row>
    <row r="1805" spans="2:11" x14ac:dyDescent="0.25">
      <c r="B1805" t="s">
        <v>1328</v>
      </c>
      <c r="C1805" t="s">
        <v>1329</v>
      </c>
      <c r="D1805" s="24" t="s">
        <v>2443</v>
      </c>
      <c r="E1805" s="24" t="s">
        <v>1301</v>
      </c>
      <c r="F1805" s="12">
        <v>41.3</v>
      </c>
      <c r="G1805" s="12">
        <v>-74.599999999999994</v>
      </c>
      <c r="H1805" s="12">
        <v>0</v>
      </c>
      <c r="I1805" s="12">
        <v>2.2337301587301588</v>
      </c>
      <c r="J1805" s="12">
        <v>-2.2337301587301588</v>
      </c>
      <c r="K1805" s="22">
        <v>59</v>
      </c>
    </row>
    <row r="1806" spans="2:11" x14ac:dyDescent="0.25">
      <c r="B1806" t="s">
        <v>12239</v>
      </c>
      <c r="C1806" t="s">
        <v>12240</v>
      </c>
      <c r="D1806" s="24" t="s">
        <v>548</v>
      </c>
      <c r="E1806" s="24" t="s">
        <v>465</v>
      </c>
      <c r="F1806" s="12">
        <v>49.5</v>
      </c>
      <c r="G1806" s="12">
        <v>-115.4</v>
      </c>
      <c r="H1806" s="12">
        <v>2.3809523809523809</v>
      </c>
      <c r="I1806" s="12">
        <v>4.6202380952380953</v>
      </c>
      <c r="J1806" s="12">
        <v>-2.2392857142857148</v>
      </c>
      <c r="K1806" s="22">
        <v>47</v>
      </c>
    </row>
    <row r="1807" spans="2:11" x14ac:dyDescent="0.25">
      <c r="B1807" t="s">
        <v>2065</v>
      </c>
      <c r="C1807" t="s">
        <v>2066</v>
      </c>
      <c r="D1807" s="24" t="s">
        <v>2443</v>
      </c>
      <c r="E1807" s="24" t="s">
        <v>629</v>
      </c>
      <c r="F1807" s="12">
        <v>42.9</v>
      </c>
      <c r="G1807" s="12">
        <v>-112.5</v>
      </c>
      <c r="H1807" s="12">
        <v>2.6587301587301586</v>
      </c>
      <c r="I1807" s="12">
        <v>4.9007936507936511</v>
      </c>
      <c r="J1807" s="12">
        <v>-2.2420634920634921</v>
      </c>
      <c r="K1807" s="22">
        <v>60</v>
      </c>
    </row>
    <row r="1808" spans="2:11" x14ac:dyDescent="0.25">
      <c r="B1808" t="s">
        <v>4396</v>
      </c>
      <c r="C1808" t="s">
        <v>4397</v>
      </c>
      <c r="D1808" s="24" t="s">
        <v>2443</v>
      </c>
      <c r="E1808" s="24" t="s">
        <v>1800</v>
      </c>
      <c r="F1808" s="12">
        <v>70.3</v>
      </c>
      <c r="G1808" s="12">
        <v>-149.6</v>
      </c>
      <c r="H1808" s="12">
        <v>2.7777777777777777</v>
      </c>
      <c r="I1808" s="12">
        <v>5.0198412698412698</v>
      </c>
      <c r="J1808" s="12">
        <v>-2.2420634920634921</v>
      </c>
      <c r="K1808" s="22">
        <v>36</v>
      </c>
    </row>
    <row r="1809" spans="2:11" x14ac:dyDescent="0.25">
      <c r="B1809" t="s">
        <v>8377</v>
      </c>
      <c r="C1809" t="s">
        <v>8378</v>
      </c>
      <c r="D1809" s="24" t="s">
        <v>2443</v>
      </c>
      <c r="E1809" s="24" t="s">
        <v>563</v>
      </c>
      <c r="F1809" s="12">
        <v>40.700000000000003</v>
      </c>
      <c r="G1809" s="12">
        <v>-106.2</v>
      </c>
      <c r="H1809" s="12">
        <v>7.1825396825396828</v>
      </c>
      <c r="I1809" s="12">
        <v>9.4357142857142868</v>
      </c>
      <c r="J1809" s="12">
        <v>-2.2531746031746032</v>
      </c>
      <c r="K1809" s="22">
        <v>58</v>
      </c>
    </row>
    <row r="1810" spans="2:11" x14ac:dyDescent="0.25">
      <c r="B1810" t="s">
        <v>14870</v>
      </c>
      <c r="C1810" t="s">
        <v>14871</v>
      </c>
      <c r="D1810" s="24" t="s">
        <v>2443</v>
      </c>
      <c r="E1810" s="24" t="s">
        <v>1421</v>
      </c>
      <c r="F1810" s="12">
        <v>41.1</v>
      </c>
      <c r="G1810" s="12">
        <v>-75.7</v>
      </c>
      <c r="H1810" s="12">
        <v>0.51587301587301593</v>
      </c>
      <c r="I1810" s="12">
        <v>2.7769841269841273</v>
      </c>
      <c r="J1810" s="12">
        <v>-2.2611111111111115</v>
      </c>
      <c r="K1810" s="22">
        <v>54</v>
      </c>
    </row>
    <row r="1811" spans="2:11" x14ac:dyDescent="0.25">
      <c r="B1811" t="s">
        <v>954</v>
      </c>
      <c r="C1811" t="s">
        <v>955</v>
      </c>
      <c r="D1811" s="24" t="s">
        <v>2443</v>
      </c>
      <c r="E1811" s="24" t="s">
        <v>953</v>
      </c>
      <c r="F1811" s="12">
        <v>42.2</v>
      </c>
      <c r="G1811" s="12">
        <v>-71.099999999999994</v>
      </c>
      <c r="H1811" s="12">
        <v>0.11904761904761905</v>
      </c>
      <c r="I1811" s="12">
        <v>2.3896825396825396</v>
      </c>
      <c r="J1811" s="12">
        <v>-2.2706349206349206</v>
      </c>
      <c r="K1811" s="22">
        <v>60</v>
      </c>
    </row>
    <row r="1812" spans="2:11" x14ac:dyDescent="0.25">
      <c r="B1812" t="s">
        <v>4149</v>
      </c>
      <c r="C1812" t="s">
        <v>4150</v>
      </c>
      <c r="D1812" s="24" t="s">
        <v>2443</v>
      </c>
      <c r="E1812" s="24" t="s">
        <v>937</v>
      </c>
      <c r="F1812" s="12">
        <v>44.1</v>
      </c>
      <c r="G1812" s="12">
        <v>-69.099999999999994</v>
      </c>
      <c r="H1812" s="12">
        <v>0</v>
      </c>
      <c r="I1812" s="12">
        <v>2.272619047619048</v>
      </c>
      <c r="J1812" s="12">
        <v>-2.272619047619048</v>
      </c>
      <c r="K1812" s="22">
        <v>41</v>
      </c>
    </row>
    <row r="1813" spans="2:11" x14ac:dyDescent="0.25">
      <c r="B1813" t="s">
        <v>9700</v>
      </c>
      <c r="C1813" t="s">
        <v>9701</v>
      </c>
      <c r="D1813" s="24" t="s">
        <v>548</v>
      </c>
      <c r="E1813" s="24" t="s">
        <v>525</v>
      </c>
      <c r="F1813" s="12">
        <v>48.1</v>
      </c>
      <c r="G1813" s="12">
        <v>-57.3</v>
      </c>
      <c r="H1813" s="12">
        <v>5.1587301587301591</v>
      </c>
      <c r="I1813" s="12">
        <v>7.4321428571428569</v>
      </c>
      <c r="J1813" s="12">
        <v>-2.2734126984126983</v>
      </c>
      <c r="K1813" s="22">
        <v>41</v>
      </c>
    </row>
    <row r="1814" spans="2:11" x14ac:dyDescent="0.25">
      <c r="B1814" t="s">
        <v>1047</v>
      </c>
      <c r="C1814" t="s">
        <v>1048</v>
      </c>
      <c r="D1814" s="24" t="s">
        <v>2443</v>
      </c>
      <c r="E1814" s="24" t="s">
        <v>1022</v>
      </c>
      <c r="F1814" s="12">
        <v>45.9</v>
      </c>
      <c r="G1814" s="12">
        <v>-94.8</v>
      </c>
      <c r="H1814" s="12">
        <v>4.4841269841269842</v>
      </c>
      <c r="I1814" s="12">
        <v>6.7642857142857151</v>
      </c>
      <c r="J1814" s="12">
        <v>-2.2801587301587305</v>
      </c>
      <c r="K1814" s="22">
        <v>57</v>
      </c>
    </row>
    <row r="1815" spans="2:11" x14ac:dyDescent="0.25">
      <c r="B1815" t="s">
        <v>1554</v>
      </c>
      <c r="C1815" t="s">
        <v>1555</v>
      </c>
      <c r="D1815" s="24" t="s">
        <v>2443</v>
      </c>
      <c r="E1815" s="24" t="s">
        <v>1545</v>
      </c>
      <c r="F1815" s="12">
        <v>40.299999999999997</v>
      </c>
      <c r="G1815" s="12">
        <v>-109.3</v>
      </c>
      <c r="H1815" s="12">
        <v>0</v>
      </c>
      <c r="I1815" s="12">
        <v>2.2904761904761903</v>
      </c>
      <c r="J1815" s="12">
        <v>-2.2904761904761903</v>
      </c>
      <c r="K1815" s="22">
        <v>60</v>
      </c>
    </row>
    <row r="1816" spans="2:11" x14ac:dyDescent="0.25">
      <c r="B1816" t="s">
        <v>3089</v>
      </c>
      <c r="C1816" t="s">
        <v>14112</v>
      </c>
      <c r="D1816" s="24" t="s">
        <v>2443</v>
      </c>
      <c r="E1816" s="24" t="s">
        <v>969</v>
      </c>
      <c r="F1816" s="12">
        <v>42.2</v>
      </c>
      <c r="G1816" s="12">
        <v>-84.7</v>
      </c>
      <c r="H1816" s="12">
        <v>0.99206349206349209</v>
      </c>
      <c r="I1816" s="12">
        <v>3.2829365079365083</v>
      </c>
      <c r="J1816" s="12">
        <v>-2.2908730158730162</v>
      </c>
      <c r="K1816" s="22">
        <v>49</v>
      </c>
    </row>
    <row r="1817" spans="2:11" x14ac:dyDescent="0.25">
      <c r="B1817" t="s">
        <v>1324</v>
      </c>
      <c r="C1817" t="s">
        <v>1325</v>
      </c>
      <c r="D1817" s="24" t="s">
        <v>2443</v>
      </c>
      <c r="E1817" s="24" t="s">
        <v>1301</v>
      </c>
      <c r="F1817" s="12">
        <v>43.7</v>
      </c>
      <c r="G1817" s="12">
        <v>-75.400000000000006</v>
      </c>
      <c r="H1817" s="12">
        <v>7.8968253968253972</v>
      </c>
      <c r="I1817" s="12">
        <v>10.188492063492063</v>
      </c>
      <c r="J1817" s="12">
        <v>-2.2916666666666665</v>
      </c>
      <c r="K1817" s="22">
        <v>59</v>
      </c>
    </row>
    <row r="1818" spans="2:11" x14ac:dyDescent="0.25">
      <c r="B1818" t="s">
        <v>15714</v>
      </c>
      <c r="C1818" t="s">
        <v>15715</v>
      </c>
      <c r="D1818" s="24" t="s">
        <v>2443</v>
      </c>
      <c r="E1818" s="24" t="s">
        <v>749</v>
      </c>
      <c r="F1818" s="12">
        <v>42.3</v>
      </c>
      <c r="G1818" s="12">
        <v>-93</v>
      </c>
      <c r="H1818" s="12">
        <v>0</v>
      </c>
      <c r="I1818" s="12">
        <v>2.2928571428571431</v>
      </c>
      <c r="J1818" s="12">
        <v>-2.2928571428571431</v>
      </c>
      <c r="K1818" s="22">
        <v>60</v>
      </c>
    </row>
    <row r="1819" spans="2:11" x14ac:dyDescent="0.25">
      <c r="B1819" t="s">
        <v>14544</v>
      </c>
      <c r="C1819" t="s">
        <v>14545</v>
      </c>
      <c r="D1819" s="24" t="s">
        <v>2443</v>
      </c>
      <c r="E1819" s="24" t="s">
        <v>1545</v>
      </c>
      <c r="F1819" s="12">
        <v>41.8</v>
      </c>
      <c r="G1819" s="12">
        <v>-112</v>
      </c>
      <c r="H1819" s="12">
        <v>0.59523809523809523</v>
      </c>
      <c r="I1819" s="12">
        <v>2.8936507936507936</v>
      </c>
      <c r="J1819" s="12">
        <v>-2.2984126984126987</v>
      </c>
      <c r="K1819" s="22">
        <v>38</v>
      </c>
    </row>
    <row r="1820" spans="2:11" x14ac:dyDescent="0.25">
      <c r="B1820" t="s">
        <v>1509</v>
      </c>
      <c r="C1820" t="s">
        <v>1510</v>
      </c>
      <c r="D1820" s="24" t="s">
        <v>2443</v>
      </c>
      <c r="E1820" s="24" t="s">
        <v>1457</v>
      </c>
      <c r="F1820" s="12">
        <v>45.3</v>
      </c>
      <c r="G1820" s="12">
        <v>-97.5</v>
      </c>
      <c r="H1820" s="12">
        <v>1.9047619047619049</v>
      </c>
      <c r="I1820" s="12">
        <v>4.2166666666666668</v>
      </c>
      <c r="J1820" s="12">
        <v>-2.3119047619047621</v>
      </c>
      <c r="K1820" s="22">
        <v>54</v>
      </c>
    </row>
    <row r="1821" spans="2:11" x14ac:dyDescent="0.25">
      <c r="B1821" t="s">
        <v>2208</v>
      </c>
      <c r="C1821" t="s">
        <v>2209</v>
      </c>
      <c r="D1821" s="24" t="s">
        <v>2443</v>
      </c>
      <c r="E1821" s="24" t="s">
        <v>563</v>
      </c>
      <c r="F1821" s="12">
        <v>40</v>
      </c>
      <c r="G1821" s="12">
        <v>-108.7</v>
      </c>
      <c r="H1821" s="12">
        <v>0.63492063492063489</v>
      </c>
      <c r="I1821" s="12">
        <v>2.9492063492063489</v>
      </c>
      <c r="J1821" s="12">
        <v>-2.3142857142857141</v>
      </c>
      <c r="K1821" s="22">
        <v>56</v>
      </c>
    </row>
    <row r="1822" spans="2:11" x14ac:dyDescent="0.25">
      <c r="B1822" t="s">
        <v>2325</v>
      </c>
      <c r="C1822" t="s">
        <v>2326</v>
      </c>
      <c r="D1822" s="24" t="s">
        <v>2443</v>
      </c>
      <c r="E1822" s="24" t="s">
        <v>1259</v>
      </c>
      <c r="F1822" s="12">
        <v>43.5</v>
      </c>
      <c r="G1822" s="12">
        <v>-71.400000000000006</v>
      </c>
      <c r="H1822" s="12">
        <v>0.99206349206349209</v>
      </c>
      <c r="I1822" s="12">
        <v>3.3138888888888891</v>
      </c>
      <c r="J1822" s="12">
        <v>-2.321825396825397</v>
      </c>
      <c r="K1822" s="22">
        <v>57</v>
      </c>
    </row>
    <row r="1823" spans="2:11" x14ac:dyDescent="0.25">
      <c r="B1823" t="s">
        <v>1669</v>
      </c>
      <c r="C1823" t="s">
        <v>1670</v>
      </c>
      <c r="D1823" s="24" t="s">
        <v>2443</v>
      </c>
      <c r="E1823" s="24" t="s">
        <v>1650</v>
      </c>
      <c r="F1823" s="12">
        <v>39</v>
      </c>
      <c r="G1823" s="12">
        <v>-79.599999999999994</v>
      </c>
      <c r="H1823" s="12">
        <v>1.1111111111111112</v>
      </c>
      <c r="I1823" s="12">
        <v>3.4361111111111113</v>
      </c>
      <c r="J1823" s="12">
        <v>-2.3250000000000002</v>
      </c>
      <c r="K1823" s="22">
        <v>56</v>
      </c>
    </row>
    <row r="1824" spans="2:11" x14ac:dyDescent="0.25">
      <c r="B1824" t="s">
        <v>15716</v>
      </c>
      <c r="C1824" t="s">
        <v>15717</v>
      </c>
      <c r="D1824" s="24" t="s">
        <v>2443</v>
      </c>
      <c r="E1824" s="24" t="s">
        <v>1775</v>
      </c>
      <c r="F1824" s="12">
        <v>44.5</v>
      </c>
      <c r="G1824" s="12">
        <v>-109.1</v>
      </c>
      <c r="H1824" s="12">
        <v>0</v>
      </c>
      <c r="I1824" s="12">
        <v>2.3265873015873018</v>
      </c>
      <c r="J1824" s="12">
        <v>-2.3265873015873018</v>
      </c>
      <c r="K1824" s="22">
        <v>52</v>
      </c>
    </row>
    <row r="1825" spans="2:11" x14ac:dyDescent="0.25">
      <c r="B1825" t="s">
        <v>15718</v>
      </c>
      <c r="C1825" t="s">
        <v>15719</v>
      </c>
      <c r="D1825" s="24" t="s">
        <v>2443</v>
      </c>
      <c r="E1825" s="24" t="s">
        <v>867</v>
      </c>
      <c r="F1825" s="12">
        <v>39</v>
      </c>
      <c r="G1825" s="12">
        <v>-99.8</v>
      </c>
      <c r="H1825" s="12">
        <v>0</v>
      </c>
      <c r="I1825" s="12">
        <v>2.3349206349206351</v>
      </c>
      <c r="J1825" s="12">
        <v>-2.3349206349206351</v>
      </c>
      <c r="K1825" s="22">
        <v>58</v>
      </c>
    </row>
    <row r="1826" spans="2:11" x14ac:dyDescent="0.25">
      <c r="B1826" t="s">
        <v>11944</v>
      </c>
      <c r="C1826" t="s">
        <v>11945</v>
      </c>
      <c r="D1826" s="24" t="s">
        <v>2443</v>
      </c>
      <c r="E1826" s="24" t="s">
        <v>1134</v>
      </c>
      <c r="F1826" s="12">
        <v>46.2</v>
      </c>
      <c r="G1826" s="12">
        <v>-107.2</v>
      </c>
      <c r="H1826" s="12">
        <v>2.6190476190476191</v>
      </c>
      <c r="I1826" s="12">
        <v>4.9567460317460315</v>
      </c>
      <c r="J1826" s="12">
        <v>-2.3376984126984128</v>
      </c>
      <c r="K1826" s="22">
        <v>55</v>
      </c>
    </row>
    <row r="1827" spans="2:11" x14ac:dyDescent="0.25">
      <c r="B1827" t="s">
        <v>2335</v>
      </c>
      <c r="C1827" t="s">
        <v>2336</v>
      </c>
      <c r="D1827" s="24" t="s">
        <v>2443</v>
      </c>
      <c r="E1827" s="24" t="s">
        <v>1301</v>
      </c>
      <c r="F1827" s="12">
        <v>42.6</v>
      </c>
      <c r="G1827" s="12">
        <v>-75.5</v>
      </c>
      <c r="H1827" s="12">
        <v>3.5317460317460316</v>
      </c>
      <c r="I1827" s="12">
        <v>5.871031746031746</v>
      </c>
      <c r="J1827" s="12">
        <v>-2.339285714285714</v>
      </c>
      <c r="K1827" s="22">
        <v>60</v>
      </c>
    </row>
    <row r="1828" spans="2:11" x14ac:dyDescent="0.25">
      <c r="B1828" t="s">
        <v>964</v>
      </c>
      <c r="C1828" t="s">
        <v>965</v>
      </c>
      <c r="D1828" s="24" t="s">
        <v>2443</v>
      </c>
      <c r="E1828" s="24" t="s">
        <v>953</v>
      </c>
      <c r="F1828" s="12">
        <v>42.5</v>
      </c>
      <c r="G1828" s="12">
        <v>-71.099999999999994</v>
      </c>
      <c r="H1828" s="12">
        <v>0</v>
      </c>
      <c r="I1828" s="12">
        <v>2.3527777777777779</v>
      </c>
      <c r="J1828" s="12">
        <v>-2.3527777777777779</v>
      </c>
      <c r="K1828" s="22">
        <v>59</v>
      </c>
    </row>
    <row r="1829" spans="2:11" x14ac:dyDescent="0.25">
      <c r="B1829" t="s">
        <v>15720</v>
      </c>
      <c r="C1829" t="s">
        <v>15721</v>
      </c>
      <c r="D1829" s="24" t="s">
        <v>548</v>
      </c>
      <c r="E1829" s="24" t="s">
        <v>465</v>
      </c>
      <c r="F1829" s="12">
        <v>49.2</v>
      </c>
      <c r="G1829" s="12">
        <v>-122.9</v>
      </c>
      <c r="H1829" s="12">
        <v>0</v>
      </c>
      <c r="I1829" s="12">
        <v>2.3571428571428572</v>
      </c>
      <c r="J1829" s="12">
        <v>-2.3571428571428572</v>
      </c>
      <c r="K1829" s="22">
        <v>55</v>
      </c>
    </row>
    <row r="1830" spans="2:11" x14ac:dyDescent="0.25">
      <c r="B1830" t="s">
        <v>4307</v>
      </c>
      <c r="C1830" t="s">
        <v>4308</v>
      </c>
      <c r="D1830" s="24" t="s">
        <v>2443</v>
      </c>
      <c r="E1830" s="24" t="s">
        <v>1259</v>
      </c>
      <c r="F1830" s="12">
        <v>43.7</v>
      </c>
      <c r="G1830" s="12">
        <v>-72.2</v>
      </c>
      <c r="H1830" s="12">
        <v>0.99206349206349209</v>
      </c>
      <c r="I1830" s="12">
        <v>3.3583333333333334</v>
      </c>
      <c r="J1830" s="12">
        <v>-2.3662698412698413</v>
      </c>
      <c r="K1830" s="22">
        <v>57</v>
      </c>
    </row>
    <row r="1831" spans="2:11" x14ac:dyDescent="0.25">
      <c r="B1831" t="s">
        <v>13341</v>
      </c>
      <c r="C1831" t="s">
        <v>13342</v>
      </c>
      <c r="D1831" s="24" t="s">
        <v>2443</v>
      </c>
      <c r="E1831" s="24" t="s">
        <v>1421</v>
      </c>
      <c r="F1831" s="12">
        <v>41.7</v>
      </c>
      <c r="G1831" s="12">
        <v>-77.599999999999994</v>
      </c>
      <c r="H1831" s="12">
        <v>1.5079365079365079</v>
      </c>
      <c r="I1831" s="12">
        <v>3.8742063492063492</v>
      </c>
      <c r="J1831" s="12">
        <v>-2.3662698412698413</v>
      </c>
      <c r="K1831" s="22">
        <v>60</v>
      </c>
    </row>
    <row r="1832" spans="2:11" x14ac:dyDescent="0.25">
      <c r="B1832" t="s">
        <v>1010</v>
      </c>
      <c r="C1832" t="s">
        <v>1011</v>
      </c>
      <c r="D1832" s="24" t="s">
        <v>2443</v>
      </c>
      <c r="E1832" s="24" t="s">
        <v>969</v>
      </c>
      <c r="F1832" s="12">
        <v>45.3</v>
      </c>
      <c r="G1832" s="12">
        <v>-84.9</v>
      </c>
      <c r="H1832" s="12">
        <v>6.5476190476190474</v>
      </c>
      <c r="I1832" s="12">
        <v>8.919841269841271</v>
      </c>
      <c r="J1832" s="12">
        <v>-2.3722222222222222</v>
      </c>
      <c r="K1832" s="22">
        <v>60</v>
      </c>
    </row>
    <row r="1833" spans="2:11" x14ac:dyDescent="0.25">
      <c r="B1833" t="s">
        <v>15722</v>
      </c>
      <c r="C1833" t="s">
        <v>15723</v>
      </c>
      <c r="D1833" s="24" t="s">
        <v>2443</v>
      </c>
      <c r="E1833" s="24" t="s">
        <v>953</v>
      </c>
      <c r="F1833" s="12">
        <v>42</v>
      </c>
      <c r="G1833" s="12">
        <v>-72</v>
      </c>
      <c r="H1833" s="12">
        <v>0</v>
      </c>
      <c r="I1833" s="12">
        <v>2.3734126984126984</v>
      </c>
      <c r="J1833" s="12">
        <v>-2.3734126984126984</v>
      </c>
      <c r="K1833" s="22">
        <v>58</v>
      </c>
    </row>
    <row r="1834" spans="2:11" x14ac:dyDescent="0.25">
      <c r="B1834" t="s">
        <v>8963</v>
      </c>
      <c r="C1834" t="s">
        <v>8964</v>
      </c>
      <c r="D1834" s="24" t="s">
        <v>2443</v>
      </c>
      <c r="E1834" s="24" t="s">
        <v>1301</v>
      </c>
      <c r="F1834" s="12">
        <v>42.4</v>
      </c>
      <c r="G1834" s="12">
        <v>-78.099999999999994</v>
      </c>
      <c r="H1834" s="12">
        <v>6.2698412698412698</v>
      </c>
      <c r="I1834" s="12">
        <v>8.6535714285714285</v>
      </c>
      <c r="J1834" s="12">
        <v>-2.3837301587301587</v>
      </c>
      <c r="K1834" s="22">
        <v>59</v>
      </c>
    </row>
    <row r="1835" spans="2:11" x14ac:dyDescent="0.25">
      <c r="B1835" t="s">
        <v>2075</v>
      </c>
      <c r="C1835" t="s">
        <v>2076</v>
      </c>
      <c r="D1835" s="24" t="s">
        <v>2443</v>
      </c>
      <c r="E1835" s="24" t="s">
        <v>1396</v>
      </c>
      <c r="F1835" s="12">
        <v>44.2</v>
      </c>
      <c r="G1835" s="12">
        <v>-121.1</v>
      </c>
      <c r="H1835" s="12">
        <v>0</v>
      </c>
      <c r="I1835" s="12">
        <v>2.3876984126984127</v>
      </c>
      <c r="J1835" s="12">
        <v>-2.3876984126984127</v>
      </c>
      <c r="K1835" s="22">
        <v>46</v>
      </c>
    </row>
    <row r="1836" spans="2:11" x14ac:dyDescent="0.25">
      <c r="B1836" t="s">
        <v>476</v>
      </c>
      <c r="C1836" t="s">
        <v>477</v>
      </c>
      <c r="D1836" s="24" t="s">
        <v>548</v>
      </c>
      <c r="E1836" s="24" t="s">
        <v>465</v>
      </c>
      <c r="F1836" s="12">
        <v>54.2</v>
      </c>
      <c r="G1836" s="12">
        <v>-133</v>
      </c>
      <c r="H1836" s="12">
        <v>0</v>
      </c>
      <c r="I1836" s="12">
        <v>2.4019841269841269</v>
      </c>
      <c r="J1836" s="12">
        <v>-2.4019841269841269</v>
      </c>
      <c r="K1836" s="22">
        <v>60</v>
      </c>
    </row>
    <row r="1837" spans="2:11" x14ac:dyDescent="0.25">
      <c r="B1837" t="s">
        <v>15724</v>
      </c>
      <c r="C1837" t="s">
        <v>15725</v>
      </c>
      <c r="D1837" s="24" t="s">
        <v>2443</v>
      </c>
      <c r="E1837" s="24" t="s">
        <v>749</v>
      </c>
      <c r="F1837" s="12">
        <v>42.7</v>
      </c>
      <c r="G1837" s="12">
        <v>-93.7</v>
      </c>
      <c r="H1837" s="12">
        <v>0</v>
      </c>
      <c r="I1837" s="12">
        <v>2.4198412698412697</v>
      </c>
      <c r="J1837" s="12">
        <v>-2.4198412698412697</v>
      </c>
      <c r="K1837" s="22">
        <v>57</v>
      </c>
    </row>
    <row r="1838" spans="2:11" x14ac:dyDescent="0.25">
      <c r="B1838" t="s">
        <v>2682</v>
      </c>
      <c r="C1838" t="s">
        <v>2683</v>
      </c>
      <c r="D1838" s="24" t="s">
        <v>2443</v>
      </c>
      <c r="E1838" s="24" t="s">
        <v>1545</v>
      </c>
      <c r="F1838" s="12">
        <v>38.4</v>
      </c>
      <c r="G1838" s="12">
        <v>-111.6</v>
      </c>
      <c r="H1838" s="12">
        <v>0</v>
      </c>
      <c r="I1838" s="12">
        <v>2.4238095238095236</v>
      </c>
      <c r="J1838" s="12">
        <v>-2.4238095238095236</v>
      </c>
      <c r="K1838" s="22">
        <v>49</v>
      </c>
    </row>
    <row r="1839" spans="2:11" x14ac:dyDescent="0.25">
      <c r="B1839" t="s">
        <v>1883</v>
      </c>
      <c r="C1839" t="s">
        <v>1884</v>
      </c>
      <c r="D1839" s="24" t="s">
        <v>2443</v>
      </c>
      <c r="E1839" s="24" t="s">
        <v>937</v>
      </c>
      <c r="F1839" s="12">
        <v>43.6</v>
      </c>
      <c r="G1839" s="12">
        <v>-70.3</v>
      </c>
      <c r="H1839" s="12">
        <v>0.31746031746031744</v>
      </c>
      <c r="I1839" s="12">
        <v>2.7448412698412699</v>
      </c>
      <c r="J1839" s="12">
        <v>-2.4273809523809526</v>
      </c>
      <c r="K1839" s="22">
        <v>60</v>
      </c>
    </row>
    <row r="1840" spans="2:11" x14ac:dyDescent="0.25">
      <c r="B1840" t="s">
        <v>1648</v>
      </c>
      <c r="C1840" t="s">
        <v>1649</v>
      </c>
      <c r="D1840" s="24" t="s">
        <v>2443</v>
      </c>
      <c r="E1840" s="24" t="s">
        <v>1650</v>
      </c>
      <c r="F1840" s="12">
        <v>39.200000000000003</v>
      </c>
      <c r="G1840" s="12">
        <v>-79.3</v>
      </c>
      <c r="H1840" s="12">
        <v>4.6825396825396828</v>
      </c>
      <c r="I1840" s="12">
        <v>7.1111111111111107</v>
      </c>
      <c r="J1840" s="12">
        <v>-2.4285714285714284</v>
      </c>
      <c r="K1840" s="22">
        <v>59</v>
      </c>
    </row>
    <row r="1841" spans="2:11" x14ac:dyDescent="0.25">
      <c r="B1841" t="s">
        <v>1432</v>
      </c>
      <c r="C1841" t="s">
        <v>1433</v>
      </c>
      <c r="D1841" s="24" t="s">
        <v>2443</v>
      </c>
      <c r="E1841" s="24" t="s">
        <v>1421</v>
      </c>
      <c r="F1841" s="12">
        <v>41.4</v>
      </c>
      <c r="G1841" s="12">
        <v>-78.7</v>
      </c>
      <c r="H1841" s="12">
        <v>0.99206349206349209</v>
      </c>
      <c r="I1841" s="12">
        <v>3.4246031746031744</v>
      </c>
      <c r="J1841" s="12">
        <v>-2.4325396825396823</v>
      </c>
      <c r="K1841" s="22">
        <v>60</v>
      </c>
    </row>
    <row r="1842" spans="2:11" x14ac:dyDescent="0.25">
      <c r="B1842" t="s">
        <v>482</v>
      </c>
      <c r="C1842" t="s">
        <v>483</v>
      </c>
      <c r="D1842" s="24" t="s">
        <v>548</v>
      </c>
      <c r="E1842" s="24" t="s">
        <v>465</v>
      </c>
      <c r="F1842" s="12">
        <v>49.1</v>
      </c>
      <c r="G1842" s="12">
        <v>-122.2</v>
      </c>
      <c r="H1842" s="12">
        <v>0</v>
      </c>
      <c r="I1842" s="12">
        <v>2.4492063492063494</v>
      </c>
      <c r="J1842" s="12">
        <v>-2.4492063492063494</v>
      </c>
      <c r="K1842" s="22">
        <v>58</v>
      </c>
    </row>
    <row r="1843" spans="2:11" x14ac:dyDescent="0.25">
      <c r="B1843" t="s">
        <v>1058</v>
      </c>
      <c r="C1843" t="s">
        <v>1059</v>
      </c>
      <c r="D1843" s="24" t="s">
        <v>2443</v>
      </c>
      <c r="E1843" s="24" t="s">
        <v>1022</v>
      </c>
      <c r="F1843" s="12">
        <v>45.5</v>
      </c>
      <c r="G1843" s="12">
        <v>-95.8</v>
      </c>
      <c r="H1843" s="12">
        <v>3.0158730158730158</v>
      </c>
      <c r="I1843" s="12">
        <v>5.4670634920634926</v>
      </c>
      <c r="J1843" s="12">
        <v>-2.4511904761904768</v>
      </c>
      <c r="K1843" s="22">
        <v>60</v>
      </c>
    </row>
    <row r="1844" spans="2:11" x14ac:dyDescent="0.25">
      <c r="B1844" t="s">
        <v>2079</v>
      </c>
      <c r="C1844" t="s">
        <v>2080</v>
      </c>
      <c r="D1844" s="24" t="s">
        <v>2443</v>
      </c>
      <c r="E1844" s="24" t="s">
        <v>1611</v>
      </c>
      <c r="F1844" s="12">
        <v>46.5</v>
      </c>
      <c r="G1844" s="12">
        <v>-120.5</v>
      </c>
      <c r="H1844" s="12">
        <v>0</v>
      </c>
      <c r="I1844" s="12">
        <v>2.4523809523809526</v>
      </c>
      <c r="J1844" s="12">
        <v>-2.4523809523809526</v>
      </c>
      <c r="K1844" s="22">
        <v>59</v>
      </c>
    </row>
    <row r="1845" spans="2:11" x14ac:dyDescent="0.25">
      <c r="B1845" t="s">
        <v>4281</v>
      </c>
      <c r="C1845" t="s">
        <v>4282</v>
      </c>
      <c r="D1845" s="24" t="s">
        <v>2443</v>
      </c>
      <c r="E1845" s="24" t="s">
        <v>953</v>
      </c>
      <c r="F1845" s="12">
        <v>42.1</v>
      </c>
      <c r="G1845" s="12">
        <v>-72.099999999999994</v>
      </c>
      <c r="H1845" s="12">
        <v>0</v>
      </c>
      <c r="I1845" s="12">
        <v>2.4527777777777779</v>
      </c>
      <c r="J1845" s="12">
        <v>-2.4527777777777779</v>
      </c>
      <c r="K1845" s="22">
        <v>54</v>
      </c>
    </row>
    <row r="1846" spans="2:11" x14ac:dyDescent="0.25">
      <c r="B1846" t="s">
        <v>15726</v>
      </c>
      <c r="C1846" t="s">
        <v>15727</v>
      </c>
      <c r="D1846" s="24" t="s">
        <v>2443</v>
      </c>
      <c r="E1846" s="24" t="s">
        <v>1775</v>
      </c>
      <c r="F1846" s="12">
        <v>44.5</v>
      </c>
      <c r="G1846" s="12">
        <v>-107.7</v>
      </c>
      <c r="H1846" s="12">
        <v>0</v>
      </c>
      <c r="I1846" s="12">
        <v>2.4734126984126985</v>
      </c>
      <c r="J1846" s="12">
        <v>-2.4734126984126985</v>
      </c>
      <c r="K1846" s="22">
        <v>43</v>
      </c>
    </row>
    <row r="1847" spans="2:11" x14ac:dyDescent="0.25">
      <c r="B1847" t="s">
        <v>3143</v>
      </c>
      <c r="C1847" t="s">
        <v>3144</v>
      </c>
      <c r="D1847" s="24" t="s">
        <v>2443</v>
      </c>
      <c r="E1847" s="24" t="s">
        <v>563</v>
      </c>
      <c r="F1847" s="12">
        <v>39.1</v>
      </c>
      <c r="G1847" s="12">
        <v>-103.4</v>
      </c>
      <c r="H1847" s="12">
        <v>0</v>
      </c>
      <c r="I1847" s="12">
        <v>2.4793650793650794</v>
      </c>
      <c r="J1847" s="12">
        <v>-2.4793650793650794</v>
      </c>
      <c r="K1847" s="22">
        <v>29</v>
      </c>
    </row>
    <row r="1848" spans="2:11" x14ac:dyDescent="0.25">
      <c r="B1848" t="s">
        <v>1939</v>
      </c>
      <c r="C1848" t="s">
        <v>1940</v>
      </c>
      <c r="D1848" s="24" t="s">
        <v>2443</v>
      </c>
      <c r="E1848" s="24" t="s">
        <v>1338</v>
      </c>
      <c r="F1848" s="12">
        <v>47.9</v>
      </c>
      <c r="G1848" s="12">
        <v>-97.1</v>
      </c>
      <c r="H1848" s="12">
        <v>3.412698412698413</v>
      </c>
      <c r="I1848" s="12">
        <v>5.8932539682539682</v>
      </c>
      <c r="J1848" s="12">
        <v>-2.4805555555555552</v>
      </c>
      <c r="K1848" s="22">
        <v>59</v>
      </c>
    </row>
    <row r="1849" spans="2:11" x14ac:dyDescent="0.25">
      <c r="B1849" t="s">
        <v>3936</v>
      </c>
      <c r="C1849" t="s">
        <v>3937</v>
      </c>
      <c r="D1849" s="24" t="s">
        <v>2443</v>
      </c>
      <c r="E1849" s="24" t="s">
        <v>1421</v>
      </c>
      <c r="F1849" s="12">
        <v>40.1</v>
      </c>
      <c r="G1849" s="12">
        <v>-79.400000000000006</v>
      </c>
      <c r="H1849" s="12">
        <v>0.11904761904761905</v>
      </c>
      <c r="I1849" s="12">
        <v>2.6031746031746028</v>
      </c>
      <c r="J1849" s="12">
        <v>-2.4841269841269842</v>
      </c>
      <c r="K1849" s="22">
        <v>47</v>
      </c>
    </row>
    <row r="1850" spans="2:11" x14ac:dyDescent="0.25">
      <c r="B1850" t="s">
        <v>2341</v>
      </c>
      <c r="C1850" t="s">
        <v>12176</v>
      </c>
      <c r="D1850" s="24" t="s">
        <v>2443</v>
      </c>
      <c r="E1850" s="24" t="s">
        <v>1338</v>
      </c>
      <c r="F1850" s="12">
        <v>46.7</v>
      </c>
      <c r="G1850" s="12">
        <v>-98.5</v>
      </c>
      <c r="H1850" s="12">
        <v>2.5</v>
      </c>
      <c r="I1850" s="12">
        <v>4.9932539682539687</v>
      </c>
      <c r="J1850" s="12">
        <v>-2.4932539682539683</v>
      </c>
      <c r="K1850" s="22">
        <v>59</v>
      </c>
    </row>
    <row r="1851" spans="2:11" x14ac:dyDescent="0.25">
      <c r="B1851" t="s">
        <v>3504</v>
      </c>
      <c r="C1851" t="s">
        <v>3505</v>
      </c>
      <c r="D1851" s="24" t="s">
        <v>2443</v>
      </c>
      <c r="E1851" s="24" t="s">
        <v>1675</v>
      </c>
      <c r="F1851" s="12">
        <v>43.6</v>
      </c>
      <c r="G1851" s="12">
        <v>-89.7</v>
      </c>
      <c r="H1851" s="12">
        <v>0</v>
      </c>
      <c r="I1851" s="12">
        <v>2.4964285714285714</v>
      </c>
      <c r="J1851" s="12">
        <v>-2.4964285714285714</v>
      </c>
      <c r="K1851" s="22">
        <v>58</v>
      </c>
    </row>
    <row r="1852" spans="2:11" x14ac:dyDescent="0.25">
      <c r="B1852" t="s">
        <v>2747</v>
      </c>
      <c r="C1852" t="s">
        <v>2748</v>
      </c>
      <c r="D1852" s="24" t="s">
        <v>2443</v>
      </c>
      <c r="E1852" s="24" t="s">
        <v>563</v>
      </c>
      <c r="F1852" s="12">
        <v>39.9</v>
      </c>
      <c r="G1852" s="12">
        <v>-104.8</v>
      </c>
      <c r="H1852" s="12">
        <v>3.5317460317460316</v>
      </c>
      <c r="I1852" s="12">
        <v>6.0289682539682543</v>
      </c>
      <c r="J1852" s="12">
        <v>-2.4972222222222227</v>
      </c>
      <c r="K1852" s="22">
        <v>45</v>
      </c>
    </row>
    <row r="1853" spans="2:11" x14ac:dyDescent="0.25">
      <c r="B1853" t="s">
        <v>2874</v>
      </c>
      <c r="C1853" t="s">
        <v>2875</v>
      </c>
      <c r="D1853" s="24" t="s">
        <v>2443</v>
      </c>
      <c r="E1853" s="24" t="s">
        <v>1611</v>
      </c>
      <c r="F1853" s="12">
        <v>47.6</v>
      </c>
      <c r="G1853" s="12">
        <v>-120.3</v>
      </c>
      <c r="H1853" s="12">
        <v>1.1904761904761905</v>
      </c>
      <c r="I1853" s="12">
        <v>3.7023809523809526</v>
      </c>
      <c r="J1853" s="12">
        <v>-2.5119047619047619</v>
      </c>
      <c r="K1853" s="22">
        <v>30</v>
      </c>
    </row>
    <row r="1854" spans="2:11" x14ac:dyDescent="0.25">
      <c r="B1854" t="s">
        <v>3287</v>
      </c>
      <c r="C1854" t="s">
        <v>3288</v>
      </c>
      <c r="D1854" s="24" t="s">
        <v>2443</v>
      </c>
      <c r="E1854" s="24" t="s">
        <v>1022</v>
      </c>
      <c r="F1854" s="12">
        <v>45</v>
      </c>
      <c r="G1854" s="12">
        <v>-93.7</v>
      </c>
      <c r="H1854" s="12">
        <v>0</v>
      </c>
      <c r="I1854" s="12">
        <v>2.5277777777777781</v>
      </c>
      <c r="J1854" s="12">
        <v>-2.5277777777777781</v>
      </c>
      <c r="K1854" s="22">
        <v>37</v>
      </c>
    </row>
    <row r="1855" spans="2:11" x14ac:dyDescent="0.25">
      <c r="B1855" t="s">
        <v>1632</v>
      </c>
      <c r="C1855" t="s">
        <v>1633</v>
      </c>
      <c r="D1855" s="24" t="s">
        <v>2443</v>
      </c>
      <c r="E1855" s="24" t="s">
        <v>1611</v>
      </c>
      <c r="F1855" s="12">
        <v>48.6</v>
      </c>
      <c r="G1855" s="12">
        <v>-121.2</v>
      </c>
      <c r="H1855" s="12">
        <v>0</v>
      </c>
      <c r="I1855" s="12">
        <v>2.5293650793650797</v>
      </c>
      <c r="J1855" s="12">
        <v>-2.5293650793650797</v>
      </c>
      <c r="K1855" s="22">
        <v>57</v>
      </c>
    </row>
    <row r="1856" spans="2:11" x14ac:dyDescent="0.25">
      <c r="B1856" t="s">
        <v>2061</v>
      </c>
      <c r="C1856" t="s">
        <v>2062</v>
      </c>
      <c r="D1856" s="24" t="s">
        <v>2443</v>
      </c>
      <c r="E1856" s="24" t="s">
        <v>1134</v>
      </c>
      <c r="F1856" s="12">
        <v>46.9</v>
      </c>
      <c r="G1856" s="12">
        <v>-114</v>
      </c>
      <c r="H1856" s="12">
        <v>2.9761904761904763</v>
      </c>
      <c r="I1856" s="12">
        <v>5.5071428571428571</v>
      </c>
      <c r="J1856" s="12">
        <v>-2.5309523809523813</v>
      </c>
      <c r="K1856" s="22">
        <v>60</v>
      </c>
    </row>
    <row r="1857" spans="2:11" x14ac:dyDescent="0.25">
      <c r="B1857" t="s">
        <v>982</v>
      </c>
      <c r="C1857" t="s">
        <v>983</v>
      </c>
      <c r="D1857" s="24" t="s">
        <v>2443</v>
      </c>
      <c r="E1857" s="24" t="s">
        <v>969</v>
      </c>
      <c r="F1857" s="12">
        <v>45.9</v>
      </c>
      <c r="G1857" s="12">
        <v>-83.9</v>
      </c>
      <c r="H1857" s="12">
        <v>2.5396825396825395</v>
      </c>
      <c r="I1857" s="12">
        <v>5.0821428571428573</v>
      </c>
      <c r="J1857" s="12">
        <v>-2.5424603174603173</v>
      </c>
      <c r="K1857" s="22">
        <v>59</v>
      </c>
    </row>
    <row r="1858" spans="2:11" x14ac:dyDescent="0.25">
      <c r="B1858" t="s">
        <v>15728</v>
      </c>
      <c r="C1858" t="s">
        <v>15729</v>
      </c>
      <c r="D1858" s="24" t="s">
        <v>2443</v>
      </c>
      <c r="E1858" s="24" t="s">
        <v>629</v>
      </c>
      <c r="F1858" s="12">
        <v>44.6</v>
      </c>
      <c r="G1858" s="12">
        <v>-113.3</v>
      </c>
      <c r="H1858" s="12">
        <v>0</v>
      </c>
      <c r="I1858" s="12">
        <v>2.5428571428571427</v>
      </c>
      <c r="J1858" s="12">
        <v>-2.5428571428571427</v>
      </c>
      <c r="K1858" s="22">
        <v>39</v>
      </c>
    </row>
    <row r="1859" spans="2:11" x14ac:dyDescent="0.25">
      <c r="B1859" t="s">
        <v>15730</v>
      </c>
      <c r="C1859" t="s">
        <v>15731</v>
      </c>
      <c r="D1859" s="24" t="s">
        <v>2443</v>
      </c>
      <c r="E1859" s="24" t="s">
        <v>459</v>
      </c>
      <c r="F1859" s="12">
        <v>36.1</v>
      </c>
      <c r="G1859" s="12">
        <v>-81.8</v>
      </c>
      <c r="H1859" s="12">
        <v>0</v>
      </c>
      <c r="I1859" s="12">
        <v>2.5507936507936511</v>
      </c>
      <c r="J1859" s="12">
        <v>-2.5507936507936511</v>
      </c>
      <c r="K1859" s="22">
        <v>58</v>
      </c>
    </row>
    <row r="1860" spans="2:11" x14ac:dyDescent="0.25">
      <c r="B1860" t="s">
        <v>12933</v>
      </c>
      <c r="C1860" t="s">
        <v>12934</v>
      </c>
      <c r="D1860" s="24" t="s">
        <v>2443</v>
      </c>
      <c r="E1860" s="24" t="s">
        <v>1457</v>
      </c>
      <c r="F1860" s="12">
        <v>44.6</v>
      </c>
      <c r="G1860" s="12">
        <v>-103.8</v>
      </c>
      <c r="H1860" s="12">
        <v>1.8253968253968254</v>
      </c>
      <c r="I1860" s="12">
        <v>4.3960317460317464</v>
      </c>
      <c r="J1860" s="12">
        <v>-2.5706349206349208</v>
      </c>
      <c r="K1860" s="22">
        <v>54</v>
      </c>
    </row>
    <row r="1861" spans="2:11" x14ac:dyDescent="0.25">
      <c r="B1861" t="s">
        <v>13336</v>
      </c>
      <c r="C1861" t="s">
        <v>13337</v>
      </c>
      <c r="D1861" s="24" t="s">
        <v>2443</v>
      </c>
      <c r="E1861" s="24" t="s">
        <v>1194</v>
      </c>
      <c r="F1861" s="12">
        <v>42.6</v>
      </c>
      <c r="G1861" s="12">
        <v>-96.8</v>
      </c>
      <c r="H1861" s="12">
        <v>1.5079365079365079</v>
      </c>
      <c r="I1861" s="12">
        <v>4.087301587301587</v>
      </c>
      <c r="J1861" s="12">
        <v>-2.5793650793650795</v>
      </c>
      <c r="K1861" s="22">
        <v>52</v>
      </c>
    </row>
    <row r="1862" spans="2:11" x14ac:dyDescent="0.25">
      <c r="B1862" t="s">
        <v>3747</v>
      </c>
      <c r="C1862" t="s">
        <v>3748</v>
      </c>
      <c r="D1862" s="24" t="s">
        <v>548</v>
      </c>
      <c r="E1862" s="24" t="s">
        <v>510</v>
      </c>
      <c r="F1862" s="12">
        <v>42.7</v>
      </c>
      <c r="G1862" s="12">
        <v>-81.2</v>
      </c>
      <c r="H1862" s="12">
        <v>0</v>
      </c>
      <c r="I1862" s="12">
        <v>2.5944444444444446</v>
      </c>
      <c r="J1862" s="12">
        <v>-2.5944444444444446</v>
      </c>
      <c r="K1862" s="22">
        <v>40</v>
      </c>
    </row>
    <row r="1863" spans="2:11" x14ac:dyDescent="0.25">
      <c r="B1863" t="s">
        <v>15732</v>
      </c>
      <c r="C1863" t="s">
        <v>15733</v>
      </c>
      <c r="D1863" s="24" t="s">
        <v>2443</v>
      </c>
      <c r="E1863" s="24" t="s">
        <v>749</v>
      </c>
      <c r="F1863" s="12">
        <v>43</v>
      </c>
      <c r="G1863" s="12">
        <v>-92</v>
      </c>
      <c r="H1863" s="12">
        <v>0</v>
      </c>
      <c r="I1863" s="12">
        <v>2.5976190476190473</v>
      </c>
      <c r="J1863" s="12">
        <v>-2.5976190476190473</v>
      </c>
      <c r="K1863" s="22">
        <v>56</v>
      </c>
    </row>
    <row r="1864" spans="2:11" x14ac:dyDescent="0.25">
      <c r="B1864" t="s">
        <v>15734</v>
      </c>
      <c r="C1864" t="s">
        <v>15735</v>
      </c>
      <c r="D1864" s="24" t="s">
        <v>2443</v>
      </c>
      <c r="E1864" s="24" t="s">
        <v>1277</v>
      </c>
      <c r="F1864" s="12">
        <v>36.5</v>
      </c>
      <c r="G1864" s="12">
        <v>-104.5</v>
      </c>
      <c r="H1864" s="12">
        <v>0</v>
      </c>
      <c r="I1864" s="12">
        <v>2.6107142857142862</v>
      </c>
      <c r="J1864" s="12">
        <v>-2.6107142857142862</v>
      </c>
      <c r="K1864" s="22">
        <v>53</v>
      </c>
    </row>
    <row r="1865" spans="2:11" x14ac:dyDescent="0.25">
      <c r="B1865" t="s">
        <v>1260</v>
      </c>
      <c r="C1865" t="s">
        <v>1261</v>
      </c>
      <c r="D1865" s="24" t="s">
        <v>2443</v>
      </c>
      <c r="E1865" s="24" t="s">
        <v>1259</v>
      </c>
      <c r="F1865" s="12">
        <v>43</v>
      </c>
      <c r="G1865" s="12">
        <v>-71</v>
      </c>
      <c r="H1865" s="12">
        <v>0</v>
      </c>
      <c r="I1865" s="12">
        <v>2.6130952380952381</v>
      </c>
      <c r="J1865" s="12">
        <v>-2.6130952380952381</v>
      </c>
      <c r="K1865" s="22">
        <v>54</v>
      </c>
    </row>
    <row r="1866" spans="2:11" x14ac:dyDescent="0.25">
      <c r="B1866" t="s">
        <v>1616</v>
      </c>
      <c r="C1866" t="s">
        <v>1617</v>
      </c>
      <c r="D1866" s="24" t="s">
        <v>2443</v>
      </c>
      <c r="E1866" s="24" t="s">
        <v>1611</v>
      </c>
      <c r="F1866" s="12">
        <v>47.8</v>
      </c>
      <c r="G1866" s="12">
        <v>-120</v>
      </c>
      <c r="H1866" s="12">
        <v>0</v>
      </c>
      <c r="I1866" s="12">
        <v>2.6460317460317464</v>
      </c>
      <c r="J1866" s="12">
        <v>-2.6460317460317464</v>
      </c>
      <c r="K1866" s="22">
        <v>57</v>
      </c>
    </row>
    <row r="1867" spans="2:11" x14ac:dyDescent="0.25">
      <c r="B1867" t="s">
        <v>4024</v>
      </c>
      <c r="C1867" t="s">
        <v>4025</v>
      </c>
      <c r="D1867" s="24" t="s">
        <v>2443</v>
      </c>
      <c r="E1867" s="24" t="s">
        <v>459</v>
      </c>
      <c r="F1867" s="12">
        <v>35.700000000000003</v>
      </c>
      <c r="G1867" s="12">
        <v>-82.2</v>
      </c>
      <c r="H1867" s="12">
        <v>1.626984126984127</v>
      </c>
      <c r="I1867" s="12">
        <v>4.2757936507936511</v>
      </c>
      <c r="J1867" s="12">
        <v>-2.6488095238095237</v>
      </c>
      <c r="K1867" s="22">
        <v>40</v>
      </c>
    </row>
    <row r="1868" spans="2:11" x14ac:dyDescent="0.25">
      <c r="B1868" t="s">
        <v>15736</v>
      </c>
      <c r="C1868" t="s">
        <v>15737</v>
      </c>
      <c r="D1868" s="24" t="s">
        <v>2443</v>
      </c>
      <c r="E1868" s="24" t="s">
        <v>1259</v>
      </c>
      <c r="F1868" s="12">
        <v>42.7</v>
      </c>
      <c r="G1868" s="12">
        <v>-71.7</v>
      </c>
      <c r="H1868" s="12">
        <v>0</v>
      </c>
      <c r="I1868" s="12">
        <v>2.6543650793650793</v>
      </c>
      <c r="J1868" s="12">
        <v>-2.6543650793650793</v>
      </c>
      <c r="K1868" s="22">
        <v>27</v>
      </c>
    </row>
    <row r="1869" spans="2:11" x14ac:dyDescent="0.25">
      <c r="B1869" t="s">
        <v>1156</v>
      </c>
      <c r="C1869" t="s">
        <v>1157</v>
      </c>
      <c r="D1869" s="24" t="s">
        <v>2443</v>
      </c>
      <c r="E1869" s="24" t="s">
        <v>1134</v>
      </c>
      <c r="F1869" s="12">
        <v>46.9</v>
      </c>
      <c r="G1869" s="12">
        <v>-112</v>
      </c>
      <c r="H1869" s="12">
        <v>0.7142857142857143</v>
      </c>
      <c r="I1869" s="12">
        <v>3.376587301587302</v>
      </c>
      <c r="J1869" s="12">
        <v>-2.6623015873015876</v>
      </c>
      <c r="K1869" s="22">
        <v>46</v>
      </c>
    </row>
    <row r="1870" spans="2:11" x14ac:dyDescent="0.25">
      <c r="B1870" t="s">
        <v>1892</v>
      </c>
      <c r="C1870" t="s">
        <v>1893</v>
      </c>
      <c r="D1870" s="24" t="s">
        <v>2443</v>
      </c>
      <c r="E1870" s="24" t="s">
        <v>1421</v>
      </c>
      <c r="F1870" s="12">
        <v>41.3</v>
      </c>
      <c r="G1870" s="12">
        <v>-75.7</v>
      </c>
      <c r="H1870" s="12">
        <v>0.99206349206349209</v>
      </c>
      <c r="I1870" s="12">
        <v>3.6547619047619047</v>
      </c>
      <c r="J1870" s="12">
        <v>-2.6626984126984126</v>
      </c>
      <c r="K1870" s="22">
        <v>49</v>
      </c>
    </row>
    <row r="1871" spans="2:11" x14ac:dyDescent="0.25">
      <c r="B1871" t="s">
        <v>1314</v>
      </c>
      <c r="C1871" t="s">
        <v>1315</v>
      </c>
      <c r="D1871" s="24" t="s">
        <v>2443</v>
      </c>
      <c r="E1871" s="24" t="s">
        <v>1301</v>
      </c>
      <c r="F1871" s="12">
        <v>42.3</v>
      </c>
      <c r="G1871" s="12">
        <v>-78.400000000000006</v>
      </c>
      <c r="H1871" s="12">
        <v>9.0079365079365079</v>
      </c>
      <c r="I1871" s="12">
        <v>11.673412698412699</v>
      </c>
      <c r="J1871" s="12">
        <v>-2.6654761904761912</v>
      </c>
      <c r="K1871" s="22">
        <v>53</v>
      </c>
    </row>
    <row r="1872" spans="2:11" x14ac:dyDescent="0.25">
      <c r="B1872" t="s">
        <v>11661</v>
      </c>
      <c r="C1872" t="s">
        <v>11662</v>
      </c>
      <c r="D1872" s="24" t="s">
        <v>2443</v>
      </c>
      <c r="E1872" s="24" t="s">
        <v>1457</v>
      </c>
      <c r="F1872" s="12">
        <v>45.9</v>
      </c>
      <c r="G1872" s="12">
        <v>-96.8</v>
      </c>
      <c r="H1872" s="12">
        <v>3.0158730158730158</v>
      </c>
      <c r="I1872" s="12">
        <v>5.6904761904761907</v>
      </c>
      <c r="J1872" s="12">
        <v>-2.6746031746031749</v>
      </c>
      <c r="K1872" s="22">
        <v>60</v>
      </c>
    </row>
    <row r="1873" spans="2:11" x14ac:dyDescent="0.25">
      <c r="B1873" t="s">
        <v>593</v>
      </c>
      <c r="C1873" t="s">
        <v>594</v>
      </c>
      <c r="D1873" s="24" t="s">
        <v>2443</v>
      </c>
      <c r="E1873" s="24" t="s">
        <v>563</v>
      </c>
      <c r="F1873" s="12">
        <v>37.700000000000003</v>
      </c>
      <c r="G1873" s="12">
        <v>-105.5</v>
      </c>
      <c r="H1873" s="12">
        <v>2.0238095238095237</v>
      </c>
      <c r="I1873" s="12">
        <v>4.7039682539682541</v>
      </c>
      <c r="J1873" s="12">
        <v>-2.6801587301587304</v>
      </c>
      <c r="K1873" s="22">
        <v>56</v>
      </c>
    </row>
    <row r="1874" spans="2:11" x14ac:dyDescent="0.25">
      <c r="B1874" t="s">
        <v>1355</v>
      </c>
      <c r="C1874" t="s">
        <v>1356</v>
      </c>
      <c r="D1874" s="24" t="s">
        <v>2443</v>
      </c>
      <c r="E1874" s="24" t="s">
        <v>1338</v>
      </c>
      <c r="F1874" s="12">
        <v>46.8</v>
      </c>
      <c r="G1874" s="12">
        <v>-101.4</v>
      </c>
      <c r="H1874" s="12">
        <v>3.373015873015873</v>
      </c>
      <c r="I1874" s="12">
        <v>6.0694444444444438</v>
      </c>
      <c r="J1874" s="12">
        <v>-2.6964285714285712</v>
      </c>
      <c r="K1874" s="22">
        <v>60</v>
      </c>
    </row>
    <row r="1875" spans="2:11" x14ac:dyDescent="0.25">
      <c r="B1875" t="s">
        <v>4295</v>
      </c>
      <c r="C1875" t="s">
        <v>4296</v>
      </c>
      <c r="D1875" s="24" t="s">
        <v>2443</v>
      </c>
      <c r="E1875" s="24" t="s">
        <v>623</v>
      </c>
      <c r="F1875" s="12">
        <v>41.8</v>
      </c>
      <c r="G1875" s="12">
        <v>-73</v>
      </c>
      <c r="H1875" s="12">
        <v>0</v>
      </c>
      <c r="I1875" s="12">
        <v>2.728968253968254</v>
      </c>
      <c r="J1875" s="12">
        <v>-2.728968253968254</v>
      </c>
      <c r="K1875" s="22">
        <v>30</v>
      </c>
    </row>
    <row r="1876" spans="2:11" x14ac:dyDescent="0.25">
      <c r="B1876" t="s">
        <v>3823</v>
      </c>
      <c r="C1876" t="s">
        <v>3824</v>
      </c>
      <c r="D1876" s="24" t="s">
        <v>2443</v>
      </c>
      <c r="E1876" s="24" t="s">
        <v>563</v>
      </c>
      <c r="F1876" s="12">
        <v>38.5</v>
      </c>
      <c r="G1876" s="12">
        <v>-106.9</v>
      </c>
      <c r="H1876" s="12">
        <v>2.5</v>
      </c>
      <c r="I1876" s="12">
        <v>5.2484126984126984</v>
      </c>
      <c r="J1876" s="12">
        <v>-2.748412698412698</v>
      </c>
      <c r="K1876" s="22">
        <v>57</v>
      </c>
    </row>
    <row r="1877" spans="2:11" x14ac:dyDescent="0.25">
      <c r="B1877" t="s">
        <v>4317</v>
      </c>
      <c r="C1877" t="s">
        <v>4318</v>
      </c>
      <c r="D1877" s="24" t="s">
        <v>2443</v>
      </c>
      <c r="E1877" s="24" t="s">
        <v>1259</v>
      </c>
      <c r="F1877" s="12">
        <v>42.7</v>
      </c>
      <c r="G1877" s="12">
        <v>-71.400000000000006</v>
      </c>
      <c r="H1877" s="12">
        <v>0</v>
      </c>
      <c r="I1877" s="12">
        <v>2.7813492063492067</v>
      </c>
      <c r="J1877" s="12">
        <v>-2.7813492063492067</v>
      </c>
      <c r="K1877" s="22">
        <v>35</v>
      </c>
    </row>
    <row r="1878" spans="2:11" x14ac:dyDescent="0.25">
      <c r="B1878" t="s">
        <v>4134</v>
      </c>
      <c r="C1878" t="s">
        <v>4135</v>
      </c>
      <c r="D1878" s="24" t="s">
        <v>2443</v>
      </c>
      <c r="E1878" s="24" t="s">
        <v>1421</v>
      </c>
      <c r="F1878" s="12">
        <v>40.4</v>
      </c>
      <c r="G1878" s="12">
        <v>-78.7</v>
      </c>
      <c r="H1878" s="12">
        <v>3.5317460317460316</v>
      </c>
      <c r="I1878" s="12">
        <v>6.3202380952380954</v>
      </c>
      <c r="J1878" s="12">
        <v>-2.7884920634920638</v>
      </c>
      <c r="K1878" s="22">
        <v>55</v>
      </c>
    </row>
    <row r="1879" spans="2:11" x14ac:dyDescent="0.25">
      <c r="B1879" t="s">
        <v>1459</v>
      </c>
      <c r="C1879" t="s">
        <v>1460</v>
      </c>
      <c r="D1879" s="24" t="s">
        <v>2443</v>
      </c>
      <c r="E1879" s="24" t="s">
        <v>1457</v>
      </c>
      <c r="F1879" s="12">
        <v>45.7</v>
      </c>
      <c r="G1879" s="12">
        <v>-97.7</v>
      </c>
      <c r="H1879" s="12">
        <v>2.0634920634920637</v>
      </c>
      <c r="I1879" s="12">
        <v>4.8547619047619053</v>
      </c>
      <c r="J1879" s="12">
        <v>-2.7912698412698416</v>
      </c>
      <c r="K1879" s="22">
        <v>58</v>
      </c>
    </row>
    <row r="1880" spans="2:11" x14ac:dyDescent="0.25">
      <c r="B1880" t="s">
        <v>1043</v>
      </c>
      <c r="C1880" t="s">
        <v>1044</v>
      </c>
      <c r="D1880" s="24" t="s">
        <v>2443</v>
      </c>
      <c r="E1880" s="24" t="s">
        <v>1022</v>
      </c>
      <c r="F1880" s="12">
        <v>47.2</v>
      </c>
      <c r="G1880" s="12">
        <v>-94.2</v>
      </c>
      <c r="H1880" s="12">
        <v>3.412698412698413</v>
      </c>
      <c r="I1880" s="12">
        <v>6.2130952380952378</v>
      </c>
      <c r="J1880" s="12">
        <v>-2.8003968253968252</v>
      </c>
      <c r="K1880" s="22">
        <v>60</v>
      </c>
    </row>
    <row r="1881" spans="2:11" x14ac:dyDescent="0.25">
      <c r="B1881" t="s">
        <v>2826</v>
      </c>
      <c r="C1881" t="s">
        <v>2827</v>
      </c>
      <c r="D1881" s="24" t="s">
        <v>548</v>
      </c>
      <c r="E1881" s="24" t="s">
        <v>494</v>
      </c>
      <c r="F1881" s="12">
        <v>53.3</v>
      </c>
      <c r="G1881" s="12">
        <v>-117.8</v>
      </c>
      <c r="H1881" s="12">
        <v>7.5396825396825395</v>
      </c>
      <c r="I1881" s="12">
        <v>10.361507936507937</v>
      </c>
      <c r="J1881" s="12">
        <v>-2.8218253968253975</v>
      </c>
      <c r="K1881" s="22">
        <v>35</v>
      </c>
    </row>
    <row r="1882" spans="2:11" x14ac:dyDescent="0.25">
      <c r="B1882" t="s">
        <v>4335</v>
      </c>
      <c r="C1882" t="s">
        <v>4336</v>
      </c>
      <c r="D1882" s="24" t="s">
        <v>2443</v>
      </c>
      <c r="E1882" s="24" t="s">
        <v>1301</v>
      </c>
      <c r="F1882" s="12">
        <v>42.4</v>
      </c>
      <c r="G1882" s="12">
        <v>-75</v>
      </c>
      <c r="H1882" s="12">
        <v>3.5317460317460316</v>
      </c>
      <c r="I1882" s="12">
        <v>6.3845238095238095</v>
      </c>
      <c r="J1882" s="12">
        <v>-2.8527777777777774</v>
      </c>
      <c r="K1882" s="22">
        <v>36</v>
      </c>
    </row>
    <row r="1883" spans="2:11" x14ac:dyDescent="0.25">
      <c r="B1883" t="s">
        <v>1626</v>
      </c>
      <c r="C1883" t="s">
        <v>1627</v>
      </c>
      <c r="D1883" s="24" t="s">
        <v>2443</v>
      </c>
      <c r="E1883" s="24" t="s">
        <v>1611</v>
      </c>
      <c r="F1883" s="12">
        <v>48.7</v>
      </c>
      <c r="G1883" s="12">
        <v>-121.1</v>
      </c>
      <c r="H1883" s="12">
        <v>0</v>
      </c>
      <c r="I1883" s="12">
        <v>2.8591269841269842</v>
      </c>
      <c r="J1883" s="12">
        <v>-2.8591269841269842</v>
      </c>
      <c r="K1883" s="22">
        <v>58</v>
      </c>
    </row>
    <row r="1884" spans="2:11" x14ac:dyDescent="0.25">
      <c r="B1884" t="s">
        <v>1890</v>
      </c>
      <c r="C1884" t="s">
        <v>1891</v>
      </c>
      <c r="D1884" s="24" t="s">
        <v>2443</v>
      </c>
      <c r="E1884" s="24" t="s">
        <v>1301</v>
      </c>
      <c r="F1884" s="12">
        <v>43.1</v>
      </c>
      <c r="G1884" s="12">
        <v>-76.099999999999994</v>
      </c>
      <c r="H1884" s="12">
        <v>6.666666666666667</v>
      </c>
      <c r="I1884" s="12">
        <v>9.5309523809523817</v>
      </c>
      <c r="J1884" s="12">
        <v>-2.8642857142857148</v>
      </c>
      <c r="K1884" s="22">
        <v>60</v>
      </c>
    </row>
    <row r="1885" spans="2:11" x14ac:dyDescent="0.25">
      <c r="B1885" t="s">
        <v>466</v>
      </c>
      <c r="C1885" t="s">
        <v>467</v>
      </c>
      <c r="D1885" s="24" t="s">
        <v>548</v>
      </c>
      <c r="E1885" s="24" t="s">
        <v>465</v>
      </c>
      <c r="F1885" s="12">
        <v>49.7</v>
      </c>
      <c r="G1885" s="12">
        <v>-124.9</v>
      </c>
      <c r="H1885" s="12">
        <v>0</v>
      </c>
      <c r="I1885" s="12">
        <v>2.8662698412698413</v>
      </c>
      <c r="J1885" s="12">
        <v>-2.8662698412698413</v>
      </c>
      <c r="K1885" s="22">
        <v>60</v>
      </c>
    </row>
    <row r="1886" spans="2:11" x14ac:dyDescent="0.25">
      <c r="B1886" t="s">
        <v>3457</v>
      </c>
      <c r="C1886" t="s">
        <v>3458</v>
      </c>
      <c r="D1886" s="24" t="s">
        <v>2443</v>
      </c>
      <c r="E1886" s="24" t="s">
        <v>1338</v>
      </c>
      <c r="F1886" s="12">
        <v>46.8</v>
      </c>
      <c r="G1886" s="12">
        <v>-97.2</v>
      </c>
      <c r="H1886" s="12">
        <v>0.99206349206349209</v>
      </c>
      <c r="I1886" s="12">
        <v>3.8690476190476191</v>
      </c>
      <c r="J1886" s="12">
        <v>-2.876984126984127</v>
      </c>
      <c r="K1886" s="22">
        <v>34</v>
      </c>
    </row>
    <row r="1887" spans="2:11" x14ac:dyDescent="0.25">
      <c r="B1887" t="s">
        <v>2809</v>
      </c>
      <c r="C1887" t="s">
        <v>3886</v>
      </c>
      <c r="D1887" s="24" t="s">
        <v>548</v>
      </c>
      <c r="E1887" s="24" t="s">
        <v>525</v>
      </c>
      <c r="F1887" s="12">
        <v>48.3</v>
      </c>
      <c r="G1887" s="12">
        <v>-53.9</v>
      </c>
      <c r="H1887" s="12">
        <v>1.5873015873015874</v>
      </c>
      <c r="I1887" s="12">
        <v>4.4789682539682545</v>
      </c>
      <c r="J1887" s="12">
        <v>-2.8916666666666671</v>
      </c>
      <c r="K1887" s="22">
        <v>39</v>
      </c>
    </row>
    <row r="1888" spans="2:11" x14ac:dyDescent="0.25">
      <c r="B1888" t="s">
        <v>3202</v>
      </c>
      <c r="C1888" t="s">
        <v>3203</v>
      </c>
      <c r="D1888" s="24" t="s">
        <v>2443</v>
      </c>
      <c r="E1888" s="24" t="s">
        <v>1253</v>
      </c>
      <c r="F1888" s="12">
        <v>41.6</v>
      </c>
      <c r="G1888" s="12">
        <v>-115.8</v>
      </c>
      <c r="H1888" s="12">
        <v>12.063492063492063</v>
      </c>
      <c r="I1888" s="12">
        <v>14.957142857142859</v>
      </c>
      <c r="J1888" s="12">
        <v>-2.8936507936507945</v>
      </c>
      <c r="K1888" s="22">
        <v>36</v>
      </c>
    </row>
    <row r="1889" spans="2:11" x14ac:dyDescent="0.25">
      <c r="B1889" t="s">
        <v>11145</v>
      </c>
      <c r="C1889" t="s">
        <v>11146</v>
      </c>
      <c r="D1889" s="24" t="s">
        <v>2443</v>
      </c>
      <c r="E1889" s="24" t="s">
        <v>1022</v>
      </c>
      <c r="F1889" s="12">
        <v>47.2</v>
      </c>
      <c r="G1889" s="12">
        <v>-93.5</v>
      </c>
      <c r="H1889" s="12">
        <v>3.5317460317460316</v>
      </c>
      <c r="I1889" s="12">
        <v>6.4392857142857149</v>
      </c>
      <c r="J1889" s="12">
        <v>-2.9075396825396829</v>
      </c>
      <c r="K1889" s="22">
        <v>56</v>
      </c>
    </row>
    <row r="1890" spans="2:11" x14ac:dyDescent="0.25">
      <c r="B1890" t="s">
        <v>4352</v>
      </c>
      <c r="C1890" t="s">
        <v>4353</v>
      </c>
      <c r="D1890" s="24" t="s">
        <v>2443</v>
      </c>
      <c r="E1890" s="24" t="s">
        <v>953</v>
      </c>
      <c r="F1890" s="12">
        <v>42.6</v>
      </c>
      <c r="G1890" s="12">
        <v>-72.2</v>
      </c>
      <c r="H1890" s="12">
        <v>0</v>
      </c>
      <c r="I1890" s="12">
        <v>2.9095238095238094</v>
      </c>
      <c r="J1890" s="12">
        <v>-2.9095238095238094</v>
      </c>
      <c r="K1890" s="22">
        <v>56</v>
      </c>
    </row>
    <row r="1891" spans="2:11" x14ac:dyDescent="0.25">
      <c r="B1891" t="s">
        <v>2371</v>
      </c>
      <c r="C1891" t="s">
        <v>2372</v>
      </c>
      <c r="D1891" s="24" t="s">
        <v>2443</v>
      </c>
      <c r="E1891" s="24" t="s">
        <v>1457</v>
      </c>
      <c r="F1891" s="12">
        <v>45.4</v>
      </c>
      <c r="G1891" s="12">
        <v>-99</v>
      </c>
      <c r="H1891" s="12">
        <v>1.5079365079365079</v>
      </c>
      <c r="I1891" s="12">
        <v>4.427777777777778</v>
      </c>
      <c r="J1891" s="12">
        <v>-2.9198412698412697</v>
      </c>
      <c r="K1891" s="22">
        <v>60</v>
      </c>
    </row>
    <row r="1892" spans="2:11" x14ac:dyDescent="0.25">
      <c r="B1892" t="s">
        <v>3612</v>
      </c>
      <c r="C1892" t="s">
        <v>3613</v>
      </c>
      <c r="D1892" s="24" t="s">
        <v>548</v>
      </c>
      <c r="E1892" s="24" t="s">
        <v>465</v>
      </c>
      <c r="F1892" s="12">
        <v>52.6</v>
      </c>
      <c r="G1892" s="12">
        <v>-128.5</v>
      </c>
      <c r="H1892" s="12">
        <v>0</v>
      </c>
      <c r="I1892" s="12">
        <v>2.9206349206349205</v>
      </c>
      <c r="J1892" s="12">
        <v>-2.9206349206349205</v>
      </c>
      <c r="K1892" s="22">
        <v>43</v>
      </c>
    </row>
    <row r="1893" spans="2:11" x14ac:dyDescent="0.25">
      <c r="B1893" t="s">
        <v>15738</v>
      </c>
      <c r="C1893" t="s">
        <v>15739</v>
      </c>
      <c r="D1893" s="24" t="s">
        <v>2443</v>
      </c>
      <c r="E1893" s="24" t="s">
        <v>629</v>
      </c>
      <c r="F1893" s="12">
        <v>43.9</v>
      </c>
      <c r="G1893" s="12">
        <v>-112.2</v>
      </c>
      <c r="H1893" s="12">
        <v>0</v>
      </c>
      <c r="I1893" s="12">
        <v>2.9249999999999998</v>
      </c>
      <c r="J1893" s="12">
        <v>-2.9249999999999998</v>
      </c>
      <c r="K1893" s="22">
        <v>58</v>
      </c>
    </row>
    <row r="1894" spans="2:11" x14ac:dyDescent="0.25">
      <c r="B1894" t="s">
        <v>1422</v>
      </c>
      <c r="C1894" t="s">
        <v>1423</v>
      </c>
      <c r="D1894" s="24" t="s">
        <v>2443</v>
      </c>
      <c r="E1894" s="24" t="s">
        <v>1421</v>
      </c>
      <c r="F1894" s="12">
        <v>39.700000000000003</v>
      </c>
      <c r="G1894" s="12">
        <v>-79.3</v>
      </c>
      <c r="H1894" s="12">
        <v>0.79365079365079372</v>
      </c>
      <c r="I1894" s="12">
        <v>3.7420634920634921</v>
      </c>
      <c r="J1894" s="12">
        <v>-2.9484126984126986</v>
      </c>
      <c r="K1894" s="22">
        <v>60</v>
      </c>
    </row>
    <row r="1895" spans="2:11" x14ac:dyDescent="0.25">
      <c r="B1895" t="s">
        <v>9191</v>
      </c>
      <c r="C1895" t="s">
        <v>9192</v>
      </c>
      <c r="D1895" s="24" t="s">
        <v>2443</v>
      </c>
      <c r="E1895" s="24" t="s">
        <v>1134</v>
      </c>
      <c r="F1895" s="12">
        <v>45.4</v>
      </c>
      <c r="G1895" s="12">
        <v>-110.5</v>
      </c>
      <c r="H1895" s="12">
        <v>6.0317460317460316</v>
      </c>
      <c r="I1895" s="12">
        <v>8.980952380952381</v>
      </c>
      <c r="J1895" s="12">
        <v>-2.9492063492063489</v>
      </c>
      <c r="K1895" s="22">
        <v>59</v>
      </c>
    </row>
    <row r="1896" spans="2:11" x14ac:dyDescent="0.25">
      <c r="B1896" t="s">
        <v>15740</v>
      </c>
      <c r="C1896" t="s">
        <v>15741</v>
      </c>
      <c r="D1896" s="24" t="s">
        <v>2443</v>
      </c>
      <c r="E1896" s="24" t="s">
        <v>1277</v>
      </c>
      <c r="F1896" s="12">
        <v>35.5</v>
      </c>
      <c r="G1896" s="12">
        <v>-105.6</v>
      </c>
      <c r="H1896" s="12">
        <v>0</v>
      </c>
      <c r="I1896" s="12">
        <v>2.9623015873015874</v>
      </c>
      <c r="J1896" s="12">
        <v>-2.9623015873015874</v>
      </c>
      <c r="K1896" s="22">
        <v>54</v>
      </c>
    </row>
    <row r="1897" spans="2:11" x14ac:dyDescent="0.25">
      <c r="B1897" t="s">
        <v>463</v>
      </c>
      <c r="C1897" t="s">
        <v>464</v>
      </c>
      <c r="D1897" s="24" t="s">
        <v>548</v>
      </c>
      <c r="E1897" s="24" t="s">
        <v>465</v>
      </c>
      <c r="F1897" s="12">
        <v>48.6</v>
      </c>
      <c r="G1897" s="12">
        <v>-123.6</v>
      </c>
      <c r="H1897" s="12">
        <v>0</v>
      </c>
      <c r="I1897" s="12">
        <v>2.9662698412698414</v>
      </c>
      <c r="J1897" s="12">
        <v>-2.9662698412698414</v>
      </c>
      <c r="K1897" s="22">
        <v>60</v>
      </c>
    </row>
    <row r="1898" spans="2:11" x14ac:dyDescent="0.25">
      <c r="B1898" t="s">
        <v>2973</v>
      </c>
      <c r="C1898" t="s">
        <v>2974</v>
      </c>
      <c r="D1898" s="24" t="s">
        <v>2443</v>
      </c>
      <c r="E1898" s="24" t="s">
        <v>1545</v>
      </c>
      <c r="F1898" s="12">
        <v>37.6</v>
      </c>
      <c r="G1898" s="12">
        <v>-109.4</v>
      </c>
      <c r="H1898" s="12">
        <v>0</v>
      </c>
      <c r="I1898" s="12">
        <v>2.9817460317460318</v>
      </c>
      <c r="J1898" s="12">
        <v>-2.9817460317460318</v>
      </c>
      <c r="K1898" s="22">
        <v>58</v>
      </c>
    </row>
    <row r="1899" spans="2:11" x14ac:dyDescent="0.25">
      <c r="B1899" t="s">
        <v>1097</v>
      </c>
      <c r="C1899" t="s">
        <v>4349</v>
      </c>
      <c r="D1899" s="24" t="s">
        <v>2443</v>
      </c>
      <c r="E1899" s="24" t="s">
        <v>937</v>
      </c>
      <c r="F1899" s="12">
        <v>44.6</v>
      </c>
      <c r="G1899" s="12">
        <v>-70.099999999999994</v>
      </c>
      <c r="H1899" s="12">
        <v>2.8174603174603177</v>
      </c>
      <c r="I1899" s="12">
        <v>5.8051587301587304</v>
      </c>
      <c r="J1899" s="12">
        <v>-2.9876984126984123</v>
      </c>
      <c r="K1899" s="22">
        <v>59</v>
      </c>
    </row>
    <row r="1900" spans="2:11" x14ac:dyDescent="0.25">
      <c r="B1900" t="s">
        <v>2255</v>
      </c>
      <c r="C1900" t="s">
        <v>2256</v>
      </c>
      <c r="D1900" s="24" t="s">
        <v>2443</v>
      </c>
      <c r="E1900" s="24" t="s">
        <v>953</v>
      </c>
      <c r="F1900" s="12">
        <v>42.4</v>
      </c>
      <c r="G1900" s="12">
        <v>-72</v>
      </c>
      <c r="H1900" s="12">
        <v>0</v>
      </c>
      <c r="I1900" s="12">
        <v>2.9956349206349207</v>
      </c>
      <c r="J1900" s="12">
        <v>-2.9956349206349207</v>
      </c>
      <c r="K1900" s="22">
        <v>57</v>
      </c>
    </row>
    <row r="1901" spans="2:11" x14ac:dyDescent="0.25">
      <c r="B1901" t="s">
        <v>13571</v>
      </c>
      <c r="C1901" t="s">
        <v>13572</v>
      </c>
      <c r="D1901" s="24" t="s">
        <v>548</v>
      </c>
      <c r="E1901" s="24" t="s">
        <v>522</v>
      </c>
      <c r="F1901" s="12">
        <v>45</v>
      </c>
      <c r="G1901" s="12">
        <v>-64.3</v>
      </c>
      <c r="H1901" s="12">
        <v>1.1904761904761905</v>
      </c>
      <c r="I1901" s="12">
        <v>4.1908730158730156</v>
      </c>
      <c r="J1901" s="12">
        <v>-3.0003968253968254</v>
      </c>
      <c r="K1901" s="22">
        <v>36</v>
      </c>
    </row>
    <row r="1902" spans="2:11" x14ac:dyDescent="0.25">
      <c r="B1902" t="s">
        <v>2818</v>
      </c>
      <c r="C1902" t="s">
        <v>2819</v>
      </c>
      <c r="D1902" s="24" t="s">
        <v>548</v>
      </c>
      <c r="E1902" s="24" t="s">
        <v>465</v>
      </c>
      <c r="F1902" s="12">
        <v>50.6</v>
      </c>
      <c r="G1902" s="12">
        <v>-120.2</v>
      </c>
      <c r="H1902" s="12">
        <v>4.3650793650793656</v>
      </c>
      <c r="I1902" s="12">
        <v>7.3694444444444454</v>
      </c>
      <c r="J1902" s="12">
        <v>-3.0043650793650798</v>
      </c>
      <c r="K1902" s="22">
        <v>34</v>
      </c>
    </row>
    <row r="1903" spans="2:11" x14ac:dyDescent="0.25">
      <c r="B1903" t="s">
        <v>1066</v>
      </c>
      <c r="C1903" t="s">
        <v>1067</v>
      </c>
      <c r="D1903" s="24" t="s">
        <v>2443</v>
      </c>
      <c r="E1903" s="24" t="s">
        <v>1022</v>
      </c>
      <c r="F1903" s="12">
        <v>44.7</v>
      </c>
      <c r="G1903" s="12">
        <v>-93</v>
      </c>
      <c r="H1903" s="12">
        <v>1.5079365079365079</v>
      </c>
      <c r="I1903" s="12">
        <v>4.5170634920634924</v>
      </c>
      <c r="J1903" s="12">
        <v>-3.0091269841269841</v>
      </c>
      <c r="K1903" s="22">
        <v>58</v>
      </c>
    </row>
    <row r="1904" spans="2:11" x14ac:dyDescent="0.25">
      <c r="B1904" t="s">
        <v>504</v>
      </c>
      <c r="C1904" t="s">
        <v>505</v>
      </c>
      <c r="D1904" s="24" t="s">
        <v>548</v>
      </c>
      <c r="E1904" s="24" t="s">
        <v>506</v>
      </c>
      <c r="F1904" s="12">
        <v>49.6</v>
      </c>
      <c r="G1904" s="12">
        <v>-95.2</v>
      </c>
      <c r="H1904" s="12">
        <v>5.9523809523809526</v>
      </c>
      <c r="I1904" s="12">
        <v>8.9674603174603167</v>
      </c>
      <c r="J1904" s="12">
        <v>-3.0150793650793646</v>
      </c>
      <c r="K1904" s="22">
        <v>60</v>
      </c>
    </row>
    <row r="1905" spans="2:11" x14ac:dyDescent="0.25">
      <c r="B1905" t="s">
        <v>2257</v>
      </c>
      <c r="C1905" t="s">
        <v>2258</v>
      </c>
      <c r="D1905" s="24" t="s">
        <v>2443</v>
      </c>
      <c r="E1905" s="24" t="s">
        <v>953</v>
      </c>
      <c r="F1905" s="12">
        <v>42.6</v>
      </c>
      <c r="G1905" s="12">
        <v>-72.099999999999994</v>
      </c>
      <c r="H1905" s="12">
        <v>0</v>
      </c>
      <c r="I1905" s="12">
        <v>3.0230158730158734</v>
      </c>
      <c r="J1905" s="12">
        <v>-3.0230158730158734</v>
      </c>
      <c r="K1905" s="22">
        <v>57</v>
      </c>
    </row>
    <row r="1906" spans="2:11" x14ac:dyDescent="0.25">
      <c r="B1906" t="s">
        <v>15742</v>
      </c>
      <c r="C1906" t="s">
        <v>15743</v>
      </c>
      <c r="D1906" s="24" t="s">
        <v>2443</v>
      </c>
      <c r="E1906" s="24" t="s">
        <v>1545</v>
      </c>
      <c r="F1906" s="12">
        <v>39.700000000000003</v>
      </c>
      <c r="G1906" s="12">
        <v>-112.3</v>
      </c>
      <c r="H1906" s="12">
        <v>0</v>
      </c>
      <c r="I1906" s="12">
        <v>3.0285714285714285</v>
      </c>
      <c r="J1906" s="12">
        <v>-3.0285714285714285</v>
      </c>
      <c r="K1906" s="22">
        <v>37</v>
      </c>
    </row>
    <row r="1907" spans="2:11" x14ac:dyDescent="0.25">
      <c r="B1907" t="s">
        <v>1520</v>
      </c>
      <c r="C1907" t="s">
        <v>3486</v>
      </c>
      <c r="D1907" s="24" t="s">
        <v>2443</v>
      </c>
      <c r="E1907" s="24" t="s">
        <v>532</v>
      </c>
      <c r="F1907" s="12">
        <v>33.799999999999997</v>
      </c>
      <c r="G1907" s="12">
        <v>-109.1</v>
      </c>
      <c r="H1907" s="12">
        <v>0</v>
      </c>
      <c r="I1907" s="12">
        <v>3.0305555555555559</v>
      </c>
      <c r="J1907" s="12">
        <v>-3.0305555555555559</v>
      </c>
      <c r="K1907" s="22">
        <v>60</v>
      </c>
    </row>
    <row r="1908" spans="2:11" x14ac:dyDescent="0.25">
      <c r="B1908" t="s">
        <v>3691</v>
      </c>
      <c r="C1908" t="s">
        <v>3692</v>
      </c>
      <c r="D1908" s="24" t="s">
        <v>548</v>
      </c>
      <c r="E1908" s="24" t="s">
        <v>522</v>
      </c>
      <c r="F1908" s="12">
        <v>44.7</v>
      </c>
      <c r="G1908" s="12">
        <v>-63.8</v>
      </c>
      <c r="H1908" s="12">
        <v>2.3809523809523809</v>
      </c>
      <c r="I1908" s="12">
        <v>5.4210317460317468</v>
      </c>
      <c r="J1908" s="12">
        <v>-3.0400793650793658</v>
      </c>
      <c r="K1908" s="22">
        <v>41</v>
      </c>
    </row>
    <row r="1909" spans="2:11" x14ac:dyDescent="0.25">
      <c r="B1909" t="s">
        <v>15744</v>
      </c>
      <c r="C1909" t="s">
        <v>15745</v>
      </c>
      <c r="D1909" s="24" t="s">
        <v>2443</v>
      </c>
      <c r="E1909" s="24" t="s">
        <v>1194</v>
      </c>
      <c r="F1909" s="12">
        <v>40.799999999999997</v>
      </c>
      <c r="G1909" s="12">
        <v>-101.2</v>
      </c>
      <c r="H1909" s="12">
        <v>0</v>
      </c>
      <c r="I1909" s="12">
        <v>3.0420634920634919</v>
      </c>
      <c r="J1909" s="12">
        <v>-3.0420634920634919</v>
      </c>
      <c r="K1909" s="22">
        <v>59</v>
      </c>
    </row>
    <row r="1910" spans="2:11" x14ac:dyDescent="0.25">
      <c r="B1910" t="s">
        <v>3372</v>
      </c>
      <c r="C1910" t="s">
        <v>3373</v>
      </c>
      <c r="D1910" s="24" t="s">
        <v>2443</v>
      </c>
      <c r="E1910" s="24" t="s">
        <v>1022</v>
      </c>
      <c r="F1910" s="12">
        <v>46.4</v>
      </c>
      <c r="G1910" s="12">
        <v>-95.5</v>
      </c>
      <c r="H1910" s="12">
        <v>4.5634920634920633</v>
      </c>
      <c r="I1910" s="12">
        <v>7.6587301587301591</v>
      </c>
      <c r="J1910" s="12">
        <v>-3.0952380952380953</v>
      </c>
      <c r="K1910" s="22">
        <v>54</v>
      </c>
    </row>
    <row r="1911" spans="2:11" x14ac:dyDescent="0.25">
      <c r="B1911" t="s">
        <v>15363</v>
      </c>
      <c r="C1911" t="s">
        <v>15364</v>
      </c>
      <c r="D1911" s="24" t="s">
        <v>2443</v>
      </c>
      <c r="E1911" s="24" t="s">
        <v>749</v>
      </c>
      <c r="F1911" s="12">
        <v>43.4</v>
      </c>
      <c r="G1911" s="12">
        <v>-93.2</v>
      </c>
      <c r="H1911" s="12">
        <v>0.19841269841269843</v>
      </c>
      <c r="I1911" s="12">
        <v>3.2956349206349205</v>
      </c>
      <c r="J1911" s="12">
        <v>-3.0972222222222223</v>
      </c>
      <c r="K1911" s="22">
        <v>58</v>
      </c>
    </row>
    <row r="1912" spans="2:11" x14ac:dyDescent="0.25">
      <c r="B1912" t="s">
        <v>3871</v>
      </c>
      <c r="C1912" t="s">
        <v>3872</v>
      </c>
      <c r="D1912" s="24" t="s">
        <v>2443</v>
      </c>
      <c r="E1912" s="24" t="s">
        <v>1301</v>
      </c>
      <c r="F1912" s="12">
        <v>42.7</v>
      </c>
      <c r="G1912" s="12">
        <v>-77.5</v>
      </c>
      <c r="H1912" s="12">
        <v>0.99206349206349209</v>
      </c>
      <c r="I1912" s="12">
        <v>4.0956349206349207</v>
      </c>
      <c r="J1912" s="12">
        <v>-3.1035714285714282</v>
      </c>
      <c r="K1912" s="22">
        <v>28</v>
      </c>
    </row>
    <row r="1913" spans="2:11" x14ac:dyDescent="0.25">
      <c r="B1913" t="s">
        <v>14872</v>
      </c>
      <c r="C1913" t="s">
        <v>14873</v>
      </c>
      <c r="D1913" s="24" t="s">
        <v>2443</v>
      </c>
      <c r="E1913" s="24" t="s">
        <v>1457</v>
      </c>
      <c r="F1913" s="12">
        <v>44.3</v>
      </c>
      <c r="G1913" s="12">
        <v>-102.4</v>
      </c>
      <c r="H1913" s="12">
        <v>0.51587301587301593</v>
      </c>
      <c r="I1913" s="12">
        <v>3.6349206349206349</v>
      </c>
      <c r="J1913" s="12">
        <v>-3.1190476190476191</v>
      </c>
      <c r="K1913" s="22">
        <v>58</v>
      </c>
    </row>
    <row r="1914" spans="2:11" x14ac:dyDescent="0.25">
      <c r="B1914" t="s">
        <v>1996</v>
      </c>
      <c r="C1914" t="s">
        <v>1997</v>
      </c>
      <c r="D1914" s="24" t="s">
        <v>2443</v>
      </c>
      <c r="E1914" s="24" t="s">
        <v>563</v>
      </c>
      <c r="F1914" s="12">
        <v>38</v>
      </c>
      <c r="G1914" s="12">
        <v>-103.5</v>
      </c>
      <c r="H1914" s="12">
        <v>0</v>
      </c>
      <c r="I1914" s="12">
        <v>3.1281746031746032</v>
      </c>
      <c r="J1914" s="12">
        <v>-3.1281746031746032</v>
      </c>
      <c r="K1914" s="22">
        <v>40</v>
      </c>
    </row>
    <row r="1915" spans="2:11" x14ac:dyDescent="0.25">
      <c r="B1915" t="s">
        <v>4289</v>
      </c>
      <c r="C1915" t="s">
        <v>4290</v>
      </c>
      <c r="D1915" s="24" t="s">
        <v>2443</v>
      </c>
      <c r="E1915" s="24" t="s">
        <v>953</v>
      </c>
      <c r="F1915" s="12">
        <v>42.3</v>
      </c>
      <c r="G1915" s="12">
        <v>-72.900000000000006</v>
      </c>
      <c r="H1915" s="12">
        <v>1.4682539682539684</v>
      </c>
      <c r="I1915" s="12">
        <v>4.5984126984126981</v>
      </c>
      <c r="J1915" s="12">
        <v>-3.1301587301587301</v>
      </c>
      <c r="K1915" s="22">
        <v>25</v>
      </c>
    </row>
    <row r="1916" spans="2:11" x14ac:dyDescent="0.25">
      <c r="B1916" t="s">
        <v>15746</v>
      </c>
      <c r="C1916" t="s">
        <v>15747</v>
      </c>
      <c r="D1916" s="24" t="s">
        <v>2443</v>
      </c>
      <c r="E1916" s="24" t="s">
        <v>1134</v>
      </c>
      <c r="F1916" s="12">
        <v>46.2</v>
      </c>
      <c r="G1916" s="12">
        <v>-114.1</v>
      </c>
      <c r="H1916" s="12">
        <v>0</v>
      </c>
      <c r="I1916" s="12">
        <v>3.1313492063492063</v>
      </c>
      <c r="J1916" s="12">
        <v>-3.1313492063492063</v>
      </c>
      <c r="K1916" s="22">
        <v>35</v>
      </c>
    </row>
    <row r="1917" spans="2:11" x14ac:dyDescent="0.25">
      <c r="B1917" t="s">
        <v>2627</v>
      </c>
      <c r="C1917" t="s">
        <v>2628</v>
      </c>
      <c r="D1917" s="24" t="s">
        <v>2443</v>
      </c>
      <c r="E1917" s="24" t="s">
        <v>1134</v>
      </c>
      <c r="F1917" s="12">
        <v>45.9</v>
      </c>
      <c r="G1917" s="12">
        <v>-111.4</v>
      </c>
      <c r="H1917" s="12">
        <v>0</v>
      </c>
      <c r="I1917" s="12">
        <v>3.1376984126984127</v>
      </c>
      <c r="J1917" s="12">
        <v>-3.1376984126984127</v>
      </c>
      <c r="K1917" s="22">
        <v>44</v>
      </c>
    </row>
    <row r="1918" spans="2:11" x14ac:dyDescent="0.25">
      <c r="B1918" t="s">
        <v>15748</v>
      </c>
      <c r="C1918" t="s">
        <v>15749</v>
      </c>
      <c r="D1918" s="24" t="s">
        <v>2443</v>
      </c>
      <c r="E1918" s="24" t="s">
        <v>1301</v>
      </c>
      <c r="F1918" s="12">
        <v>43</v>
      </c>
      <c r="G1918" s="12">
        <v>-76.8</v>
      </c>
      <c r="H1918" s="12">
        <v>0</v>
      </c>
      <c r="I1918" s="12">
        <v>3.1936507936507939</v>
      </c>
      <c r="J1918" s="12">
        <v>-3.1936507936507939</v>
      </c>
      <c r="K1918" s="22">
        <v>52</v>
      </c>
    </row>
    <row r="1919" spans="2:11" x14ac:dyDescent="0.25">
      <c r="B1919" t="s">
        <v>1879</v>
      </c>
      <c r="C1919" t="s">
        <v>1880</v>
      </c>
      <c r="D1919" s="24" t="s">
        <v>2443</v>
      </c>
      <c r="E1919" s="24" t="s">
        <v>1259</v>
      </c>
      <c r="F1919" s="12">
        <v>43.1</v>
      </c>
      <c r="G1919" s="12">
        <v>-71.5</v>
      </c>
      <c r="H1919" s="12">
        <v>0.31746031746031744</v>
      </c>
      <c r="I1919" s="12">
        <v>3.5178571428571432</v>
      </c>
      <c r="J1919" s="12">
        <v>-3.2003968253968256</v>
      </c>
      <c r="K1919" s="22">
        <v>60</v>
      </c>
    </row>
    <row r="1920" spans="2:11" x14ac:dyDescent="0.25">
      <c r="B1920" t="s">
        <v>15750</v>
      </c>
      <c r="C1920" t="s">
        <v>15751</v>
      </c>
      <c r="D1920" s="24" t="s">
        <v>2443</v>
      </c>
      <c r="E1920" s="24" t="s">
        <v>1580</v>
      </c>
      <c r="F1920" s="12">
        <v>43.7</v>
      </c>
      <c r="G1920" s="12">
        <v>-72.2</v>
      </c>
      <c r="H1920" s="12">
        <v>0</v>
      </c>
      <c r="I1920" s="12">
        <v>3.2027777777777775</v>
      </c>
      <c r="J1920" s="12">
        <v>-3.2027777777777775</v>
      </c>
      <c r="K1920" s="22">
        <v>52</v>
      </c>
    </row>
    <row r="1921" spans="2:11" x14ac:dyDescent="0.25">
      <c r="B1921" t="s">
        <v>2457</v>
      </c>
      <c r="C1921" t="s">
        <v>2458</v>
      </c>
      <c r="D1921" s="24" t="s">
        <v>2443</v>
      </c>
      <c r="E1921" s="24" t="s">
        <v>629</v>
      </c>
      <c r="F1921" s="12">
        <v>45.1</v>
      </c>
      <c r="G1921" s="12">
        <v>-113.9</v>
      </c>
      <c r="H1921" s="12">
        <v>0</v>
      </c>
      <c r="I1921" s="12">
        <v>3.2067460317460319</v>
      </c>
      <c r="J1921" s="12">
        <v>-3.2067460317460319</v>
      </c>
      <c r="K1921" s="22">
        <v>52</v>
      </c>
    </row>
    <row r="1922" spans="2:11" x14ac:dyDescent="0.25">
      <c r="B1922" t="s">
        <v>4192</v>
      </c>
      <c r="C1922" t="s">
        <v>4193</v>
      </c>
      <c r="D1922" s="24" t="s">
        <v>2443</v>
      </c>
      <c r="E1922" s="24" t="s">
        <v>1259</v>
      </c>
      <c r="F1922" s="12">
        <v>43.6</v>
      </c>
      <c r="G1922" s="12">
        <v>-71.400000000000006</v>
      </c>
      <c r="H1922" s="12">
        <v>1.3888888888888888</v>
      </c>
      <c r="I1922" s="12">
        <v>4.6047619047619053</v>
      </c>
      <c r="J1922" s="12">
        <v>-3.215873015873016</v>
      </c>
      <c r="K1922" s="22">
        <v>26</v>
      </c>
    </row>
    <row r="1923" spans="2:11" x14ac:dyDescent="0.25">
      <c r="B1923" t="s">
        <v>2153</v>
      </c>
      <c r="C1923" t="s">
        <v>2154</v>
      </c>
      <c r="D1923" s="24" t="s">
        <v>2443</v>
      </c>
      <c r="E1923" s="24" t="s">
        <v>953</v>
      </c>
      <c r="F1923" s="12">
        <v>42.2</v>
      </c>
      <c r="G1923" s="12">
        <v>-71.8</v>
      </c>
      <c r="H1923" s="12">
        <v>0</v>
      </c>
      <c r="I1923" s="12">
        <v>3.2166666666666668</v>
      </c>
      <c r="J1923" s="12">
        <v>-3.2166666666666668</v>
      </c>
      <c r="K1923" s="22">
        <v>53</v>
      </c>
    </row>
    <row r="1924" spans="2:11" x14ac:dyDescent="0.25">
      <c r="B1924" t="s">
        <v>11668</v>
      </c>
      <c r="C1924" t="s">
        <v>11669</v>
      </c>
      <c r="D1924" s="24" t="s">
        <v>2443</v>
      </c>
      <c r="E1924" s="24" t="s">
        <v>1775</v>
      </c>
      <c r="F1924" s="12">
        <v>44.5</v>
      </c>
      <c r="G1924" s="12">
        <v>-109.1</v>
      </c>
      <c r="H1924" s="12">
        <v>3.0158730158730158</v>
      </c>
      <c r="I1924" s="12">
        <v>6.23452380952381</v>
      </c>
      <c r="J1924" s="12">
        <v>-3.2186507936507942</v>
      </c>
      <c r="K1924" s="22">
        <v>54</v>
      </c>
    </row>
    <row r="1925" spans="2:11" x14ac:dyDescent="0.25">
      <c r="B1925" t="s">
        <v>15654</v>
      </c>
      <c r="C1925" t="s">
        <v>15752</v>
      </c>
      <c r="D1925" s="24" t="s">
        <v>2443</v>
      </c>
      <c r="E1925" s="24" t="s">
        <v>1545</v>
      </c>
      <c r="F1925" s="12">
        <v>38.4</v>
      </c>
      <c r="G1925" s="12">
        <v>-113</v>
      </c>
      <c r="H1925" s="12">
        <v>0</v>
      </c>
      <c r="I1925" s="12">
        <v>3.2206349206349207</v>
      </c>
      <c r="J1925" s="12">
        <v>-3.2206349206349207</v>
      </c>
      <c r="K1925" s="22">
        <v>56</v>
      </c>
    </row>
    <row r="1926" spans="2:11" x14ac:dyDescent="0.25">
      <c r="B1926" t="s">
        <v>454</v>
      </c>
      <c r="C1926" t="s">
        <v>455</v>
      </c>
      <c r="D1926" s="24" t="s">
        <v>2443</v>
      </c>
      <c r="E1926" s="24" t="s">
        <v>434</v>
      </c>
      <c r="F1926" s="12">
        <v>35.6</v>
      </c>
      <c r="G1926" s="12">
        <v>-83.4</v>
      </c>
      <c r="H1926" s="12">
        <v>2.5</v>
      </c>
      <c r="I1926" s="12">
        <v>5.7218253968253965</v>
      </c>
      <c r="J1926" s="12">
        <v>-3.2218253968253969</v>
      </c>
      <c r="K1926" s="22">
        <v>32</v>
      </c>
    </row>
    <row r="1927" spans="2:11" x14ac:dyDescent="0.25">
      <c r="B1927" t="s">
        <v>11663</v>
      </c>
      <c r="C1927" t="s">
        <v>11664</v>
      </c>
      <c r="D1927" s="24" t="s">
        <v>2443</v>
      </c>
      <c r="E1927" s="24" t="s">
        <v>1457</v>
      </c>
      <c r="F1927" s="12">
        <v>43.3</v>
      </c>
      <c r="G1927" s="12">
        <v>-99.8</v>
      </c>
      <c r="H1927" s="12">
        <v>3.0158730158730158</v>
      </c>
      <c r="I1927" s="12">
        <v>6.2400793650793656</v>
      </c>
      <c r="J1927" s="12">
        <v>-3.2242063492063493</v>
      </c>
      <c r="K1927" s="22">
        <v>60</v>
      </c>
    </row>
    <row r="1928" spans="2:11" x14ac:dyDescent="0.25">
      <c r="B1928" t="s">
        <v>3361</v>
      </c>
      <c r="C1928" t="s">
        <v>3362</v>
      </c>
      <c r="D1928" s="24" t="s">
        <v>2443</v>
      </c>
      <c r="E1928" s="24" t="s">
        <v>1022</v>
      </c>
      <c r="F1928" s="12">
        <v>45.5</v>
      </c>
      <c r="G1928" s="12">
        <v>-96.8</v>
      </c>
      <c r="H1928" s="12">
        <v>2.0238095238095237</v>
      </c>
      <c r="I1928" s="12">
        <v>5.2488095238095243</v>
      </c>
      <c r="J1928" s="12">
        <v>-3.2250000000000005</v>
      </c>
      <c r="K1928" s="22">
        <v>45</v>
      </c>
    </row>
    <row r="1929" spans="2:11" x14ac:dyDescent="0.25">
      <c r="B1929" t="s">
        <v>4204</v>
      </c>
      <c r="C1929" t="s">
        <v>4205</v>
      </c>
      <c r="D1929" s="24" t="s">
        <v>2443</v>
      </c>
      <c r="E1929" s="24" t="s">
        <v>1301</v>
      </c>
      <c r="F1929" s="12">
        <v>42.6</v>
      </c>
      <c r="G1929" s="12">
        <v>-78.2</v>
      </c>
      <c r="H1929" s="12">
        <v>9.6825396825396837</v>
      </c>
      <c r="I1929" s="12">
        <v>12.917857142857143</v>
      </c>
      <c r="J1929" s="12">
        <v>-3.2353174603174595</v>
      </c>
      <c r="K1929" s="22">
        <v>55</v>
      </c>
    </row>
    <row r="1930" spans="2:11" x14ac:dyDescent="0.25">
      <c r="B1930" t="s">
        <v>3852</v>
      </c>
      <c r="C1930" t="s">
        <v>3853</v>
      </c>
      <c r="D1930" s="24" t="s">
        <v>2443</v>
      </c>
      <c r="E1930" s="24" t="s">
        <v>969</v>
      </c>
      <c r="F1930" s="12">
        <v>45.6</v>
      </c>
      <c r="G1930" s="12">
        <v>-84.4</v>
      </c>
      <c r="H1930" s="12">
        <v>3.373015873015873</v>
      </c>
      <c r="I1930" s="12">
        <v>6.6142857142857148</v>
      </c>
      <c r="J1930" s="12">
        <v>-3.2412698412698417</v>
      </c>
      <c r="K1930" s="22">
        <v>57</v>
      </c>
    </row>
    <row r="1931" spans="2:11" x14ac:dyDescent="0.25">
      <c r="B1931" t="s">
        <v>1638</v>
      </c>
      <c r="C1931" t="s">
        <v>1639</v>
      </c>
      <c r="D1931" s="24" t="s">
        <v>2443</v>
      </c>
      <c r="E1931" s="24" t="s">
        <v>1611</v>
      </c>
      <c r="F1931" s="12">
        <v>48.7</v>
      </c>
      <c r="G1931" s="12">
        <v>-121</v>
      </c>
      <c r="H1931" s="12">
        <v>0.99206349206349209</v>
      </c>
      <c r="I1931" s="12">
        <v>4.2345238095238091</v>
      </c>
      <c r="J1931" s="12">
        <v>-3.2424603174603175</v>
      </c>
      <c r="K1931" s="22">
        <v>51</v>
      </c>
    </row>
    <row r="1932" spans="2:11" x14ac:dyDescent="0.25">
      <c r="B1932" t="s">
        <v>1176</v>
      </c>
      <c r="C1932" t="s">
        <v>1177</v>
      </c>
      <c r="D1932" s="24" t="s">
        <v>2443</v>
      </c>
      <c r="E1932" s="24" t="s">
        <v>1134</v>
      </c>
      <c r="F1932" s="12">
        <v>47.6</v>
      </c>
      <c r="G1932" s="12">
        <v>-114.2</v>
      </c>
      <c r="H1932" s="12">
        <v>0</v>
      </c>
      <c r="I1932" s="12">
        <v>3.2599206349206353</v>
      </c>
      <c r="J1932" s="12">
        <v>-3.2599206349206353</v>
      </c>
      <c r="K1932" s="22">
        <v>41</v>
      </c>
    </row>
    <row r="1933" spans="2:11" x14ac:dyDescent="0.25">
      <c r="B1933" t="s">
        <v>617</v>
      </c>
      <c r="C1933" t="s">
        <v>618</v>
      </c>
      <c r="D1933" s="24" t="s">
        <v>2443</v>
      </c>
      <c r="E1933" s="24" t="s">
        <v>563</v>
      </c>
      <c r="F1933" s="12">
        <v>38.799999999999997</v>
      </c>
      <c r="G1933" s="12">
        <v>-106.6</v>
      </c>
      <c r="H1933" s="12">
        <v>6.3492063492063497</v>
      </c>
      <c r="I1933" s="12">
        <v>9.6182539682539687</v>
      </c>
      <c r="J1933" s="12">
        <v>-3.269047619047619</v>
      </c>
      <c r="K1933" s="22">
        <v>42</v>
      </c>
    </row>
    <row r="1934" spans="2:11" x14ac:dyDescent="0.25">
      <c r="B1934" t="s">
        <v>8803</v>
      </c>
      <c r="C1934" t="s">
        <v>8804</v>
      </c>
      <c r="D1934" s="24" t="s">
        <v>2443</v>
      </c>
      <c r="E1934" s="24" t="s">
        <v>563</v>
      </c>
      <c r="F1934" s="12">
        <v>39.4</v>
      </c>
      <c r="G1934" s="12">
        <v>-105</v>
      </c>
      <c r="H1934" s="12">
        <v>6.5476190476190474</v>
      </c>
      <c r="I1934" s="12">
        <v>9.8202380952380963</v>
      </c>
      <c r="J1934" s="12">
        <v>-3.2726190476190475</v>
      </c>
      <c r="K1934" s="22">
        <v>60</v>
      </c>
    </row>
    <row r="1935" spans="2:11" x14ac:dyDescent="0.25">
      <c r="B1935" t="s">
        <v>3074</v>
      </c>
      <c r="C1935" t="s">
        <v>3075</v>
      </c>
      <c r="D1935" s="24" t="s">
        <v>2443</v>
      </c>
      <c r="E1935" s="24" t="s">
        <v>1457</v>
      </c>
      <c r="F1935" s="12">
        <v>44.3</v>
      </c>
      <c r="G1935" s="12">
        <v>-97.5</v>
      </c>
      <c r="H1935" s="12">
        <v>2.0238095238095237</v>
      </c>
      <c r="I1935" s="12">
        <v>5.3103174603174601</v>
      </c>
      <c r="J1935" s="12">
        <v>-3.2865079365079364</v>
      </c>
      <c r="K1935" s="22">
        <v>60</v>
      </c>
    </row>
    <row r="1936" spans="2:11" x14ac:dyDescent="0.25">
      <c r="B1936" t="s">
        <v>4190</v>
      </c>
      <c r="C1936" t="s">
        <v>4191</v>
      </c>
      <c r="D1936" s="24" t="s">
        <v>2443</v>
      </c>
      <c r="E1936" s="24" t="s">
        <v>937</v>
      </c>
      <c r="F1936" s="12">
        <v>43.8</v>
      </c>
      <c r="G1936" s="12">
        <v>-70.2</v>
      </c>
      <c r="H1936" s="12">
        <v>0.7142857142857143</v>
      </c>
      <c r="I1936" s="12">
        <v>4.0126984126984127</v>
      </c>
      <c r="J1936" s="12">
        <v>-3.2984126984126987</v>
      </c>
      <c r="K1936" s="22">
        <v>25</v>
      </c>
    </row>
    <row r="1937" spans="2:11" x14ac:dyDescent="0.25">
      <c r="B1937" t="s">
        <v>4313</v>
      </c>
      <c r="C1937" t="s">
        <v>4314</v>
      </c>
      <c r="D1937" s="24" t="s">
        <v>2443</v>
      </c>
      <c r="E1937" s="24" t="s">
        <v>1259</v>
      </c>
      <c r="F1937" s="12">
        <v>42.9</v>
      </c>
      <c r="G1937" s="12">
        <v>-72.2</v>
      </c>
      <c r="H1937" s="12">
        <v>0</v>
      </c>
      <c r="I1937" s="12">
        <v>3.3265873015873018</v>
      </c>
      <c r="J1937" s="12">
        <v>-3.3265873015873018</v>
      </c>
      <c r="K1937" s="22">
        <v>41</v>
      </c>
    </row>
    <row r="1938" spans="2:11" x14ac:dyDescent="0.25">
      <c r="B1938" t="s">
        <v>2803</v>
      </c>
      <c r="C1938" t="s">
        <v>2804</v>
      </c>
      <c r="D1938" s="24" t="s">
        <v>2443</v>
      </c>
      <c r="E1938" s="24" t="s">
        <v>1611</v>
      </c>
      <c r="F1938" s="12">
        <v>48.6</v>
      </c>
      <c r="G1938" s="12">
        <v>-121.6</v>
      </c>
      <c r="H1938" s="12">
        <v>0</v>
      </c>
      <c r="I1938" s="12">
        <v>3.3484126984126985</v>
      </c>
      <c r="J1938" s="12">
        <v>-3.3484126984126985</v>
      </c>
      <c r="K1938" s="22">
        <v>53</v>
      </c>
    </row>
    <row r="1939" spans="2:11" x14ac:dyDescent="0.25">
      <c r="B1939" t="s">
        <v>2674</v>
      </c>
      <c r="C1939" t="s">
        <v>2675</v>
      </c>
      <c r="D1939" s="24" t="s">
        <v>2443</v>
      </c>
      <c r="E1939" s="24" t="s">
        <v>629</v>
      </c>
      <c r="F1939" s="12">
        <v>47.9</v>
      </c>
      <c r="G1939" s="12">
        <v>-116.5</v>
      </c>
      <c r="H1939" s="12">
        <v>0</v>
      </c>
      <c r="I1939" s="12">
        <v>3.374603174603175</v>
      </c>
      <c r="J1939" s="12">
        <v>-3.374603174603175</v>
      </c>
      <c r="K1939" s="22">
        <v>56</v>
      </c>
    </row>
    <row r="1940" spans="2:11" x14ac:dyDescent="0.25">
      <c r="B1940" t="s">
        <v>14445</v>
      </c>
      <c r="C1940" t="s">
        <v>14446</v>
      </c>
      <c r="D1940" s="24" t="s">
        <v>2443</v>
      </c>
      <c r="E1940" s="24" t="s">
        <v>1650</v>
      </c>
      <c r="F1940" s="12">
        <v>38.5</v>
      </c>
      <c r="G1940" s="12">
        <v>-79.7</v>
      </c>
      <c r="H1940" s="12">
        <v>0.7142857142857143</v>
      </c>
      <c r="I1940" s="12">
        <v>4.0904761904761902</v>
      </c>
      <c r="J1940" s="12">
        <v>-3.3761904761904762</v>
      </c>
      <c r="K1940" s="22">
        <v>36</v>
      </c>
    </row>
    <row r="1941" spans="2:11" x14ac:dyDescent="0.25">
      <c r="B1941" t="s">
        <v>636</v>
      </c>
      <c r="C1941" t="s">
        <v>637</v>
      </c>
      <c r="D1941" s="24" t="s">
        <v>2443</v>
      </c>
      <c r="E1941" s="24" t="s">
        <v>629</v>
      </c>
      <c r="F1941" s="12">
        <v>46.2</v>
      </c>
      <c r="G1941" s="12">
        <v>-116.2</v>
      </c>
      <c r="H1941" s="12">
        <v>2.0238095238095237</v>
      </c>
      <c r="I1941" s="12">
        <v>5.4039682539682543</v>
      </c>
      <c r="J1941" s="12">
        <v>-3.3801587301587306</v>
      </c>
      <c r="K1941" s="22">
        <v>55</v>
      </c>
    </row>
    <row r="1942" spans="2:11" x14ac:dyDescent="0.25">
      <c r="B1942" t="s">
        <v>1326</v>
      </c>
      <c r="C1942" t="s">
        <v>1327</v>
      </c>
      <c r="D1942" s="24" t="s">
        <v>2443</v>
      </c>
      <c r="E1942" s="24" t="s">
        <v>1301</v>
      </c>
      <c r="F1942" s="12">
        <v>42.5</v>
      </c>
      <c r="G1942" s="12">
        <v>-75.5</v>
      </c>
      <c r="H1942" s="12">
        <v>2.0238095238095237</v>
      </c>
      <c r="I1942" s="12">
        <v>5.413095238095238</v>
      </c>
      <c r="J1942" s="12">
        <v>-3.3892857142857142</v>
      </c>
      <c r="K1942" s="22">
        <v>58</v>
      </c>
    </row>
    <row r="1943" spans="2:11" x14ac:dyDescent="0.25">
      <c r="B1943" t="s">
        <v>3139</v>
      </c>
      <c r="C1943" t="s">
        <v>3140</v>
      </c>
      <c r="D1943" s="24" t="s">
        <v>2443</v>
      </c>
      <c r="E1943" s="24" t="s">
        <v>749</v>
      </c>
      <c r="F1943" s="12">
        <v>43</v>
      </c>
      <c r="G1943" s="12">
        <v>-96.4</v>
      </c>
      <c r="H1943" s="12">
        <v>0.63492063492063489</v>
      </c>
      <c r="I1943" s="12">
        <v>4.0496031746031749</v>
      </c>
      <c r="J1943" s="12">
        <v>-3.4146825396825395</v>
      </c>
      <c r="K1943" s="22">
        <v>59</v>
      </c>
    </row>
    <row r="1944" spans="2:11" x14ac:dyDescent="0.25">
      <c r="B1944" t="s">
        <v>15753</v>
      </c>
      <c r="C1944" t="s">
        <v>15754</v>
      </c>
      <c r="D1944" s="24" t="s">
        <v>2443</v>
      </c>
      <c r="E1944" s="24" t="s">
        <v>1301</v>
      </c>
      <c r="F1944" s="12">
        <v>41.5</v>
      </c>
      <c r="G1944" s="12">
        <v>-74.599999999999994</v>
      </c>
      <c r="H1944" s="12">
        <v>0</v>
      </c>
      <c r="I1944" s="12">
        <v>3.4194444444444447</v>
      </c>
      <c r="J1944" s="12">
        <v>-3.4194444444444447</v>
      </c>
      <c r="K1944" s="22">
        <v>54</v>
      </c>
    </row>
    <row r="1945" spans="2:11" x14ac:dyDescent="0.25">
      <c r="B1945" t="s">
        <v>12174</v>
      </c>
      <c r="C1945" t="s">
        <v>12175</v>
      </c>
      <c r="D1945" s="24" t="s">
        <v>2443</v>
      </c>
      <c r="E1945" s="24" t="s">
        <v>1301</v>
      </c>
      <c r="F1945" s="12">
        <v>42.5</v>
      </c>
      <c r="G1945" s="12">
        <v>-76.3</v>
      </c>
      <c r="H1945" s="12">
        <v>2.5</v>
      </c>
      <c r="I1945" s="12">
        <v>5.9301587301587304</v>
      </c>
      <c r="J1945" s="12">
        <v>-3.43015873015873</v>
      </c>
      <c r="K1945" s="22">
        <v>54</v>
      </c>
    </row>
    <row r="1946" spans="2:11" x14ac:dyDescent="0.25">
      <c r="B1946" t="s">
        <v>2323</v>
      </c>
      <c r="C1946" t="s">
        <v>2324</v>
      </c>
      <c r="D1946" s="24" t="s">
        <v>2443</v>
      </c>
      <c r="E1946" s="24" t="s">
        <v>1253</v>
      </c>
      <c r="F1946" s="12">
        <v>40.200000000000003</v>
      </c>
      <c r="G1946" s="12">
        <v>-115.4</v>
      </c>
      <c r="H1946" s="12">
        <v>1.7063492063492065</v>
      </c>
      <c r="I1946" s="12">
        <v>5.1607142857142865</v>
      </c>
      <c r="J1946" s="12">
        <v>-3.45436507936508</v>
      </c>
      <c r="K1946" s="22">
        <v>58</v>
      </c>
    </row>
    <row r="1947" spans="2:11" x14ac:dyDescent="0.25">
      <c r="B1947" t="s">
        <v>15183</v>
      </c>
      <c r="C1947" t="s">
        <v>15184</v>
      </c>
      <c r="D1947" s="24" t="s">
        <v>2443</v>
      </c>
      <c r="E1947" s="24" t="s">
        <v>1194</v>
      </c>
      <c r="F1947" s="12">
        <v>42.8</v>
      </c>
      <c r="G1947" s="12">
        <v>-98.6</v>
      </c>
      <c r="H1947" s="12">
        <v>0.31746031746031744</v>
      </c>
      <c r="I1947" s="12">
        <v>3.8023809523809522</v>
      </c>
      <c r="J1947" s="12">
        <v>-3.4849206349206345</v>
      </c>
      <c r="K1947" s="22">
        <v>57</v>
      </c>
    </row>
    <row r="1948" spans="2:11" x14ac:dyDescent="0.25">
      <c r="B1948" t="s">
        <v>7949</v>
      </c>
      <c r="C1948" t="s">
        <v>7950</v>
      </c>
      <c r="D1948" s="24" t="s">
        <v>2443</v>
      </c>
      <c r="E1948" s="24" t="s">
        <v>1301</v>
      </c>
      <c r="F1948" s="12">
        <v>43.5</v>
      </c>
      <c r="G1948" s="12">
        <v>-75.900000000000006</v>
      </c>
      <c r="H1948" s="12">
        <v>8.0555555555555554</v>
      </c>
      <c r="I1948" s="12">
        <v>11.549206349206351</v>
      </c>
      <c r="J1948" s="12">
        <v>-3.4936507936507946</v>
      </c>
      <c r="K1948" s="22">
        <v>56</v>
      </c>
    </row>
    <row r="1949" spans="2:11" x14ac:dyDescent="0.25">
      <c r="B1949" t="s">
        <v>3402</v>
      </c>
      <c r="C1949" t="s">
        <v>3403</v>
      </c>
      <c r="D1949" s="24" t="s">
        <v>2443</v>
      </c>
      <c r="E1949" s="24" t="s">
        <v>1022</v>
      </c>
      <c r="F1949" s="12">
        <v>46.7</v>
      </c>
      <c r="G1949" s="12">
        <v>-93.3</v>
      </c>
      <c r="H1949" s="12">
        <v>3.5317460317460316</v>
      </c>
      <c r="I1949" s="12">
        <v>7.0615079365079358</v>
      </c>
      <c r="J1949" s="12">
        <v>-3.5297619047619042</v>
      </c>
      <c r="K1949" s="22">
        <v>58</v>
      </c>
    </row>
    <row r="1950" spans="2:11" x14ac:dyDescent="0.25">
      <c r="B1950" t="s">
        <v>4006</v>
      </c>
      <c r="C1950" t="s">
        <v>4007</v>
      </c>
      <c r="D1950" s="24" t="s">
        <v>2443</v>
      </c>
      <c r="E1950" s="24" t="s">
        <v>948</v>
      </c>
      <c r="F1950" s="12">
        <v>39.6</v>
      </c>
      <c r="G1950" s="12">
        <v>-78.900000000000006</v>
      </c>
      <c r="H1950" s="12">
        <v>2.0238095238095237</v>
      </c>
      <c r="I1950" s="12">
        <v>5.5666666666666664</v>
      </c>
      <c r="J1950" s="12">
        <v>-3.5428571428571431</v>
      </c>
      <c r="K1950" s="22">
        <v>47</v>
      </c>
    </row>
    <row r="1951" spans="2:11" x14ac:dyDescent="0.25">
      <c r="B1951" t="s">
        <v>2698</v>
      </c>
      <c r="C1951" t="s">
        <v>15755</v>
      </c>
      <c r="D1951" s="24" t="s">
        <v>2443</v>
      </c>
      <c r="E1951" s="24" t="s">
        <v>548</v>
      </c>
      <c r="F1951" s="12">
        <v>38.200000000000003</v>
      </c>
      <c r="G1951" s="12">
        <v>-119.2</v>
      </c>
      <c r="H1951" s="12">
        <v>0</v>
      </c>
      <c r="I1951" s="12">
        <v>3.549206349206349</v>
      </c>
      <c r="J1951" s="12">
        <v>-3.549206349206349</v>
      </c>
      <c r="K1951" s="22">
        <v>57</v>
      </c>
    </row>
    <row r="1952" spans="2:11" x14ac:dyDescent="0.25">
      <c r="B1952" t="s">
        <v>3293</v>
      </c>
      <c r="C1952" t="s">
        <v>3294</v>
      </c>
      <c r="D1952" s="24" t="s">
        <v>2443</v>
      </c>
      <c r="E1952" s="24" t="s">
        <v>1338</v>
      </c>
      <c r="F1952" s="12">
        <v>47.5</v>
      </c>
      <c r="G1952" s="12">
        <v>-99.1</v>
      </c>
      <c r="H1952" s="12">
        <v>0.19841269841269843</v>
      </c>
      <c r="I1952" s="12">
        <v>3.753968253968254</v>
      </c>
      <c r="J1952" s="12">
        <v>-3.5555555555555554</v>
      </c>
      <c r="K1952" s="22">
        <v>43</v>
      </c>
    </row>
    <row r="1953" spans="2:11" x14ac:dyDescent="0.25">
      <c r="B1953" t="s">
        <v>4285</v>
      </c>
      <c r="C1953" t="s">
        <v>4286</v>
      </c>
      <c r="D1953" s="24" t="s">
        <v>2443</v>
      </c>
      <c r="E1953" s="24" t="s">
        <v>937</v>
      </c>
      <c r="F1953" s="12">
        <v>43.6</v>
      </c>
      <c r="G1953" s="12">
        <v>-70.599999999999994</v>
      </c>
      <c r="H1953" s="12">
        <v>0</v>
      </c>
      <c r="I1953" s="12">
        <v>3.5654761904761902</v>
      </c>
      <c r="J1953" s="12">
        <v>-3.5654761904761902</v>
      </c>
      <c r="K1953" s="22">
        <v>26</v>
      </c>
    </row>
    <row r="1954" spans="2:11" x14ac:dyDescent="0.25">
      <c r="B1954" t="s">
        <v>2202</v>
      </c>
      <c r="C1954" t="s">
        <v>15756</v>
      </c>
      <c r="D1954" s="24" t="s">
        <v>2443</v>
      </c>
      <c r="E1954" s="24" t="s">
        <v>1134</v>
      </c>
      <c r="F1954" s="12">
        <v>47.2</v>
      </c>
      <c r="G1954" s="12">
        <v>-105.1</v>
      </c>
      <c r="H1954" s="12">
        <v>0</v>
      </c>
      <c r="I1954" s="12">
        <v>3.5968253968253969</v>
      </c>
      <c r="J1954" s="12">
        <v>-3.5968253968253969</v>
      </c>
      <c r="K1954" s="22">
        <v>55</v>
      </c>
    </row>
    <row r="1955" spans="2:11" x14ac:dyDescent="0.25">
      <c r="B1955" t="s">
        <v>15757</v>
      </c>
      <c r="C1955" t="s">
        <v>15758</v>
      </c>
      <c r="D1955" s="24" t="s">
        <v>2443</v>
      </c>
      <c r="E1955" s="24" t="s">
        <v>1134</v>
      </c>
      <c r="F1955" s="12">
        <v>48.8</v>
      </c>
      <c r="G1955" s="12">
        <v>-105.4</v>
      </c>
      <c r="H1955" s="12">
        <v>0</v>
      </c>
      <c r="I1955" s="12">
        <v>3.6019841269841271</v>
      </c>
      <c r="J1955" s="12">
        <v>-3.6019841269841271</v>
      </c>
      <c r="K1955" s="22">
        <v>31</v>
      </c>
    </row>
    <row r="1956" spans="2:11" x14ac:dyDescent="0.25">
      <c r="B1956" t="s">
        <v>1881</v>
      </c>
      <c r="C1956" t="s">
        <v>1882</v>
      </c>
      <c r="D1956" s="24" t="s">
        <v>2443</v>
      </c>
      <c r="E1956" s="24" t="s">
        <v>1301</v>
      </c>
      <c r="F1956" s="12">
        <v>43.3</v>
      </c>
      <c r="G1956" s="12">
        <v>-73.599999999999994</v>
      </c>
      <c r="H1956" s="12">
        <v>0</v>
      </c>
      <c r="I1956" s="12">
        <v>3.6103174603174604</v>
      </c>
      <c r="J1956" s="12">
        <v>-3.6103174603174604</v>
      </c>
      <c r="K1956" s="22">
        <v>42</v>
      </c>
    </row>
    <row r="1957" spans="2:11" x14ac:dyDescent="0.25">
      <c r="B1957" t="s">
        <v>6217</v>
      </c>
      <c r="C1957" t="s">
        <v>6218</v>
      </c>
      <c r="D1957" s="24" t="s">
        <v>2443</v>
      </c>
      <c r="E1957" s="24" t="s">
        <v>1301</v>
      </c>
      <c r="F1957" s="12">
        <v>42.3</v>
      </c>
      <c r="G1957" s="12">
        <v>-78.8</v>
      </c>
      <c r="H1957" s="12">
        <v>12.579365079365079</v>
      </c>
      <c r="I1957" s="12">
        <v>16.213888888888889</v>
      </c>
      <c r="J1957" s="12">
        <v>-3.6345238095238086</v>
      </c>
      <c r="K1957" s="22">
        <v>29</v>
      </c>
    </row>
    <row r="1958" spans="2:11" x14ac:dyDescent="0.25">
      <c r="B1958" t="s">
        <v>3390</v>
      </c>
      <c r="C1958" t="s">
        <v>3391</v>
      </c>
      <c r="D1958" s="24" t="s">
        <v>548</v>
      </c>
      <c r="E1958" s="24" t="s">
        <v>506</v>
      </c>
      <c r="F1958" s="12">
        <v>52</v>
      </c>
      <c r="G1958" s="12">
        <v>-100.6</v>
      </c>
      <c r="H1958" s="12">
        <v>7.1428571428571432</v>
      </c>
      <c r="I1958" s="12">
        <v>10.780158730158732</v>
      </c>
      <c r="J1958" s="12">
        <v>-3.6373015873015886</v>
      </c>
      <c r="K1958" s="22">
        <v>35</v>
      </c>
    </row>
    <row r="1959" spans="2:11" x14ac:dyDescent="0.25">
      <c r="B1959" t="s">
        <v>15759</v>
      </c>
      <c r="C1959" t="s">
        <v>15760</v>
      </c>
      <c r="D1959" s="24" t="s">
        <v>2443</v>
      </c>
      <c r="E1959" s="24" t="s">
        <v>749</v>
      </c>
      <c r="F1959" s="12">
        <v>42.8</v>
      </c>
      <c r="G1959" s="12">
        <v>-95</v>
      </c>
      <c r="H1959" s="12">
        <v>0</v>
      </c>
      <c r="I1959" s="12">
        <v>3.6464285714285714</v>
      </c>
      <c r="J1959" s="12">
        <v>-3.6464285714285714</v>
      </c>
      <c r="K1959" s="22">
        <v>54</v>
      </c>
    </row>
    <row r="1960" spans="2:11" x14ac:dyDescent="0.25">
      <c r="B1960" t="s">
        <v>4160</v>
      </c>
      <c r="C1960" t="s">
        <v>4161</v>
      </c>
      <c r="D1960" s="24" t="s">
        <v>548</v>
      </c>
      <c r="E1960" s="24" t="s">
        <v>510</v>
      </c>
      <c r="F1960" s="12">
        <v>45.8</v>
      </c>
      <c r="G1960" s="12">
        <v>-77.2</v>
      </c>
      <c r="H1960" s="12">
        <v>6.0317460317460316</v>
      </c>
      <c r="I1960" s="12">
        <v>9.7206349206349216</v>
      </c>
      <c r="J1960" s="12">
        <v>-3.6888888888888891</v>
      </c>
      <c r="K1960" s="22">
        <v>27</v>
      </c>
    </row>
    <row r="1961" spans="2:11" x14ac:dyDescent="0.25">
      <c r="B1961" t="s">
        <v>3198</v>
      </c>
      <c r="C1961" t="s">
        <v>3199</v>
      </c>
      <c r="D1961" s="24" t="s">
        <v>2443</v>
      </c>
      <c r="E1961" s="24" t="s">
        <v>1675</v>
      </c>
      <c r="F1961" s="12">
        <v>45.8</v>
      </c>
      <c r="G1961" s="12">
        <v>-91.8</v>
      </c>
      <c r="H1961" s="12">
        <v>2.8571428571428572</v>
      </c>
      <c r="I1961" s="12">
        <v>6.5730158730158728</v>
      </c>
      <c r="J1961" s="12">
        <v>-3.7158730158730156</v>
      </c>
      <c r="K1961" s="22">
        <v>59</v>
      </c>
    </row>
    <row r="1962" spans="2:11" x14ac:dyDescent="0.25">
      <c r="B1962" t="s">
        <v>4158</v>
      </c>
      <c r="C1962" t="s">
        <v>4159</v>
      </c>
      <c r="D1962" s="24" t="s">
        <v>2443</v>
      </c>
      <c r="E1962" s="24" t="s">
        <v>459</v>
      </c>
      <c r="F1962" s="12">
        <v>36.1</v>
      </c>
      <c r="G1962" s="12">
        <v>-81.8</v>
      </c>
      <c r="H1962" s="12">
        <v>0.83333333333333337</v>
      </c>
      <c r="I1962" s="12">
        <v>4.5603174603174601</v>
      </c>
      <c r="J1962" s="12">
        <v>-3.7269841269841271</v>
      </c>
      <c r="K1962" s="22">
        <v>25</v>
      </c>
    </row>
    <row r="1963" spans="2:11" x14ac:dyDescent="0.25">
      <c r="B1963" t="s">
        <v>15761</v>
      </c>
      <c r="C1963" t="s">
        <v>15762</v>
      </c>
      <c r="D1963" s="24" t="s">
        <v>548</v>
      </c>
      <c r="E1963" s="24" t="s">
        <v>465</v>
      </c>
      <c r="F1963" s="12">
        <v>49.7</v>
      </c>
      <c r="G1963" s="12">
        <v>-119.7</v>
      </c>
      <c r="H1963" s="12">
        <v>0</v>
      </c>
      <c r="I1963" s="12">
        <v>3.7563492063492063</v>
      </c>
      <c r="J1963" s="12">
        <v>-3.7563492063492063</v>
      </c>
      <c r="K1963" s="22">
        <v>38</v>
      </c>
    </row>
    <row r="1964" spans="2:11" x14ac:dyDescent="0.25">
      <c r="B1964" t="s">
        <v>2473</v>
      </c>
      <c r="C1964" t="s">
        <v>2474</v>
      </c>
      <c r="D1964" s="24" t="s">
        <v>2443</v>
      </c>
      <c r="E1964" s="24" t="s">
        <v>1134</v>
      </c>
      <c r="F1964" s="12">
        <v>46.8</v>
      </c>
      <c r="G1964" s="12">
        <v>-113.5</v>
      </c>
      <c r="H1964" s="12">
        <v>3.9285714285714288</v>
      </c>
      <c r="I1964" s="12">
        <v>7.6888888888888891</v>
      </c>
      <c r="J1964" s="12">
        <v>-3.7603174603174603</v>
      </c>
      <c r="K1964" s="22">
        <v>46</v>
      </c>
    </row>
    <row r="1965" spans="2:11" x14ac:dyDescent="0.25">
      <c r="B1965" t="s">
        <v>13730</v>
      </c>
      <c r="C1965" t="s">
        <v>13731</v>
      </c>
      <c r="D1965" s="24" t="s">
        <v>2443</v>
      </c>
      <c r="E1965" s="24" t="s">
        <v>1580</v>
      </c>
      <c r="F1965" s="12">
        <v>44.4</v>
      </c>
      <c r="G1965" s="12">
        <v>-71.7</v>
      </c>
      <c r="H1965" s="12">
        <v>1.0714285714285714</v>
      </c>
      <c r="I1965" s="12">
        <v>4.8511904761904763</v>
      </c>
      <c r="J1965" s="12">
        <v>-3.7797619047619047</v>
      </c>
      <c r="K1965" s="22">
        <v>57</v>
      </c>
    </row>
    <row r="1966" spans="2:11" x14ac:dyDescent="0.25">
      <c r="B1966" t="s">
        <v>1353</v>
      </c>
      <c r="C1966" t="s">
        <v>1354</v>
      </c>
      <c r="D1966" s="24" t="s">
        <v>2443</v>
      </c>
      <c r="E1966" s="24" t="s">
        <v>1338</v>
      </c>
      <c r="F1966" s="12">
        <v>48.1</v>
      </c>
      <c r="G1966" s="12">
        <v>-101.2</v>
      </c>
      <c r="H1966" s="12">
        <v>3.2936507936507939</v>
      </c>
      <c r="I1966" s="12">
        <v>7.1468253968253972</v>
      </c>
      <c r="J1966" s="12">
        <v>-3.8531746031746033</v>
      </c>
      <c r="K1966" s="22">
        <v>59</v>
      </c>
    </row>
    <row r="1967" spans="2:11" x14ac:dyDescent="0.25">
      <c r="B1967" t="s">
        <v>9660</v>
      </c>
      <c r="C1967" t="s">
        <v>9661</v>
      </c>
      <c r="D1967" s="24" t="s">
        <v>2443</v>
      </c>
      <c r="E1967" s="24" t="s">
        <v>1580</v>
      </c>
      <c r="F1967" s="12">
        <v>43.2</v>
      </c>
      <c r="G1967" s="12">
        <v>-72.900000000000006</v>
      </c>
      <c r="H1967" s="12">
        <v>5.2777777777777777</v>
      </c>
      <c r="I1967" s="12">
        <v>9.174603174603174</v>
      </c>
      <c r="J1967" s="12">
        <v>-3.8968253968253963</v>
      </c>
      <c r="K1967" s="22">
        <v>54</v>
      </c>
    </row>
    <row r="1968" spans="2:11" x14ac:dyDescent="0.25">
      <c r="B1968" t="s">
        <v>974</v>
      </c>
      <c r="C1968" t="s">
        <v>975</v>
      </c>
      <c r="D1968" s="24" t="s">
        <v>2443</v>
      </c>
      <c r="E1968" s="24" t="s">
        <v>969</v>
      </c>
      <c r="F1968" s="12">
        <v>43.7</v>
      </c>
      <c r="G1968" s="12">
        <v>-85.4</v>
      </c>
      <c r="H1968" s="12">
        <v>1.2301587301587302</v>
      </c>
      <c r="I1968" s="12">
        <v>5.1456349206349206</v>
      </c>
      <c r="J1968" s="12">
        <v>-3.9154761904761899</v>
      </c>
      <c r="K1968" s="22">
        <v>60</v>
      </c>
    </row>
    <row r="1969" spans="2:11" x14ac:dyDescent="0.25">
      <c r="B1969" t="s">
        <v>3875</v>
      </c>
      <c r="C1969" t="s">
        <v>3876</v>
      </c>
      <c r="D1969" s="24" t="s">
        <v>548</v>
      </c>
      <c r="E1969" s="24" t="s">
        <v>510</v>
      </c>
      <c r="F1969" s="12">
        <v>44.4</v>
      </c>
      <c r="G1969" s="12">
        <v>-79.599999999999994</v>
      </c>
      <c r="H1969" s="12">
        <v>9.6031746031746028</v>
      </c>
      <c r="I1969" s="12">
        <v>13.522619047619047</v>
      </c>
      <c r="J1969" s="12">
        <v>-3.9194444444444438</v>
      </c>
      <c r="K1969" s="22">
        <v>47</v>
      </c>
    </row>
    <row r="1970" spans="2:11" x14ac:dyDescent="0.25">
      <c r="B1970" t="s">
        <v>12243</v>
      </c>
      <c r="C1970" t="s">
        <v>12244</v>
      </c>
      <c r="D1970" s="24" t="s">
        <v>548</v>
      </c>
      <c r="E1970" s="24" t="s">
        <v>506</v>
      </c>
      <c r="F1970" s="12">
        <v>49.8</v>
      </c>
      <c r="G1970" s="12">
        <v>-95.5</v>
      </c>
      <c r="H1970" s="12">
        <v>2.3809523809523809</v>
      </c>
      <c r="I1970" s="12">
        <v>6.3119047619047626</v>
      </c>
      <c r="J1970" s="12">
        <v>-3.9309523809523812</v>
      </c>
      <c r="K1970" s="22">
        <v>32</v>
      </c>
    </row>
    <row r="1971" spans="2:11" x14ac:dyDescent="0.25">
      <c r="B1971" t="s">
        <v>15763</v>
      </c>
      <c r="C1971" t="s">
        <v>15764</v>
      </c>
      <c r="D1971" s="24" t="s">
        <v>2443</v>
      </c>
      <c r="E1971" s="24" t="s">
        <v>1611</v>
      </c>
      <c r="F1971" s="12">
        <v>45.9</v>
      </c>
      <c r="G1971" s="12">
        <v>-120.6</v>
      </c>
      <c r="H1971" s="12">
        <v>0</v>
      </c>
      <c r="I1971" s="12">
        <v>3.9337301587301585</v>
      </c>
      <c r="J1971" s="12">
        <v>-3.9337301587301585</v>
      </c>
      <c r="K1971" s="22">
        <v>39</v>
      </c>
    </row>
    <row r="1972" spans="2:11" x14ac:dyDescent="0.25">
      <c r="B1972" t="s">
        <v>1322</v>
      </c>
      <c r="C1972" t="s">
        <v>1323</v>
      </c>
      <c r="D1972" s="24" t="s">
        <v>2443</v>
      </c>
      <c r="E1972" s="24" t="s">
        <v>1301</v>
      </c>
      <c r="F1972" s="12">
        <v>42.2</v>
      </c>
      <c r="G1972" s="12">
        <v>-78.8</v>
      </c>
      <c r="H1972" s="12">
        <v>11.388888888888889</v>
      </c>
      <c r="I1972" s="12">
        <v>15.359126984126984</v>
      </c>
      <c r="J1972" s="12">
        <v>-3.9702380952380958</v>
      </c>
      <c r="K1972" s="22">
        <v>60</v>
      </c>
    </row>
    <row r="1973" spans="2:11" x14ac:dyDescent="0.25">
      <c r="B1973" t="s">
        <v>1160</v>
      </c>
      <c r="C1973" t="s">
        <v>1161</v>
      </c>
      <c r="D1973" s="24" t="s">
        <v>2443</v>
      </c>
      <c r="E1973" s="24" t="s">
        <v>1134</v>
      </c>
      <c r="F1973" s="12">
        <v>45.4</v>
      </c>
      <c r="G1973" s="12">
        <v>-109</v>
      </c>
      <c r="H1973" s="12">
        <v>2.7380952380952381</v>
      </c>
      <c r="I1973" s="12">
        <v>6.7337301587301592</v>
      </c>
      <c r="J1973" s="12">
        <v>-3.9956349206349207</v>
      </c>
      <c r="K1973" s="22">
        <v>59</v>
      </c>
    </row>
    <row r="1974" spans="2:11" x14ac:dyDescent="0.25">
      <c r="B1974" t="s">
        <v>2608</v>
      </c>
      <c r="C1974" t="s">
        <v>2609</v>
      </c>
      <c r="D1974" s="24" t="s">
        <v>2443</v>
      </c>
      <c r="E1974" s="24" t="s">
        <v>629</v>
      </c>
      <c r="F1974" s="12">
        <v>42.1</v>
      </c>
      <c r="G1974" s="12">
        <v>-112.2</v>
      </c>
      <c r="H1974" s="12">
        <v>0</v>
      </c>
      <c r="I1974" s="12">
        <v>4.0222222222222221</v>
      </c>
      <c r="J1974" s="12">
        <v>-4.0222222222222221</v>
      </c>
      <c r="K1974" s="22">
        <v>47</v>
      </c>
    </row>
    <row r="1975" spans="2:11" x14ac:dyDescent="0.25">
      <c r="B1975" t="s">
        <v>1860</v>
      </c>
      <c r="C1975" t="s">
        <v>1861</v>
      </c>
      <c r="D1975" s="24" t="s">
        <v>2443</v>
      </c>
      <c r="E1975" s="24" t="s">
        <v>937</v>
      </c>
      <c r="F1975" s="12">
        <v>44.3</v>
      </c>
      <c r="G1975" s="12">
        <v>-69.7</v>
      </c>
      <c r="H1975" s="12">
        <v>0</v>
      </c>
      <c r="I1975" s="12">
        <v>4.0428571428571427</v>
      </c>
      <c r="J1975" s="12">
        <v>-4.0428571428571427</v>
      </c>
      <c r="K1975" s="22">
        <v>43</v>
      </c>
    </row>
    <row r="1976" spans="2:11" x14ac:dyDescent="0.25">
      <c r="B1976" t="s">
        <v>2448</v>
      </c>
      <c r="C1976" t="s">
        <v>2449</v>
      </c>
      <c r="D1976" s="24" t="s">
        <v>2443</v>
      </c>
      <c r="E1976" s="24" t="s">
        <v>629</v>
      </c>
      <c r="F1976" s="12">
        <v>47.6</v>
      </c>
      <c r="G1976" s="12">
        <v>-116.7</v>
      </c>
      <c r="H1976" s="12">
        <v>0</v>
      </c>
      <c r="I1976" s="12">
        <v>4.0492063492063499</v>
      </c>
      <c r="J1976" s="12">
        <v>-4.0492063492063499</v>
      </c>
      <c r="K1976" s="22">
        <v>49</v>
      </c>
    </row>
    <row r="1977" spans="2:11" x14ac:dyDescent="0.25">
      <c r="B1977" t="s">
        <v>628</v>
      </c>
      <c r="C1977" t="s">
        <v>14988</v>
      </c>
      <c r="D1977" s="24" t="s">
        <v>2443</v>
      </c>
      <c r="E1977" s="24" t="s">
        <v>629</v>
      </c>
      <c r="F1977" s="12">
        <v>44.5</v>
      </c>
      <c r="G1977" s="12">
        <v>-116.6</v>
      </c>
      <c r="H1977" s="12">
        <v>0.39682539682539686</v>
      </c>
      <c r="I1977" s="12">
        <v>4.4662698412698409</v>
      </c>
      <c r="J1977" s="12">
        <v>-4.0694444444444446</v>
      </c>
      <c r="K1977" s="22">
        <v>55</v>
      </c>
    </row>
    <row r="1978" spans="2:11" x14ac:dyDescent="0.25">
      <c r="B1978" t="s">
        <v>15765</v>
      </c>
      <c r="C1978" t="s">
        <v>15766</v>
      </c>
      <c r="D1978" s="24" t="s">
        <v>2443</v>
      </c>
      <c r="E1978" s="24" t="s">
        <v>629</v>
      </c>
      <c r="F1978" s="12">
        <v>46</v>
      </c>
      <c r="G1978" s="12">
        <v>-115.5</v>
      </c>
      <c r="H1978" s="12">
        <v>0</v>
      </c>
      <c r="I1978" s="12">
        <v>4.0698412698412705</v>
      </c>
      <c r="J1978" s="12">
        <v>-4.0698412698412705</v>
      </c>
      <c r="K1978" s="22">
        <v>59</v>
      </c>
    </row>
    <row r="1979" spans="2:11" x14ac:dyDescent="0.25">
      <c r="B1979" t="s">
        <v>3600</v>
      </c>
      <c r="C1979" t="s">
        <v>4326</v>
      </c>
      <c r="D1979" s="24" t="s">
        <v>2443</v>
      </c>
      <c r="E1979" s="24" t="s">
        <v>1580</v>
      </c>
      <c r="F1979" s="12">
        <v>43.6</v>
      </c>
      <c r="G1979" s="12">
        <v>-72.5</v>
      </c>
      <c r="H1979" s="12">
        <v>0.99206349206349209</v>
      </c>
      <c r="I1979" s="12">
        <v>5.0662698412698415</v>
      </c>
      <c r="J1979" s="12">
        <v>-4.0742063492063494</v>
      </c>
      <c r="K1979" s="22">
        <v>48</v>
      </c>
    </row>
    <row r="1980" spans="2:11" x14ac:dyDescent="0.25">
      <c r="B1980" t="s">
        <v>15185</v>
      </c>
      <c r="C1980" t="s">
        <v>15186</v>
      </c>
      <c r="D1980" s="24" t="s">
        <v>2443</v>
      </c>
      <c r="E1980" s="24" t="s">
        <v>1457</v>
      </c>
      <c r="F1980" s="12">
        <v>44</v>
      </c>
      <c r="G1980" s="12">
        <v>-96.5</v>
      </c>
      <c r="H1980" s="12">
        <v>0.31746031746031744</v>
      </c>
      <c r="I1980" s="12">
        <v>4.3944444444444439</v>
      </c>
      <c r="J1980" s="12">
        <v>-4.0769841269841267</v>
      </c>
      <c r="K1980" s="22">
        <v>58</v>
      </c>
    </row>
    <row r="1981" spans="2:11" x14ac:dyDescent="0.25">
      <c r="B1981" t="s">
        <v>3347</v>
      </c>
      <c r="C1981" t="s">
        <v>3348</v>
      </c>
      <c r="D1981" s="24" t="s">
        <v>2443</v>
      </c>
      <c r="E1981" s="24" t="s">
        <v>1545</v>
      </c>
      <c r="F1981" s="12">
        <v>38.9</v>
      </c>
      <c r="G1981" s="12">
        <v>-112.3</v>
      </c>
      <c r="H1981" s="12">
        <v>5.753968253968254</v>
      </c>
      <c r="I1981" s="12">
        <v>9.8317460317460323</v>
      </c>
      <c r="J1981" s="12">
        <v>-4.0777777777777775</v>
      </c>
      <c r="K1981" s="22">
        <v>54</v>
      </c>
    </row>
    <row r="1982" spans="2:11" x14ac:dyDescent="0.25">
      <c r="B1982" t="s">
        <v>15767</v>
      </c>
      <c r="C1982" t="s">
        <v>15768</v>
      </c>
      <c r="D1982" s="24" t="s">
        <v>2443</v>
      </c>
      <c r="E1982" s="24" t="s">
        <v>1421</v>
      </c>
      <c r="F1982" s="12">
        <v>41.8</v>
      </c>
      <c r="G1982" s="12">
        <v>-78.2</v>
      </c>
      <c r="H1982" s="12">
        <v>0</v>
      </c>
      <c r="I1982" s="12">
        <v>4.1079365079365076</v>
      </c>
      <c r="J1982" s="12">
        <v>-4.1079365079365076</v>
      </c>
      <c r="K1982" s="22">
        <v>50</v>
      </c>
    </row>
    <row r="1983" spans="2:11" x14ac:dyDescent="0.25">
      <c r="B1983" t="s">
        <v>1909</v>
      </c>
      <c r="C1983" t="s">
        <v>3420</v>
      </c>
      <c r="D1983" s="24" t="s">
        <v>548</v>
      </c>
      <c r="E1983" s="24" t="s">
        <v>506</v>
      </c>
      <c r="F1983" s="12">
        <v>50</v>
      </c>
      <c r="G1983" s="12">
        <v>-97.8</v>
      </c>
      <c r="H1983" s="12">
        <v>4.4444444444444446</v>
      </c>
      <c r="I1983" s="12">
        <v>8.5619047619047617</v>
      </c>
      <c r="J1983" s="12">
        <v>-4.117460317460317</v>
      </c>
      <c r="K1983" s="22">
        <v>51</v>
      </c>
    </row>
    <row r="1984" spans="2:11" x14ac:dyDescent="0.25">
      <c r="B1984" t="s">
        <v>7049</v>
      </c>
      <c r="C1984" t="s">
        <v>7050</v>
      </c>
      <c r="D1984" s="24" t="s">
        <v>2443</v>
      </c>
      <c r="E1984" s="24" t="s">
        <v>548</v>
      </c>
      <c r="F1984" s="12">
        <v>36.700000000000003</v>
      </c>
      <c r="G1984" s="12">
        <v>-118.9</v>
      </c>
      <c r="H1984" s="12">
        <v>9.9603174603174605</v>
      </c>
      <c r="I1984" s="12">
        <v>14.079365079365081</v>
      </c>
      <c r="J1984" s="12">
        <v>-4.1190476190476195</v>
      </c>
      <c r="K1984" s="22">
        <v>60</v>
      </c>
    </row>
    <row r="1985" spans="2:11" x14ac:dyDescent="0.25">
      <c r="B1985" t="s">
        <v>14447</v>
      </c>
      <c r="C1985" t="s">
        <v>14448</v>
      </c>
      <c r="D1985" s="24" t="s">
        <v>2443</v>
      </c>
      <c r="E1985" s="24" t="s">
        <v>1650</v>
      </c>
      <c r="F1985" s="12">
        <v>37.9</v>
      </c>
      <c r="G1985" s="12">
        <v>-80.599999999999994</v>
      </c>
      <c r="H1985" s="12">
        <v>0.7142857142857143</v>
      </c>
      <c r="I1985" s="12">
        <v>4.8571428571428577</v>
      </c>
      <c r="J1985" s="12">
        <v>-4.1428571428571432</v>
      </c>
      <c r="K1985" s="22">
        <v>30</v>
      </c>
    </row>
    <row r="1986" spans="2:11" x14ac:dyDescent="0.25">
      <c r="B1986" t="s">
        <v>13407</v>
      </c>
      <c r="C1986" t="s">
        <v>13408</v>
      </c>
      <c r="D1986" s="24" t="s">
        <v>2443</v>
      </c>
      <c r="E1986" s="24" t="s">
        <v>1457</v>
      </c>
      <c r="F1986" s="12">
        <v>43.7</v>
      </c>
      <c r="G1986" s="12">
        <v>-99.3</v>
      </c>
      <c r="H1986" s="12">
        <v>1.4285714285714286</v>
      </c>
      <c r="I1986" s="12">
        <v>5.6043650793650794</v>
      </c>
      <c r="J1986" s="12">
        <v>-4.1757936507936506</v>
      </c>
      <c r="K1986" s="22">
        <v>40</v>
      </c>
    </row>
    <row r="1987" spans="2:11" x14ac:dyDescent="0.25">
      <c r="B1987" t="s">
        <v>15769</v>
      </c>
      <c r="C1987" t="s">
        <v>15770</v>
      </c>
      <c r="D1987" s="24" t="s">
        <v>548</v>
      </c>
      <c r="E1987" s="24" t="s">
        <v>465</v>
      </c>
      <c r="F1987" s="12">
        <v>54.3</v>
      </c>
      <c r="G1987" s="12">
        <v>-130.19999999999999</v>
      </c>
      <c r="H1987" s="12">
        <v>0</v>
      </c>
      <c r="I1987" s="12">
        <v>4.1757936507936515</v>
      </c>
      <c r="J1987" s="12">
        <v>-4.1757936507936515</v>
      </c>
      <c r="K1987" s="22">
        <v>56</v>
      </c>
    </row>
    <row r="1988" spans="2:11" x14ac:dyDescent="0.25">
      <c r="B1988" t="s">
        <v>3384</v>
      </c>
      <c r="C1988" t="s">
        <v>3385</v>
      </c>
      <c r="D1988" s="24" t="s">
        <v>548</v>
      </c>
      <c r="E1988" s="24" t="s">
        <v>497</v>
      </c>
      <c r="F1988" s="12">
        <v>58</v>
      </c>
      <c r="G1988" s="12">
        <v>-104.4</v>
      </c>
      <c r="H1988" s="12">
        <v>7.5396825396825395</v>
      </c>
      <c r="I1988" s="12">
        <v>11.747222222222222</v>
      </c>
      <c r="J1988" s="12">
        <v>-4.2075396825396814</v>
      </c>
      <c r="K1988" s="22">
        <v>33</v>
      </c>
    </row>
    <row r="1989" spans="2:11" x14ac:dyDescent="0.25">
      <c r="B1989" t="s">
        <v>15771</v>
      </c>
      <c r="C1989" t="s">
        <v>15772</v>
      </c>
      <c r="D1989" s="24" t="s">
        <v>2443</v>
      </c>
      <c r="E1989" s="24" t="s">
        <v>749</v>
      </c>
      <c r="F1989" s="12">
        <v>43</v>
      </c>
      <c r="G1989" s="12">
        <v>-96.1</v>
      </c>
      <c r="H1989" s="12">
        <v>0</v>
      </c>
      <c r="I1989" s="12">
        <v>4.2769841269841269</v>
      </c>
      <c r="J1989" s="12">
        <v>-4.2769841269841269</v>
      </c>
      <c r="K1989" s="22">
        <v>59</v>
      </c>
    </row>
    <row r="1990" spans="2:11" x14ac:dyDescent="0.25">
      <c r="B1990" t="s">
        <v>15552</v>
      </c>
      <c r="C1990" t="s">
        <v>15553</v>
      </c>
      <c r="D1990" s="24" t="s">
        <v>2443</v>
      </c>
      <c r="E1990" s="24" t="s">
        <v>1022</v>
      </c>
      <c r="F1990" s="12">
        <v>47.2</v>
      </c>
      <c r="G1990" s="12">
        <v>-96.5</v>
      </c>
      <c r="H1990" s="12">
        <v>0.11904761904761905</v>
      </c>
      <c r="I1990" s="12">
        <v>4.3960317460317464</v>
      </c>
      <c r="J1990" s="12">
        <v>-4.2769841269841269</v>
      </c>
      <c r="K1990" s="22">
        <v>50</v>
      </c>
    </row>
    <row r="1991" spans="2:11" x14ac:dyDescent="0.25">
      <c r="B1991" t="s">
        <v>2872</v>
      </c>
      <c r="C1991" t="s">
        <v>2873</v>
      </c>
      <c r="D1991" s="24" t="s">
        <v>2443</v>
      </c>
      <c r="E1991" s="24" t="s">
        <v>1277</v>
      </c>
      <c r="F1991" s="12">
        <v>36.9</v>
      </c>
      <c r="G1991" s="12">
        <v>-106.5</v>
      </c>
      <c r="H1991" s="12">
        <v>6.5873015873015879</v>
      </c>
      <c r="I1991" s="12">
        <v>10.885317460317461</v>
      </c>
      <c r="J1991" s="12">
        <v>-4.2980158730158733</v>
      </c>
      <c r="K1991" s="22">
        <v>59</v>
      </c>
    </row>
    <row r="1992" spans="2:11" x14ac:dyDescent="0.25">
      <c r="B1992" t="s">
        <v>1016</v>
      </c>
      <c r="C1992" t="s">
        <v>1017</v>
      </c>
      <c r="D1992" s="24" t="s">
        <v>2443</v>
      </c>
      <c r="E1992" s="24" t="s">
        <v>969</v>
      </c>
      <c r="F1992" s="12">
        <v>45.1</v>
      </c>
      <c r="G1992" s="12">
        <v>-84.4</v>
      </c>
      <c r="H1992" s="12">
        <v>5.0396825396825395</v>
      </c>
      <c r="I1992" s="12">
        <v>9.3428571428571434</v>
      </c>
      <c r="J1992" s="12">
        <v>-4.303174603174603</v>
      </c>
      <c r="K1992" s="22">
        <v>59</v>
      </c>
    </row>
    <row r="1993" spans="2:11" x14ac:dyDescent="0.25">
      <c r="B1993" t="s">
        <v>1797</v>
      </c>
      <c r="C1993" t="s">
        <v>2040</v>
      </c>
      <c r="D1993" s="24" t="s">
        <v>2443</v>
      </c>
      <c r="E1993" s="24" t="s">
        <v>1775</v>
      </c>
      <c r="F1993" s="12">
        <v>43.9</v>
      </c>
      <c r="G1993" s="12">
        <v>-107.9</v>
      </c>
      <c r="H1993" s="12">
        <v>0</v>
      </c>
      <c r="I1993" s="12">
        <v>4.3051587301587304</v>
      </c>
      <c r="J1993" s="12">
        <v>-4.3051587301587304</v>
      </c>
      <c r="K1993" s="22">
        <v>43</v>
      </c>
    </row>
    <row r="1994" spans="2:11" x14ac:dyDescent="0.25">
      <c r="B1994" t="s">
        <v>15773</v>
      </c>
      <c r="C1994" t="s">
        <v>15774</v>
      </c>
      <c r="D1994" s="24" t="s">
        <v>548</v>
      </c>
      <c r="E1994" s="24" t="s">
        <v>525</v>
      </c>
      <c r="F1994" s="12">
        <v>47.9</v>
      </c>
      <c r="G1994" s="12">
        <v>-55.8</v>
      </c>
      <c r="H1994" s="12">
        <v>0</v>
      </c>
      <c r="I1994" s="12">
        <v>4.3087301587301585</v>
      </c>
      <c r="J1994" s="12">
        <v>-4.3087301587301585</v>
      </c>
      <c r="K1994" s="22">
        <v>52</v>
      </c>
    </row>
    <row r="1995" spans="2:11" x14ac:dyDescent="0.25">
      <c r="B1995" t="s">
        <v>1570</v>
      </c>
      <c r="C1995" t="s">
        <v>1571</v>
      </c>
      <c r="D1995" s="24" t="s">
        <v>2443</v>
      </c>
      <c r="E1995" s="24" t="s">
        <v>1545</v>
      </c>
      <c r="F1995" s="12">
        <v>39.299999999999997</v>
      </c>
      <c r="G1995" s="12">
        <v>-112.3</v>
      </c>
      <c r="H1995" s="12">
        <v>1.2301587301587302</v>
      </c>
      <c r="I1995" s="12">
        <v>5.5392857142857146</v>
      </c>
      <c r="J1995" s="12">
        <v>-4.3091269841269844</v>
      </c>
      <c r="K1995" s="22">
        <v>58</v>
      </c>
    </row>
    <row r="1996" spans="2:11" x14ac:dyDescent="0.25">
      <c r="B1996" t="s">
        <v>511</v>
      </c>
      <c r="C1996" t="s">
        <v>10988</v>
      </c>
      <c r="D1996" s="24" t="s">
        <v>548</v>
      </c>
      <c r="E1996" s="24" t="s">
        <v>2197</v>
      </c>
      <c r="F1996" s="12">
        <v>46.4</v>
      </c>
      <c r="G1996" s="12">
        <v>-63.3</v>
      </c>
      <c r="H1996" s="12">
        <v>3.5714285714285716</v>
      </c>
      <c r="I1996" s="12">
        <v>7.8861111111111111</v>
      </c>
      <c r="J1996" s="12">
        <v>-4.314682539682539</v>
      </c>
      <c r="K1996" s="22">
        <v>48</v>
      </c>
    </row>
    <row r="1997" spans="2:11" x14ac:dyDescent="0.25">
      <c r="B1997" t="s">
        <v>3281</v>
      </c>
      <c r="C1997" t="s">
        <v>3282</v>
      </c>
      <c r="D1997" s="24" t="s">
        <v>2443</v>
      </c>
      <c r="E1997" s="24" t="s">
        <v>1338</v>
      </c>
      <c r="F1997" s="12">
        <v>46</v>
      </c>
      <c r="G1997" s="12">
        <v>-97.1</v>
      </c>
      <c r="H1997" s="12">
        <v>1.3095238095238095</v>
      </c>
      <c r="I1997" s="12">
        <v>5.7210317460317457</v>
      </c>
      <c r="J1997" s="12">
        <v>-4.4115079365079364</v>
      </c>
      <c r="K1997" s="22">
        <v>36</v>
      </c>
    </row>
    <row r="1998" spans="2:11" x14ac:dyDescent="0.25">
      <c r="B1998" t="s">
        <v>14127</v>
      </c>
      <c r="C1998" t="s">
        <v>14128</v>
      </c>
      <c r="D1998" s="24" t="s">
        <v>2443</v>
      </c>
      <c r="E1998" s="24" t="s">
        <v>1277</v>
      </c>
      <c r="F1998" s="12">
        <v>36.9</v>
      </c>
      <c r="G1998" s="12">
        <v>-107</v>
      </c>
      <c r="H1998" s="12">
        <v>0.99206349206349209</v>
      </c>
      <c r="I1998" s="12">
        <v>5.4230158730158733</v>
      </c>
      <c r="J1998" s="12">
        <v>-4.4309523809523812</v>
      </c>
      <c r="K1998" s="22">
        <v>59</v>
      </c>
    </row>
    <row r="1999" spans="2:11" x14ac:dyDescent="0.25">
      <c r="B1999" t="s">
        <v>15775</v>
      </c>
      <c r="C1999" t="s">
        <v>15776</v>
      </c>
      <c r="D1999" s="24" t="s">
        <v>2443</v>
      </c>
      <c r="E1999" s="24" t="s">
        <v>1421</v>
      </c>
      <c r="F1999" s="12">
        <v>41.9</v>
      </c>
      <c r="G1999" s="12">
        <v>-75.599999999999994</v>
      </c>
      <c r="H1999" s="12">
        <v>0</v>
      </c>
      <c r="I1999" s="12">
        <v>4.4519841269841267</v>
      </c>
      <c r="J1999" s="12">
        <v>-4.4519841269841267</v>
      </c>
      <c r="K1999" s="22">
        <v>59</v>
      </c>
    </row>
    <row r="2000" spans="2:11" x14ac:dyDescent="0.25">
      <c r="B2000" t="s">
        <v>2647</v>
      </c>
      <c r="C2000" t="s">
        <v>2648</v>
      </c>
      <c r="D2000" s="24" t="s">
        <v>548</v>
      </c>
      <c r="E2000" s="24" t="s">
        <v>465</v>
      </c>
      <c r="F2000" s="12">
        <v>49.3</v>
      </c>
      <c r="G2000" s="12">
        <v>-117.7</v>
      </c>
      <c r="H2000" s="12">
        <v>0</v>
      </c>
      <c r="I2000" s="12">
        <v>4.4615079365079371</v>
      </c>
      <c r="J2000" s="12">
        <v>-4.4615079365079371</v>
      </c>
      <c r="K2000" s="22">
        <v>47</v>
      </c>
    </row>
    <row r="2001" spans="2:11" x14ac:dyDescent="0.25">
      <c r="B2001" t="s">
        <v>3167</v>
      </c>
      <c r="C2001" t="s">
        <v>3168</v>
      </c>
      <c r="D2001" s="24" t="s">
        <v>2443</v>
      </c>
      <c r="E2001" s="24" t="s">
        <v>1022</v>
      </c>
      <c r="F2001" s="12">
        <v>46.7</v>
      </c>
      <c r="G2001" s="12">
        <v>-92.5</v>
      </c>
      <c r="H2001" s="12">
        <v>4.1269841269841274</v>
      </c>
      <c r="I2001" s="12">
        <v>8.5892857142857135</v>
      </c>
      <c r="J2001" s="12">
        <v>-4.462301587301587</v>
      </c>
      <c r="K2001" s="22">
        <v>60</v>
      </c>
    </row>
    <row r="2002" spans="2:11" x14ac:dyDescent="0.25">
      <c r="B2002" t="s">
        <v>15777</v>
      </c>
      <c r="C2002" t="s">
        <v>15778</v>
      </c>
      <c r="D2002" s="24" t="s">
        <v>2443</v>
      </c>
      <c r="E2002" s="24" t="s">
        <v>1134</v>
      </c>
      <c r="F2002" s="12">
        <v>46.3</v>
      </c>
      <c r="G2002" s="12">
        <v>-113.3</v>
      </c>
      <c r="H2002" s="12">
        <v>0</v>
      </c>
      <c r="I2002" s="12">
        <v>4.4694444444444441</v>
      </c>
      <c r="J2002" s="12">
        <v>-4.4694444444444441</v>
      </c>
      <c r="K2002" s="22">
        <v>43</v>
      </c>
    </row>
    <row r="2003" spans="2:11" x14ac:dyDescent="0.25">
      <c r="B2003" t="s">
        <v>4341</v>
      </c>
      <c r="C2003" t="s">
        <v>4342</v>
      </c>
      <c r="D2003" s="24" t="s">
        <v>2443</v>
      </c>
      <c r="E2003" s="24" t="s">
        <v>1259</v>
      </c>
      <c r="F2003" s="12">
        <v>43.4</v>
      </c>
      <c r="G2003" s="12">
        <v>-71.599999999999994</v>
      </c>
      <c r="H2003" s="12">
        <v>0</v>
      </c>
      <c r="I2003" s="12">
        <v>4.4805555555555552</v>
      </c>
      <c r="J2003" s="12">
        <v>-4.4805555555555552</v>
      </c>
      <c r="K2003" s="22">
        <v>35</v>
      </c>
    </row>
    <row r="2004" spans="2:11" x14ac:dyDescent="0.25">
      <c r="B2004" t="s">
        <v>9537</v>
      </c>
      <c r="C2004" t="s">
        <v>9538</v>
      </c>
      <c r="D2004" s="24" t="s">
        <v>548</v>
      </c>
      <c r="E2004" s="24" t="s">
        <v>506</v>
      </c>
      <c r="F2004" s="12">
        <v>49.9</v>
      </c>
      <c r="G2004" s="12">
        <v>-96.8</v>
      </c>
      <c r="H2004" s="12">
        <v>5.4761904761904763</v>
      </c>
      <c r="I2004" s="12">
        <v>10.015079365079366</v>
      </c>
      <c r="J2004" s="12">
        <v>-4.5388888888888888</v>
      </c>
      <c r="K2004" s="22">
        <v>32</v>
      </c>
    </row>
    <row r="2005" spans="2:11" x14ac:dyDescent="0.25">
      <c r="B2005" t="s">
        <v>1419</v>
      </c>
      <c r="C2005" t="s">
        <v>1420</v>
      </c>
      <c r="D2005" s="24" t="s">
        <v>2443</v>
      </c>
      <c r="E2005" s="24" t="s">
        <v>1421</v>
      </c>
      <c r="F2005" s="12">
        <v>41.8</v>
      </c>
      <c r="G2005" s="12">
        <v>-78.7</v>
      </c>
      <c r="H2005" s="12">
        <v>4.0079365079365079</v>
      </c>
      <c r="I2005" s="12">
        <v>8.5484126984126974</v>
      </c>
      <c r="J2005" s="12">
        <v>-4.5404761904761903</v>
      </c>
      <c r="K2005" s="22">
        <v>60</v>
      </c>
    </row>
    <row r="2006" spans="2:11" x14ac:dyDescent="0.25">
      <c r="B2006" t="s">
        <v>15779</v>
      </c>
      <c r="C2006" t="s">
        <v>15780</v>
      </c>
      <c r="D2006" s="24" t="s">
        <v>2443</v>
      </c>
      <c r="E2006" s="24" t="s">
        <v>1022</v>
      </c>
      <c r="F2006" s="12">
        <v>47</v>
      </c>
      <c r="G2006" s="12">
        <v>-96.7</v>
      </c>
      <c r="H2006" s="12">
        <v>0</v>
      </c>
      <c r="I2006" s="12">
        <v>4.5650793650793657</v>
      </c>
      <c r="J2006" s="12">
        <v>-4.5650793650793657</v>
      </c>
      <c r="K2006" s="22">
        <v>52</v>
      </c>
    </row>
    <row r="2007" spans="2:11" x14ac:dyDescent="0.25">
      <c r="B2007" t="s">
        <v>4242</v>
      </c>
      <c r="C2007" t="s">
        <v>4243</v>
      </c>
      <c r="D2007" s="24" t="s">
        <v>2443</v>
      </c>
      <c r="E2007" s="24" t="s">
        <v>953</v>
      </c>
      <c r="F2007" s="12">
        <v>42.6</v>
      </c>
      <c r="G2007" s="12">
        <v>-71.900000000000006</v>
      </c>
      <c r="H2007" s="12">
        <v>0</v>
      </c>
      <c r="I2007" s="12">
        <v>4.5686507936507939</v>
      </c>
      <c r="J2007" s="12">
        <v>-4.5686507936507939</v>
      </c>
      <c r="K2007" s="22">
        <v>60</v>
      </c>
    </row>
    <row r="2008" spans="2:11" x14ac:dyDescent="0.25">
      <c r="B2008" t="s">
        <v>2497</v>
      </c>
      <c r="C2008" t="s">
        <v>2498</v>
      </c>
      <c r="D2008" s="24" t="s">
        <v>2443</v>
      </c>
      <c r="E2008" s="24" t="s">
        <v>629</v>
      </c>
      <c r="F2008" s="12">
        <v>48.2</v>
      </c>
      <c r="G2008" s="12">
        <v>-116.5</v>
      </c>
      <c r="H2008" s="12">
        <v>1.5079365079365079</v>
      </c>
      <c r="I2008" s="12">
        <v>6.1023809523809529</v>
      </c>
      <c r="J2008" s="12">
        <v>-4.594444444444445</v>
      </c>
      <c r="K2008" s="22">
        <v>60</v>
      </c>
    </row>
    <row r="2009" spans="2:11" x14ac:dyDescent="0.25">
      <c r="B2009" t="s">
        <v>15781</v>
      </c>
      <c r="C2009" t="s">
        <v>15782</v>
      </c>
      <c r="D2009" s="24" t="s">
        <v>2443</v>
      </c>
      <c r="E2009" s="24" t="s">
        <v>548</v>
      </c>
      <c r="F2009" s="12">
        <v>41.1</v>
      </c>
      <c r="G2009" s="12">
        <v>-120.9</v>
      </c>
      <c r="H2009" s="12">
        <v>0</v>
      </c>
      <c r="I2009" s="12">
        <v>4.6230158730158735</v>
      </c>
      <c r="J2009" s="12">
        <v>-4.6230158730158735</v>
      </c>
      <c r="K2009" s="22">
        <v>58</v>
      </c>
    </row>
    <row r="2010" spans="2:11" x14ac:dyDescent="0.25">
      <c r="B2010" t="s">
        <v>630</v>
      </c>
      <c r="C2010" t="s">
        <v>631</v>
      </c>
      <c r="D2010" s="24" t="s">
        <v>2443</v>
      </c>
      <c r="E2010" s="24" t="s">
        <v>629</v>
      </c>
      <c r="F2010" s="12">
        <v>44.1</v>
      </c>
      <c r="G2010" s="12">
        <v>-115.9</v>
      </c>
      <c r="H2010" s="12">
        <v>0.51587301587301593</v>
      </c>
      <c r="I2010" s="12">
        <v>5.1424603174603174</v>
      </c>
      <c r="J2010" s="12">
        <v>-4.6265873015873016</v>
      </c>
      <c r="K2010" s="22">
        <v>56</v>
      </c>
    </row>
    <row r="2011" spans="2:11" x14ac:dyDescent="0.25">
      <c r="B2011" t="s">
        <v>2521</v>
      </c>
      <c r="C2011" t="s">
        <v>2522</v>
      </c>
      <c r="D2011" s="24" t="s">
        <v>548</v>
      </c>
      <c r="E2011" s="24" t="s">
        <v>465</v>
      </c>
      <c r="F2011" s="12">
        <v>49.5</v>
      </c>
      <c r="G2011" s="12">
        <v>-117.2</v>
      </c>
      <c r="H2011" s="12">
        <v>2.9365079365079367</v>
      </c>
      <c r="I2011" s="12">
        <v>7.5916666666666668</v>
      </c>
      <c r="J2011" s="12">
        <v>-4.6551587301587301</v>
      </c>
      <c r="K2011" s="22">
        <v>32</v>
      </c>
    </row>
    <row r="2012" spans="2:11" x14ac:dyDescent="0.25">
      <c r="B2012" t="s">
        <v>1302</v>
      </c>
      <c r="C2012" t="s">
        <v>1303</v>
      </c>
      <c r="D2012" s="24" t="s">
        <v>2443</v>
      </c>
      <c r="E2012" s="24" t="s">
        <v>1301</v>
      </c>
      <c r="F2012" s="12">
        <v>42.2</v>
      </c>
      <c r="G2012" s="12">
        <v>-77.7</v>
      </c>
      <c r="H2012" s="12">
        <v>3.8095238095238098</v>
      </c>
      <c r="I2012" s="12">
        <v>8.4654761904761919</v>
      </c>
      <c r="J2012" s="12">
        <v>-4.6559523809523817</v>
      </c>
      <c r="K2012" s="22">
        <v>58</v>
      </c>
    </row>
    <row r="2013" spans="2:11" x14ac:dyDescent="0.25">
      <c r="B2013" t="s">
        <v>2781</v>
      </c>
      <c r="C2013" t="s">
        <v>2782</v>
      </c>
      <c r="D2013" s="24" t="s">
        <v>548</v>
      </c>
      <c r="E2013" s="24" t="s">
        <v>465</v>
      </c>
      <c r="F2013" s="12">
        <v>49.9</v>
      </c>
      <c r="G2013" s="12">
        <v>-125.2</v>
      </c>
      <c r="H2013" s="12">
        <v>0</v>
      </c>
      <c r="I2013" s="12">
        <v>4.6734126984126982</v>
      </c>
      <c r="J2013" s="12">
        <v>-4.6734126984126982</v>
      </c>
      <c r="K2013" s="22">
        <v>53</v>
      </c>
    </row>
    <row r="2014" spans="2:11" x14ac:dyDescent="0.25">
      <c r="B2014" t="s">
        <v>15783</v>
      </c>
      <c r="C2014" t="s">
        <v>15784</v>
      </c>
      <c r="D2014" s="24" t="s">
        <v>2443</v>
      </c>
      <c r="E2014" s="24" t="s">
        <v>749</v>
      </c>
      <c r="F2014" s="12">
        <v>43.2</v>
      </c>
      <c r="G2014" s="12">
        <v>-96.3</v>
      </c>
      <c r="H2014" s="12">
        <v>0</v>
      </c>
      <c r="I2014" s="12">
        <v>4.7</v>
      </c>
      <c r="J2014" s="12">
        <v>-4.7</v>
      </c>
      <c r="K2014" s="22">
        <v>39</v>
      </c>
    </row>
    <row r="2015" spans="2:11" x14ac:dyDescent="0.25">
      <c r="B2015" t="s">
        <v>3236</v>
      </c>
      <c r="C2015" t="s">
        <v>3237</v>
      </c>
      <c r="D2015" s="24" t="s">
        <v>2443</v>
      </c>
      <c r="E2015" s="24" t="s">
        <v>1457</v>
      </c>
      <c r="F2015" s="12">
        <v>45.4</v>
      </c>
      <c r="G2015" s="12">
        <v>-97.3</v>
      </c>
      <c r="H2015" s="12">
        <v>0.11904761904761905</v>
      </c>
      <c r="I2015" s="12">
        <v>4.8253968253968251</v>
      </c>
      <c r="J2015" s="12">
        <v>-4.7063492063492065</v>
      </c>
      <c r="K2015" s="22">
        <v>60</v>
      </c>
    </row>
    <row r="2016" spans="2:11" x14ac:dyDescent="0.25">
      <c r="B2016" t="s">
        <v>2187</v>
      </c>
      <c r="C2016" t="s">
        <v>2188</v>
      </c>
      <c r="D2016" s="24" t="s">
        <v>548</v>
      </c>
      <c r="E2016" s="24" t="s">
        <v>465</v>
      </c>
      <c r="F2016" s="12">
        <v>50</v>
      </c>
      <c r="G2016" s="12">
        <v>-117.3</v>
      </c>
      <c r="H2016" s="12">
        <v>1.1904761904761905</v>
      </c>
      <c r="I2016" s="12">
        <v>5.9039682539682543</v>
      </c>
      <c r="J2016" s="12">
        <v>-4.7134920634920636</v>
      </c>
      <c r="K2016" s="22">
        <v>58</v>
      </c>
    </row>
    <row r="2017" spans="2:11" x14ac:dyDescent="0.25">
      <c r="B2017" t="s">
        <v>1624</v>
      </c>
      <c r="C2017" t="s">
        <v>1625</v>
      </c>
      <c r="D2017" s="24" t="s">
        <v>2443</v>
      </c>
      <c r="E2017" s="24" t="s">
        <v>1611</v>
      </c>
      <c r="F2017" s="12">
        <v>47.6</v>
      </c>
      <c r="G2017" s="12">
        <v>-118.1</v>
      </c>
      <c r="H2017" s="12">
        <v>0</v>
      </c>
      <c r="I2017" s="12">
        <v>4.7321428571428577</v>
      </c>
      <c r="J2017" s="12">
        <v>-4.7321428571428577</v>
      </c>
      <c r="K2017" s="22">
        <v>56</v>
      </c>
    </row>
    <row r="2018" spans="2:11" x14ac:dyDescent="0.25">
      <c r="B2018" t="s">
        <v>2452</v>
      </c>
      <c r="C2018" t="s">
        <v>2453</v>
      </c>
      <c r="D2018" s="24" t="s">
        <v>2443</v>
      </c>
      <c r="E2018" s="24" t="s">
        <v>629</v>
      </c>
      <c r="F2018" s="12">
        <v>44.9</v>
      </c>
      <c r="G2018" s="12">
        <v>-116.2</v>
      </c>
      <c r="H2018" s="12">
        <v>3.0158730158730158</v>
      </c>
      <c r="I2018" s="12">
        <v>7.7666666666666666</v>
      </c>
      <c r="J2018" s="12">
        <v>-4.7507936507936508</v>
      </c>
      <c r="K2018" s="22">
        <v>60</v>
      </c>
    </row>
    <row r="2019" spans="2:11" x14ac:dyDescent="0.25">
      <c r="B2019" t="s">
        <v>1614</v>
      </c>
      <c r="C2019" t="s">
        <v>1615</v>
      </c>
      <c r="D2019" s="24" t="s">
        <v>2443</v>
      </c>
      <c r="E2019" s="24" t="s">
        <v>1611</v>
      </c>
      <c r="F2019" s="12">
        <v>47.4</v>
      </c>
      <c r="G2019" s="12">
        <v>-121.7</v>
      </c>
      <c r="H2019" s="12">
        <v>0</v>
      </c>
      <c r="I2019" s="12">
        <v>4.7579365079365079</v>
      </c>
      <c r="J2019" s="12">
        <v>-4.7579365079365079</v>
      </c>
      <c r="K2019" s="22">
        <v>59</v>
      </c>
    </row>
    <row r="2020" spans="2:11" x14ac:dyDescent="0.25">
      <c r="B2020" t="s">
        <v>4315</v>
      </c>
      <c r="C2020" t="s">
        <v>4316</v>
      </c>
      <c r="D2020" s="24" t="s">
        <v>2443</v>
      </c>
      <c r="E2020" s="24" t="s">
        <v>1259</v>
      </c>
      <c r="F2020" s="12">
        <v>45</v>
      </c>
      <c r="G2020" s="12">
        <v>-71.2</v>
      </c>
      <c r="H2020" s="12">
        <v>10.595238095238095</v>
      </c>
      <c r="I2020" s="12">
        <v>15.361904761904762</v>
      </c>
      <c r="J2020" s="12">
        <v>-4.7666666666666666</v>
      </c>
      <c r="K2020" s="22">
        <v>57</v>
      </c>
    </row>
    <row r="2021" spans="2:11" x14ac:dyDescent="0.25">
      <c r="B2021" t="s">
        <v>3896</v>
      </c>
      <c r="C2021" t="s">
        <v>15785</v>
      </c>
      <c r="D2021" s="24" t="s">
        <v>2443</v>
      </c>
      <c r="E2021" s="24" t="s">
        <v>1457</v>
      </c>
      <c r="F2021" s="12">
        <v>43.4</v>
      </c>
      <c r="G2021" s="12">
        <v>-97.2</v>
      </c>
      <c r="H2021" s="12">
        <v>0</v>
      </c>
      <c r="I2021" s="12">
        <v>4.7896825396825395</v>
      </c>
      <c r="J2021" s="12">
        <v>-4.7896825396825395</v>
      </c>
      <c r="K2021" s="22">
        <v>56</v>
      </c>
    </row>
    <row r="2022" spans="2:11" x14ac:dyDescent="0.25">
      <c r="B2022" t="s">
        <v>11453</v>
      </c>
      <c r="C2022" t="s">
        <v>11454</v>
      </c>
      <c r="D2022" s="24" t="s">
        <v>548</v>
      </c>
      <c r="E2022" s="24" t="s">
        <v>506</v>
      </c>
      <c r="F2022" s="12">
        <v>51.2</v>
      </c>
      <c r="G2022" s="12">
        <v>-101.4</v>
      </c>
      <c r="H2022" s="12">
        <v>3.0158730158730158</v>
      </c>
      <c r="I2022" s="12">
        <v>7.8075396825396828</v>
      </c>
      <c r="J2022" s="12">
        <v>-4.791666666666667</v>
      </c>
      <c r="K2022" s="22">
        <v>28</v>
      </c>
    </row>
    <row r="2023" spans="2:11" x14ac:dyDescent="0.25">
      <c r="B2023" t="s">
        <v>14141</v>
      </c>
      <c r="C2023" t="s">
        <v>14142</v>
      </c>
      <c r="D2023" s="24" t="s">
        <v>2443</v>
      </c>
      <c r="E2023" s="24" t="s">
        <v>1457</v>
      </c>
      <c r="F2023" s="12">
        <v>43.7</v>
      </c>
      <c r="G2023" s="12">
        <v>-103.6</v>
      </c>
      <c r="H2023" s="12">
        <v>0.99206349206349209</v>
      </c>
      <c r="I2023" s="12">
        <v>5.8333333333333339</v>
      </c>
      <c r="J2023" s="12">
        <v>-4.8412698412698418</v>
      </c>
      <c r="K2023" s="22">
        <v>49</v>
      </c>
    </row>
    <row r="2024" spans="2:11" x14ac:dyDescent="0.25">
      <c r="B2024" t="s">
        <v>12241</v>
      </c>
      <c r="C2024" t="s">
        <v>12242</v>
      </c>
      <c r="D2024" s="24" t="s">
        <v>548</v>
      </c>
      <c r="E2024" s="24" t="s">
        <v>497</v>
      </c>
      <c r="F2024" s="12">
        <v>51.2</v>
      </c>
      <c r="G2024" s="12">
        <v>-103.7</v>
      </c>
      <c r="H2024" s="12">
        <v>2.3809523809523809</v>
      </c>
      <c r="I2024" s="12">
        <v>7.2480158730158735</v>
      </c>
      <c r="J2024" s="12">
        <v>-4.8670634920634921</v>
      </c>
      <c r="K2024" s="22">
        <v>60</v>
      </c>
    </row>
    <row r="2025" spans="2:11" x14ac:dyDescent="0.25">
      <c r="B2025" t="s">
        <v>3331</v>
      </c>
      <c r="C2025" t="s">
        <v>3332</v>
      </c>
      <c r="D2025" s="24" t="s">
        <v>2443</v>
      </c>
      <c r="E2025" s="24" t="s">
        <v>1022</v>
      </c>
      <c r="F2025" s="12">
        <v>47.1</v>
      </c>
      <c r="G2025" s="12">
        <v>-92.4</v>
      </c>
      <c r="H2025" s="12">
        <v>3.9682539682539684</v>
      </c>
      <c r="I2025" s="12">
        <v>8.8742063492063501</v>
      </c>
      <c r="J2025" s="12">
        <v>-4.9059523809523808</v>
      </c>
      <c r="K2025" s="22">
        <v>43</v>
      </c>
    </row>
    <row r="2026" spans="2:11" x14ac:dyDescent="0.25">
      <c r="B2026" t="s">
        <v>4394</v>
      </c>
      <c r="C2026" t="s">
        <v>4395</v>
      </c>
      <c r="D2026" s="24" t="s">
        <v>2443</v>
      </c>
      <c r="E2026" s="24" t="s">
        <v>1800</v>
      </c>
      <c r="F2026" s="12">
        <v>61.2</v>
      </c>
      <c r="G2026" s="12">
        <v>-149.4</v>
      </c>
      <c r="H2026" s="12">
        <v>6.0317460317460316</v>
      </c>
      <c r="I2026" s="12">
        <v>10.975</v>
      </c>
      <c r="J2026" s="12">
        <v>-4.943253968253968</v>
      </c>
      <c r="K2026" s="22">
        <v>28</v>
      </c>
    </row>
    <row r="2027" spans="2:11" x14ac:dyDescent="0.25">
      <c r="B2027" t="s">
        <v>3962</v>
      </c>
      <c r="C2027" t="s">
        <v>3963</v>
      </c>
      <c r="D2027" s="24" t="s">
        <v>2443</v>
      </c>
      <c r="E2027" s="24" t="s">
        <v>1800</v>
      </c>
      <c r="F2027" s="12">
        <v>53.8</v>
      </c>
      <c r="G2027" s="12">
        <v>-166.5</v>
      </c>
      <c r="H2027" s="12">
        <v>0.39682539682539686</v>
      </c>
      <c r="I2027" s="12">
        <v>5.344444444444445</v>
      </c>
      <c r="J2027" s="12">
        <v>-4.9476190476190478</v>
      </c>
      <c r="K2027" s="22">
        <v>37</v>
      </c>
    </row>
    <row r="2028" spans="2:11" x14ac:dyDescent="0.25">
      <c r="B2028" t="s">
        <v>3206</v>
      </c>
      <c r="C2028" t="s">
        <v>3207</v>
      </c>
      <c r="D2028" s="24" t="s">
        <v>548</v>
      </c>
      <c r="E2028" s="24" t="s">
        <v>494</v>
      </c>
      <c r="F2028" s="12">
        <v>58.6</v>
      </c>
      <c r="G2028" s="12">
        <v>-117.1</v>
      </c>
      <c r="H2028" s="12">
        <v>6.5873015873015879</v>
      </c>
      <c r="I2028" s="12">
        <v>11.536507936507938</v>
      </c>
      <c r="J2028" s="12">
        <v>-4.9492063492063503</v>
      </c>
      <c r="K2028" s="22">
        <v>50</v>
      </c>
    </row>
    <row r="2029" spans="2:11" x14ac:dyDescent="0.25">
      <c r="B2029" t="s">
        <v>3068</v>
      </c>
      <c r="C2029" t="s">
        <v>3069</v>
      </c>
      <c r="D2029" s="24" t="s">
        <v>2443</v>
      </c>
      <c r="E2029" s="24" t="s">
        <v>548</v>
      </c>
      <c r="F2029" s="12">
        <v>39.799999999999997</v>
      </c>
      <c r="G2029" s="12">
        <v>-120.4</v>
      </c>
      <c r="H2029" s="12">
        <v>0</v>
      </c>
      <c r="I2029" s="12">
        <v>4.9527777777777784</v>
      </c>
      <c r="J2029" s="12">
        <v>-4.9527777777777784</v>
      </c>
      <c r="K2029" s="22">
        <v>57</v>
      </c>
    </row>
    <row r="2030" spans="2:11" x14ac:dyDescent="0.25">
      <c r="B2030" t="s">
        <v>3271</v>
      </c>
      <c r="C2030" t="s">
        <v>3272</v>
      </c>
      <c r="D2030" s="24" t="s">
        <v>548</v>
      </c>
      <c r="E2030" s="24" t="s">
        <v>497</v>
      </c>
      <c r="F2030" s="12">
        <v>51.1</v>
      </c>
      <c r="G2030" s="12">
        <v>-103.8</v>
      </c>
      <c r="H2030" s="12">
        <v>1.3492063492063493</v>
      </c>
      <c r="I2030" s="12">
        <v>6.3134920634920633</v>
      </c>
      <c r="J2030" s="12">
        <v>-4.9642857142857144</v>
      </c>
      <c r="K2030" s="22">
        <v>41</v>
      </c>
    </row>
    <row r="2031" spans="2:11" x14ac:dyDescent="0.25">
      <c r="B2031" t="s">
        <v>2663</v>
      </c>
      <c r="C2031" t="s">
        <v>2664</v>
      </c>
      <c r="D2031" s="24" t="s">
        <v>2443</v>
      </c>
      <c r="E2031" s="24" t="s">
        <v>1611</v>
      </c>
      <c r="F2031" s="12">
        <v>48.9</v>
      </c>
      <c r="G2031" s="12">
        <v>-117.3</v>
      </c>
      <c r="H2031" s="12">
        <v>0.99206349206349209</v>
      </c>
      <c r="I2031" s="12">
        <v>5.9642857142857153</v>
      </c>
      <c r="J2031" s="12">
        <v>-4.9722222222222232</v>
      </c>
      <c r="K2031" s="22">
        <v>50</v>
      </c>
    </row>
    <row r="2032" spans="2:11" x14ac:dyDescent="0.25">
      <c r="B2032" t="s">
        <v>15786</v>
      </c>
      <c r="C2032" t="s">
        <v>15787</v>
      </c>
      <c r="D2032" s="24" t="s">
        <v>2443</v>
      </c>
      <c r="E2032" s="24" t="s">
        <v>1611</v>
      </c>
      <c r="F2032" s="12">
        <v>47.6</v>
      </c>
      <c r="G2032" s="12">
        <v>-120</v>
      </c>
      <c r="H2032" s="12">
        <v>0</v>
      </c>
      <c r="I2032" s="12">
        <v>4.9813492063492069</v>
      </c>
      <c r="J2032" s="12">
        <v>-4.9813492063492069</v>
      </c>
      <c r="K2032" s="22">
        <v>57</v>
      </c>
    </row>
    <row r="2033" spans="2:11" x14ac:dyDescent="0.25">
      <c r="B2033" t="s">
        <v>15788</v>
      </c>
      <c r="C2033" t="s">
        <v>15789</v>
      </c>
      <c r="D2033" s="24" t="s">
        <v>2443</v>
      </c>
      <c r="E2033" s="24" t="s">
        <v>629</v>
      </c>
      <c r="F2033" s="12">
        <v>43.3</v>
      </c>
      <c r="G2033" s="12">
        <v>-114</v>
      </c>
      <c r="H2033" s="12">
        <v>0</v>
      </c>
      <c r="I2033" s="12">
        <v>4.9908730158730155</v>
      </c>
      <c r="J2033" s="12">
        <v>-4.9908730158730155</v>
      </c>
      <c r="K2033" s="22">
        <v>60</v>
      </c>
    </row>
    <row r="2034" spans="2:11" x14ac:dyDescent="0.25">
      <c r="B2034" t="s">
        <v>13336</v>
      </c>
      <c r="C2034" t="s">
        <v>15790</v>
      </c>
      <c r="D2034" s="24" t="s">
        <v>2443</v>
      </c>
      <c r="E2034" s="24" t="s">
        <v>1775</v>
      </c>
      <c r="F2034" s="12">
        <v>43.8</v>
      </c>
      <c r="G2034" s="12">
        <v>-104.1</v>
      </c>
      <c r="H2034" s="12">
        <v>0</v>
      </c>
      <c r="I2034" s="12">
        <v>5.0051587301587297</v>
      </c>
      <c r="J2034" s="12">
        <v>-5.0051587301587297</v>
      </c>
      <c r="K2034" s="22">
        <v>56</v>
      </c>
    </row>
    <row r="2035" spans="2:11" x14ac:dyDescent="0.25">
      <c r="B2035" t="s">
        <v>15371</v>
      </c>
      <c r="C2035" t="s">
        <v>15372</v>
      </c>
      <c r="D2035" s="24" t="s">
        <v>2443</v>
      </c>
      <c r="E2035" s="24" t="s">
        <v>1022</v>
      </c>
      <c r="F2035" s="12">
        <v>47.8</v>
      </c>
      <c r="G2035" s="12">
        <v>-96.6</v>
      </c>
      <c r="H2035" s="12">
        <v>0.19841269841269843</v>
      </c>
      <c r="I2035" s="12">
        <v>5.2202380952380958</v>
      </c>
      <c r="J2035" s="12">
        <v>-5.0218253968253972</v>
      </c>
      <c r="K2035" s="22">
        <v>56</v>
      </c>
    </row>
    <row r="2036" spans="2:11" x14ac:dyDescent="0.25">
      <c r="B2036" t="s">
        <v>1560</v>
      </c>
      <c r="C2036" t="s">
        <v>1561</v>
      </c>
      <c r="D2036" s="24" t="s">
        <v>2443</v>
      </c>
      <c r="E2036" s="24" t="s">
        <v>1545</v>
      </c>
      <c r="F2036" s="12">
        <v>39.5</v>
      </c>
      <c r="G2036" s="12">
        <v>-111.8</v>
      </c>
      <c r="H2036" s="12">
        <v>1.1111111111111112</v>
      </c>
      <c r="I2036" s="12">
        <v>6.1543650793650793</v>
      </c>
      <c r="J2036" s="12">
        <v>-5.0432539682539685</v>
      </c>
      <c r="K2036" s="22">
        <v>56</v>
      </c>
    </row>
    <row r="2037" spans="2:11" x14ac:dyDescent="0.25">
      <c r="B2037" t="s">
        <v>3216</v>
      </c>
      <c r="C2037" t="s">
        <v>3217</v>
      </c>
      <c r="D2037" s="24" t="s">
        <v>548</v>
      </c>
      <c r="E2037" s="24" t="s">
        <v>497</v>
      </c>
      <c r="F2037" s="12">
        <v>50.6</v>
      </c>
      <c r="G2037" s="12">
        <v>-107.8</v>
      </c>
      <c r="H2037" s="12">
        <v>0</v>
      </c>
      <c r="I2037" s="12">
        <v>5.086904761904762</v>
      </c>
      <c r="J2037" s="12">
        <v>-5.086904761904762</v>
      </c>
      <c r="K2037" s="22">
        <v>36</v>
      </c>
    </row>
    <row r="2038" spans="2:11" x14ac:dyDescent="0.25">
      <c r="B2038" t="s">
        <v>495</v>
      </c>
      <c r="C2038" t="s">
        <v>496</v>
      </c>
      <c r="D2038" s="24" t="s">
        <v>548</v>
      </c>
      <c r="E2038" s="24" t="s">
        <v>494</v>
      </c>
      <c r="F2038" s="12">
        <v>54.4</v>
      </c>
      <c r="G2038" s="12">
        <v>-110.2</v>
      </c>
      <c r="H2038" s="12">
        <v>3.5714285714285716</v>
      </c>
      <c r="I2038" s="12">
        <v>8.681746031746032</v>
      </c>
      <c r="J2038" s="12">
        <v>-5.1103174603174608</v>
      </c>
      <c r="K2038" s="22">
        <v>60</v>
      </c>
    </row>
    <row r="2039" spans="2:11" x14ac:dyDescent="0.25">
      <c r="B2039" t="s">
        <v>3234</v>
      </c>
      <c r="C2039" t="s">
        <v>3235</v>
      </c>
      <c r="D2039" s="24" t="s">
        <v>2443</v>
      </c>
      <c r="E2039" s="24" t="s">
        <v>1675</v>
      </c>
      <c r="F2039" s="12">
        <v>45.4</v>
      </c>
      <c r="G2039" s="12">
        <v>-91.7</v>
      </c>
      <c r="H2039" s="12">
        <v>0.11904761904761905</v>
      </c>
      <c r="I2039" s="12">
        <v>5.2325396825396835</v>
      </c>
      <c r="J2039" s="12">
        <v>-5.113492063492064</v>
      </c>
      <c r="K2039" s="22">
        <v>59</v>
      </c>
    </row>
    <row r="2040" spans="2:11" x14ac:dyDescent="0.25">
      <c r="B2040" t="s">
        <v>486</v>
      </c>
      <c r="C2040" t="s">
        <v>487</v>
      </c>
      <c r="D2040" s="24" t="s">
        <v>548</v>
      </c>
      <c r="E2040" s="24" t="s">
        <v>465</v>
      </c>
      <c r="F2040" s="12">
        <v>50.2</v>
      </c>
      <c r="G2040" s="12">
        <v>-116.9</v>
      </c>
      <c r="H2040" s="12">
        <v>3.4920634920634921</v>
      </c>
      <c r="I2040" s="12">
        <v>8.6095238095238109</v>
      </c>
      <c r="J2040" s="12">
        <v>-5.1174603174603179</v>
      </c>
      <c r="K2040" s="22">
        <v>56</v>
      </c>
    </row>
    <row r="2041" spans="2:11" x14ac:dyDescent="0.25">
      <c r="B2041" t="s">
        <v>15791</v>
      </c>
      <c r="C2041" t="s">
        <v>15792</v>
      </c>
      <c r="D2041" s="24" t="s">
        <v>2443</v>
      </c>
      <c r="E2041" s="24" t="s">
        <v>629</v>
      </c>
      <c r="F2041" s="12">
        <v>47.5</v>
      </c>
      <c r="G2041" s="12">
        <v>-116.1</v>
      </c>
      <c r="H2041" s="12">
        <v>0</v>
      </c>
      <c r="I2041" s="12">
        <v>5.1242063492063492</v>
      </c>
      <c r="J2041" s="12">
        <v>-5.1242063492063492</v>
      </c>
      <c r="K2041" s="22">
        <v>56</v>
      </c>
    </row>
    <row r="2042" spans="2:11" x14ac:dyDescent="0.25">
      <c r="B2042" t="s">
        <v>14830</v>
      </c>
      <c r="C2042" t="s">
        <v>14831</v>
      </c>
      <c r="D2042" s="24" t="s">
        <v>2443</v>
      </c>
      <c r="E2042" s="24" t="s">
        <v>629</v>
      </c>
      <c r="F2042" s="12">
        <v>46.7</v>
      </c>
      <c r="G2042" s="12">
        <v>-116.9</v>
      </c>
      <c r="H2042" s="12">
        <v>0.51587301587301593</v>
      </c>
      <c r="I2042" s="12">
        <v>5.6619047619047622</v>
      </c>
      <c r="J2042" s="12">
        <v>-5.1460317460317464</v>
      </c>
      <c r="K2042" s="22">
        <v>60</v>
      </c>
    </row>
    <row r="2043" spans="2:11" x14ac:dyDescent="0.25">
      <c r="B2043" t="s">
        <v>15793</v>
      </c>
      <c r="C2043" t="s">
        <v>15794</v>
      </c>
      <c r="D2043" s="24" t="s">
        <v>2443</v>
      </c>
      <c r="E2043" s="24" t="s">
        <v>1338</v>
      </c>
      <c r="F2043" s="12">
        <v>47.2</v>
      </c>
      <c r="G2043" s="12">
        <v>-101</v>
      </c>
      <c r="H2043" s="12">
        <v>0</v>
      </c>
      <c r="I2043" s="12">
        <v>5.147222222222223</v>
      </c>
      <c r="J2043" s="12">
        <v>-5.147222222222223</v>
      </c>
      <c r="K2043" s="22">
        <v>49</v>
      </c>
    </row>
    <row r="2044" spans="2:11" x14ac:dyDescent="0.25">
      <c r="B2044" t="s">
        <v>3445</v>
      </c>
      <c r="C2044" t="s">
        <v>3446</v>
      </c>
      <c r="D2044" s="24" t="s">
        <v>548</v>
      </c>
      <c r="E2044" s="24" t="s">
        <v>506</v>
      </c>
      <c r="F2044" s="12">
        <v>50.1</v>
      </c>
      <c r="G2044" s="12">
        <v>-97.1</v>
      </c>
      <c r="H2044" s="12">
        <v>2.0634920634920637</v>
      </c>
      <c r="I2044" s="12">
        <v>7.2376984126984123</v>
      </c>
      <c r="J2044" s="12">
        <v>-5.174206349206349</v>
      </c>
      <c r="K2044" s="22">
        <v>46</v>
      </c>
    </row>
    <row r="2045" spans="2:11" x14ac:dyDescent="0.25">
      <c r="B2045" t="s">
        <v>2089</v>
      </c>
      <c r="C2045" t="s">
        <v>2090</v>
      </c>
      <c r="D2045" s="24" t="s">
        <v>2443</v>
      </c>
      <c r="E2045" s="24" t="s">
        <v>1800</v>
      </c>
      <c r="F2045" s="12">
        <v>60.4</v>
      </c>
      <c r="G2045" s="12">
        <v>-145.4</v>
      </c>
      <c r="H2045" s="12">
        <v>5.9523809523809526</v>
      </c>
      <c r="I2045" s="12">
        <v>11.130952380952381</v>
      </c>
      <c r="J2045" s="12">
        <v>-5.1785714285714288</v>
      </c>
      <c r="K2045" s="22">
        <v>42</v>
      </c>
    </row>
    <row r="2046" spans="2:11" x14ac:dyDescent="0.25">
      <c r="B2046" t="s">
        <v>15795</v>
      </c>
      <c r="C2046" t="s">
        <v>15796</v>
      </c>
      <c r="D2046" s="24" t="s">
        <v>2443</v>
      </c>
      <c r="E2046" s="24" t="s">
        <v>1022</v>
      </c>
      <c r="F2046" s="12">
        <v>44.9</v>
      </c>
      <c r="G2046" s="12">
        <v>-95.7</v>
      </c>
      <c r="H2046" s="12">
        <v>0</v>
      </c>
      <c r="I2046" s="12">
        <v>5.1996031746031752</v>
      </c>
      <c r="J2046" s="12">
        <v>-5.1996031746031752</v>
      </c>
      <c r="K2046" s="22">
        <v>58</v>
      </c>
    </row>
    <row r="2047" spans="2:11" x14ac:dyDescent="0.25">
      <c r="B2047" t="s">
        <v>1909</v>
      </c>
      <c r="C2047" t="s">
        <v>1910</v>
      </c>
      <c r="D2047" s="24" t="s">
        <v>2443</v>
      </c>
      <c r="E2047" s="24" t="s">
        <v>969</v>
      </c>
      <c r="F2047" s="12">
        <v>46.5</v>
      </c>
      <c r="G2047" s="12">
        <v>-87.3</v>
      </c>
      <c r="H2047" s="12">
        <v>6.1111111111111116</v>
      </c>
      <c r="I2047" s="12">
        <v>11.379761904761905</v>
      </c>
      <c r="J2047" s="12">
        <v>-5.2686507936507931</v>
      </c>
      <c r="K2047" s="22">
        <v>60</v>
      </c>
    </row>
    <row r="2048" spans="2:11" x14ac:dyDescent="0.25">
      <c r="B2048" t="s">
        <v>12235</v>
      </c>
      <c r="C2048" t="s">
        <v>12236</v>
      </c>
      <c r="D2048" s="24" t="s">
        <v>2443</v>
      </c>
      <c r="E2048" s="24" t="s">
        <v>1338</v>
      </c>
      <c r="F2048" s="12">
        <v>48.9</v>
      </c>
      <c r="G2048" s="12">
        <v>-100.3</v>
      </c>
      <c r="H2048" s="12">
        <v>2.4206349206349209</v>
      </c>
      <c r="I2048" s="12">
        <v>7.6904761904761916</v>
      </c>
      <c r="J2048" s="12">
        <v>-5.2698412698412707</v>
      </c>
      <c r="K2048" s="22">
        <v>40</v>
      </c>
    </row>
    <row r="2049" spans="2:11" x14ac:dyDescent="0.25">
      <c r="B2049" t="s">
        <v>2119</v>
      </c>
      <c r="C2049" t="s">
        <v>2120</v>
      </c>
      <c r="D2049" s="24" t="s">
        <v>2443</v>
      </c>
      <c r="E2049" s="24" t="s">
        <v>1545</v>
      </c>
      <c r="F2049" s="12">
        <v>37.700000000000003</v>
      </c>
      <c r="G2049" s="12">
        <v>-113</v>
      </c>
      <c r="H2049" s="12">
        <v>0</v>
      </c>
      <c r="I2049" s="12">
        <v>5.2837301587301591</v>
      </c>
      <c r="J2049" s="12">
        <v>-5.2837301587301591</v>
      </c>
      <c r="K2049" s="22">
        <v>40</v>
      </c>
    </row>
    <row r="2050" spans="2:11" x14ac:dyDescent="0.25">
      <c r="B2050" t="s">
        <v>4012</v>
      </c>
      <c r="C2050" t="s">
        <v>4013</v>
      </c>
      <c r="D2050" s="24" t="s">
        <v>2443</v>
      </c>
      <c r="E2050" s="24" t="s">
        <v>1421</v>
      </c>
      <c r="F2050" s="12">
        <v>41.4</v>
      </c>
      <c r="G2050" s="12">
        <v>-80.400000000000006</v>
      </c>
      <c r="H2050" s="12">
        <v>0</v>
      </c>
      <c r="I2050" s="12">
        <v>5.284523809523809</v>
      </c>
      <c r="J2050" s="12">
        <v>-5.284523809523809</v>
      </c>
      <c r="K2050" s="22">
        <v>58</v>
      </c>
    </row>
    <row r="2051" spans="2:11" x14ac:dyDescent="0.25">
      <c r="B2051" t="s">
        <v>500</v>
      </c>
      <c r="C2051" t="s">
        <v>501</v>
      </c>
      <c r="D2051" s="24" t="s">
        <v>548</v>
      </c>
      <c r="E2051" s="24" t="s">
        <v>497</v>
      </c>
      <c r="F2051" s="12">
        <v>52.3</v>
      </c>
      <c r="G2051" s="12">
        <v>-105</v>
      </c>
      <c r="H2051" s="12">
        <v>0</v>
      </c>
      <c r="I2051" s="12">
        <v>5.287698412698413</v>
      </c>
      <c r="J2051" s="12">
        <v>-5.287698412698413</v>
      </c>
      <c r="K2051" s="22">
        <v>56</v>
      </c>
    </row>
    <row r="2052" spans="2:11" x14ac:dyDescent="0.25">
      <c r="B2052" t="s">
        <v>14874</v>
      </c>
      <c r="C2052" t="s">
        <v>14875</v>
      </c>
      <c r="D2052" s="24" t="s">
        <v>2443</v>
      </c>
      <c r="E2052" s="24" t="s">
        <v>1457</v>
      </c>
      <c r="F2052" s="12">
        <v>43.3</v>
      </c>
      <c r="G2052" s="12">
        <v>-98.8</v>
      </c>
      <c r="H2052" s="12">
        <v>0.51587301587301593</v>
      </c>
      <c r="I2052" s="12">
        <v>5.8246031746031752</v>
      </c>
      <c r="J2052" s="12">
        <v>-5.3087301587301585</v>
      </c>
      <c r="K2052" s="22">
        <v>58</v>
      </c>
    </row>
    <row r="2053" spans="2:11" x14ac:dyDescent="0.25">
      <c r="B2053" t="s">
        <v>626</v>
      </c>
      <c r="C2053" t="s">
        <v>3258</v>
      </c>
      <c r="D2053" s="24" t="s">
        <v>2443</v>
      </c>
      <c r="E2053" s="24" t="s">
        <v>1338</v>
      </c>
      <c r="F2053" s="12">
        <v>46.4</v>
      </c>
      <c r="G2053" s="12">
        <v>-97.6</v>
      </c>
      <c r="H2053" s="12">
        <v>0.7142857142857143</v>
      </c>
      <c r="I2053" s="12">
        <v>6.037698412698413</v>
      </c>
      <c r="J2053" s="12">
        <v>-5.3234126984126986</v>
      </c>
      <c r="K2053" s="22">
        <v>52</v>
      </c>
    </row>
    <row r="2054" spans="2:11" x14ac:dyDescent="0.25">
      <c r="B2054" t="s">
        <v>15380</v>
      </c>
      <c r="C2054" t="s">
        <v>15381</v>
      </c>
      <c r="D2054" s="24" t="s">
        <v>2443</v>
      </c>
      <c r="E2054" s="24" t="s">
        <v>1545</v>
      </c>
      <c r="F2054" s="12">
        <v>38.299999999999997</v>
      </c>
      <c r="G2054" s="12">
        <v>-109.2</v>
      </c>
      <c r="H2054" s="12">
        <v>0.19841269841269843</v>
      </c>
      <c r="I2054" s="12">
        <v>5.5496031746031749</v>
      </c>
      <c r="J2054" s="12">
        <v>-5.3511904761904763</v>
      </c>
      <c r="K2054" s="22">
        <v>41</v>
      </c>
    </row>
    <row r="2055" spans="2:11" x14ac:dyDescent="0.25">
      <c r="B2055" t="s">
        <v>11657</v>
      </c>
      <c r="C2055" t="s">
        <v>11658</v>
      </c>
      <c r="D2055" s="24" t="s">
        <v>2443</v>
      </c>
      <c r="E2055" s="24" t="s">
        <v>1301</v>
      </c>
      <c r="F2055" s="12">
        <v>43.2</v>
      </c>
      <c r="G2055" s="12">
        <v>-76.099999999999994</v>
      </c>
      <c r="H2055" s="12">
        <v>3.0158730158730158</v>
      </c>
      <c r="I2055" s="12">
        <v>8.4003968253968253</v>
      </c>
      <c r="J2055" s="12">
        <v>-5.3845238095238095</v>
      </c>
      <c r="K2055" s="22">
        <v>59</v>
      </c>
    </row>
    <row r="2056" spans="2:11" x14ac:dyDescent="0.25">
      <c r="B2056" t="s">
        <v>2043</v>
      </c>
      <c r="C2056" t="s">
        <v>2044</v>
      </c>
      <c r="D2056" s="24" t="s">
        <v>2443</v>
      </c>
      <c r="E2056" s="24" t="s">
        <v>1457</v>
      </c>
      <c r="F2056" s="12">
        <v>44</v>
      </c>
      <c r="G2056" s="12">
        <v>-103</v>
      </c>
      <c r="H2056" s="12">
        <v>0</v>
      </c>
      <c r="I2056" s="12">
        <v>5.3968253968253972</v>
      </c>
      <c r="J2056" s="12">
        <v>-5.3968253968253972</v>
      </c>
      <c r="K2056" s="22">
        <v>54</v>
      </c>
    </row>
    <row r="2057" spans="2:11" x14ac:dyDescent="0.25">
      <c r="B2057" t="s">
        <v>2109</v>
      </c>
      <c r="C2057" t="s">
        <v>2110</v>
      </c>
      <c r="D2057" s="24" t="s">
        <v>2443</v>
      </c>
      <c r="E2057" s="24" t="s">
        <v>563</v>
      </c>
      <c r="F2057" s="12">
        <v>39.1</v>
      </c>
      <c r="G2057" s="12">
        <v>-103.7</v>
      </c>
      <c r="H2057" s="12">
        <v>0</v>
      </c>
      <c r="I2057" s="12">
        <v>5.4190476190476193</v>
      </c>
      <c r="J2057" s="12">
        <v>-5.4190476190476193</v>
      </c>
      <c r="K2057" s="22">
        <v>36</v>
      </c>
    </row>
    <row r="2058" spans="2:11" x14ac:dyDescent="0.25">
      <c r="B2058" t="s">
        <v>4259</v>
      </c>
      <c r="C2058" t="s">
        <v>4260</v>
      </c>
      <c r="D2058" s="24" t="s">
        <v>2443</v>
      </c>
      <c r="E2058" s="24" t="s">
        <v>1259</v>
      </c>
      <c r="F2058" s="12">
        <v>42.8</v>
      </c>
      <c r="G2058" s="12">
        <v>-71.900000000000006</v>
      </c>
      <c r="H2058" s="12">
        <v>0</v>
      </c>
      <c r="I2058" s="12">
        <v>5.4384920634920642</v>
      </c>
      <c r="J2058" s="12">
        <v>-5.4384920634920642</v>
      </c>
      <c r="K2058" s="22">
        <v>39</v>
      </c>
    </row>
    <row r="2059" spans="2:11" x14ac:dyDescent="0.25">
      <c r="B2059" t="s">
        <v>2694</v>
      </c>
      <c r="C2059" t="s">
        <v>2695</v>
      </c>
      <c r="D2059" s="24" t="s">
        <v>2443</v>
      </c>
      <c r="E2059" s="24" t="s">
        <v>1457</v>
      </c>
      <c r="F2059" s="12">
        <v>43.1</v>
      </c>
      <c r="G2059" s="12">
        <v>-103.2</v>
      </c>
      <c r="H2059" s="12">
        <v>0</v>
      </c>
      <c r="I2059" s="12">
        <v>5.4412698412698415</v>
      </c>
      <c r="J2059" s="12">
        <v>-5.4412698412698415</v>
      </c>
      <c r="K2059" s="22">
        <v>59</v>
      </c>
    </row>
    <row r="2060" spans="2:11" x14ac:dyDescent="0.25">
      <c r="B2060" t="s">
        <v>1646</v>
      </c>
      <c r="C2060" t="s">
        <v>1647</v>
      </c>
      <c r="D2060" s="24" t="s">
        <v>2443</v>
      </c>
      <c r="E2060" s="24" t="s">
        <v>1611</v>
      </c>
      <c r="F2060" s="12">
        <v>48.4</v>
      </c>
      <c r="G2060" s="12">
        <v>-120.1</v>
      </c>
      <c r="H2060" s="12">
        <v>3.0158730158730158</v>
      </c>
      <c r="I2060" s="12">
        <v>8.461904761904762</v>
      </c>
      <c r="J2060" s="12">
        <v>-5.4460317460317462</v>
      </c>
      <c r="K2060" s="22">
        <v>58</v>
      </c>
    </row>
    <row r="2061" spans="2:11" x14ac:dyDescent="0.25">
      <c r="B2061" t="s">
        <v>2107</v>
      </c>
      <c r="C2061" t="s">
        <v>2108</v>
      </c>
      <c r="D2061" s="24" t="s">
        <v>2443</v>
      </c>
      <c r="E2061" s="24" t="s">
        <v>1800</v>
      </c>
      <c r="F2061" s="12">
        <v>71.2</v>
      </c>
      <c r="G2061" s="12">
        <v>-156.69999999999999</v>
      </c>
      <c r="H2061" s="12">
        <v>0</v>
      </c>
      <c r="I2061" s="12">
        <v>5.4527777777777775</v>
      </c>
      <c r="J2061" s="12">
        <v>-5.4527777777777775</v>
      </c>
      <c r="K2061" s="22">
        <v>59</v>
      </c>
    </row>
    <row r="2062" spans="2:11" x14ac:dyDescent="0.25">
      <c r="B2062" t="s">
        <v>3127</v>
      </c>
      <c r="C2062" t="s">
        <v>3128</v>
      </c>
      <c r="D2062" s="24" t="s">
        <v>2443</v>
      </c>
      <c r="E2062" s="24" t="s">
        <v>563</v>
      </c>
      <c r="F2062" s="12">
        <v>40.4</v>
      </c>
      <c r="G2062" s="12">
        <v>-106.8</v>
      </c>
      <c r="H2062" s="12">
        <v>17.142857142857142</v>
      </c>
      <c r="I2062" s="12">
        <v>22.644444444444446</v>
      </c>
      <c r="J2062" s="12">
        <v>-5.5015873015873016</v>
      </c>
      <c r="K2062" s="22">
        <v>58</v>
      </c>
    </row>
    <row r="2063" spans="2:11" x14ac:dyDescent="0.25">
      <c r="B2063" t="s">
        <v>15797</v>
      </c>
      <c r="C2063" t="s">
        <v>15798</v>
      </c>
      <c r="D2063" s="24" t="s">
        <v>2443</v>
      </c>
      <c r="E2063" s="24" t="s">
        <v>1134</v>
      </c>
      <c r="F2063" s="12">
        <v>48.8</v>
      </c>
      <c r="G2063" s="12">
        <v>-115</v>
      </c>
      <c r="H2063" s="12">
        <v>0</v>
      </c>
      <c r="I2063" s="12">
        <v>5.5107142857142861</v>
      </c>
      <c r="J2063" s="12">
        <v>-5.5107142857142861</v>
      </c>
      <c r="K2063" s="22">
        <v>52</v>
      </c>
    </row>
    <row r="2064" spans="2:11" x14ac:dyDescent="0.25">
      <c r="B2064" t="s">
        <v>2067</v>
      </c>
      <c r="C2064" t="s">
        <v>2068</v>
      </c>
      <c r="D2064" s="24" t="s">
        <v>2443</v>
      </c>
      <c r="E2064" s="24" t="s">
        <v>1611</v>
      </c>
      <c r="F2064" s="12">
        <v>47.6</v>
      </c>
      <c r="G2064" s="12">
        <v>-117.5</v>
      </c>
      <c r="H2064" s="12">
        <v>0.59523809523809523</v>
      </c>
      <c r="I2064" s="12">
        <v>6.136507936507936</v>
      </c>
      <c r="J2064" s="12">
        <v>-5.5412698412698411</v>
      </c>
      <c r="K2064" s="22">
        <v>58</v>
      </c>
    </row>
    <row r="2065" spans="2:11" x14ac:dyDescent="0.25">
      <c r="B2065" t="s">
        <v>12927</v>
      </c>
      <c r="C2065" t="s">
        <v>12928</v>
      </c>
      <c r="D2065" s="24" t="s">
        <v>2443</v>
      </c>
      <c r="E2065" s="24" t="s">
        <v>1022</v>
      </c>
      <c r="F2065" s="12">
        <v>48.2</v>
      </c>
      <c r="G2065" s="12">
        <v>-95.2</v>
      </c>
      <c r="H2065" s="12">
        <v>1.8253968253968254</v>
      </c>
      <c r="I2065" s="12">
        <v>7.393650793650794</v>
      </c>
      <c r="J2065" s="12">
        <v>-5.568253968253968</v>
      </c>
      <c r="K2065" s="22">
        <v>56</v>
      </c>
    </row>
    <row r="2066" spans="2:11" x14ac:dyDescent="0.25">
      <c r="B2066" t="s">
        <v>2499</v>
      </c>
      <c r="C2066" t="s">
        <v>2500</v>
      </c>
      <c r="D2066" s="24" t="s">
        <v>2443</v>
      </c>
      <c r="E2066" s="24" t="s">
        <v>563</v>
      </c>
      <c r="F2066" s="12">
        <v>37.1</v>
      </c>
      <c r="G2066" s="12">
        <v>-104.4</v>
      </c>
      <c r="H2066" s="12">
        <v>0</v>
      </c>
      <c r="I2066" s="12">
        <v>5.60952380952381</v>
      </c>
      <c r="J2066" s="12">
        <v>-5.60952380952381</v>
      </c>
      <c r="K2066" s="22">
        <v>56</v>
      </c>
    </row>
    <row r="2067" spans="2:11" x14ac:dyDescent="0.25">
      <c r="B2067" t="s">
        <v>15799</v>
      </c>
      <c r="C2067" t="s">
        <v>15800</v>
      </c>
      <c r="D2067" s="24" t="s">
        <v>2443</v>
      </c>
      <c r="E2067" s="24" t="s">
        <v>1022</v>
      </c>
      <c r="F2067" s="12">
        <v>47.5</v>
      </c>
      <c r="G2067" s="12">
        <v>-94.8</v>
      </c>
      <c r="H2067" s="12">
        <v>0</v>
      </c>
      <c r="I2067" s="12">
        <v>5.651587301587301</v>
      </c>
      <c r="J2067" s="12">
        <v>-5.651587301587301</v>
      </c>
      <c r="K2067" s="22">
        <v>48</v>
      </c>
    </row>
    <row r="2068" spans="2:11" x14ac:dyDescent="0.25">
      <c r="B2068" t="s">
        <v>2535</v>
      </c>
      <c r="C2068" t="s">
        <v>2536</v>
      </c>
      <c r="D2068" s="24" t="s">
        <v>2443</v>
      </c>
      <c r="E2068" s="24" t="s">
        <v>1775</v>
      </c>
      <c r="F2068" s="12">
        <v>42.1</v>
      </c>
      <c r="G2068" s="12">
        <v>-104.9</v>
      </c>
      <c r="H2068" s="12">
        <v>0</v>
      </c>
      <c r="I2068" s="12">
        <v>5.6928571428571431</v>
      </c>
      <c r="J2068" s="12">
        <v>-5.6928571428571431</v>
      </c>
      <c r="K2068" s="22">
        <v>59</v>
      </c>
    </row>
    <row r="2069" spans="2:11" x14ac:dyDescent="0.25">
      <c r="B2069" t="s">
        <v>3153</v>
      </c>
      <c r="C2069" t="s">
        <v>3154</v>
      </c>
      <c r="D2069" s="24" t="s">
        <v>2443</v>
      </c>
      <c r="E2069" s="24" t="s">
        <v>1611</v>
      </c>
      <c r="F2069" s="12">
        <v>45.9</v>
      </c>
      <c r="G2069" s="12">
        <v>-121.5</v>
      </c>
      <c r="H2069" s="12">
        <v>0.99206349206349209</v>
      </c>
      <c r="I2069" s="12">
        <v>6.7063492063492065</v>
      </c>
      <c r="J2069" s="12">
        <v>-5.7142857142857144</v>
      </c>
      <c r="K2069" s="22">
        <v>54</v>
      </c>
    </row>
    <row r="2070" spans="2:11" x14ac:dyDescent="0.25">
      <c r="B2070" t="s">
        <v>1045</v>
      </c>
      <c r="C2070" t="s">
        <v>1046</v>
      </c>
      <c r="D2070" s="24" t="s">
        <v>2443</v>
      </c>
      <c r="E2070" s="24" t="s">
        <v>1022</v>
      </c>
      <c r="F2070" s="12">
        <v>45.1</v>
      </c>
      <c r="G2070" s="12">
        <v>-94.5</v>
      </c>
      <c r="H2070" s="12">
        <v>0</v>
      </c>
      <c r="I2070" s="12">
        <v>5.7150793650793652</v>
      </c>
      <c r="J2070" s="12">
        <v>-5.7150793650793652</v>
      </c>
      <c r="K2070" s="22">
        <v>54</v>
      </c>
    </row>
    <row r="2071" spans="2:11" x14ac:dyDescent="0.25">
      <c r="B2071" t="s">
        <v>2018</v>
      </c>
      <c r="C2071" t="s">
        <v>2019</v>
      </c>
      <c r="D2071" s="24" t="s">
        <v>2443</v>
      </c>
      <c r="E2071" s="24" t="s">
        <v>563</v>
      </c>
      <c r="F2071" s="12">
        <v>40.1</v>
      </c>
      <c r="G2071" s="12">
        <v>-103.2</v>
      </c>
      <c r="H2071" s="12">
        <v>0</v>
      </c>
      <c r="I2071" s="12">
        <v>5.7186507936507942</v>
      </c>
      <c r="J2071" s="12">
        <v>-5.7186507936507942</v>
      </c>
      <c r="K2071" s="22">
        <v>38</v>
      </c>
    </row>
    <row r="2072" spans="2:11" x14ac:dyDescent="0.25">
      <c r="B2072" t="s">
        <v>2030</v>
      </c>
      <c r="C2072" t="s">
        <v>2031</v>
      </c>
      <c r="D2072" s="24" t="s">
        <v>2443</v>
      </c>
      <c r="E2072" s="24" t="s">
        <v>1775</v>
      </c>
      <c r="F2072" s="12">
        <v>41.5</v>
      </c>
      <c r="G2072" s="12">
        <v>-109</v>
      </c>
      <c r="H2072" s="12">
        <v>0</v>
      </c>
      <c r="I2072" s="12">
        <v>5.7297619047619044</v>
      </c>
      <c r="J2072" s="12">
        <v>-5.7297619047619044</v>
      </c>
      <c r="K2072" s="22">
        <v>41</v>
      </c>
    </row>
    <row r="2073" spans="2:11" x14ac:dyDescent="0.25">
      <c r="B2073" t="s">
        <v>2958</v>
      </c>
      <c r="C2073" t="s">
        <v>2959</v>
      </c>
      <c r="D2073" s="24" t="s">
        <v>548</v>
      </c>
      <c r="E2073" s="24" t="s">
        <v>465</v>
      </c>
      <c r="F2073" s="12">
        <v>50.9</v>
      </c>
      <c r="G2073" s="12">
        <v>-120.8</v>
      </c>
      <c r="H2073" s="12">
        <v>7.9365079365079367</v>
      </c>
      <c r="I2073" s="12">
        <v>13.680555555555555</v>
      </c>
      <c r="J2073" s="12">
        <v>-5.7440476190476195</v>
      </c>
      <c r="K2073" s="22">
        <v>36</v>
      </c>
    </row>
    <row r="2074" spans="2:11" x14ac:dyDescent="0.25">
      <c r="B2074" t="s">
        <v>2515</v>
      </c>
      <c r="C2074" t="s">
        <v>2516</v>
      </c>
      <c r="D2074" s="24" t="s">
        <v>548</v>
      </c>
      <c r="E2074" s="24" t="s">
        <v>465</v>
      </c>
      <c r="F2074" s="12">
        <v>49.6</v>
      </c>
      <c r="G2074" s="12">
        <v>-115.9</v>
      </c>
      <c r="H2074" s="12">
        <v>3.253968253968254</v>
      </c>
      <c r="I2074" s="12">
        <v>9.0242063492063487</v>
      </c>
      <c r="J2074" s="12">
        <v>-5.7702380952380956</v>
      </c>
      <c r="K2074" s="22">
        <v>44</v>
      </c>
    </row>
    <row r="2075" spans="2:11" x14ac:dyDescent="0.25">
      <c r="B2075" t="s">
        <v>14904</v>
      </c>
      <c r="C2075" t="s">
        <v>14905</v>
      </c>
      <c r="D2075" s="24" t="s">
        <v>2443</v>
      </c>
      <c r="E2075" s="24" t="s">
        <v>1675</v>
      </c>
      <c r="F2075" s="12">
        <v>46.5</v>
      </c>
      <c r="G2075" s="12">
        <v>-90.9</v>
      </c>
      <c r="H2075" s="12">
        <v>0.43650793650793651</v>
      </c>
      <c r="I2075" s="12">
        <v>6.2365079365079366</v>
      </c>
      <c r="J2075" s="12">
        <v>-5.8</v>
      </c>
      <c r="K2075" s="22">
        <v>49</v>
      </c>
    </row>
    <row r="2076" spans="2:11" x14ac:dyDescent="0.25">
      <c r="B2076" t="s">
        <v>11884</v>
      </c>
      <c r="C2076" t="s">
        <v>11885</v>
      </c>
      <c r="D2076" s="24" t="s">
        <v>2443</v>
      </c>
      <c r="E2076" s="24" t="s">
        <v>1022</v>
      </c>
      <c r="F2076" s="12">
        <v>47.2</v>
      </c>
      <c r="G2076" s="12">
        <v>-93.4</v>
      </c>
      <c r="H2076" s="12">
        <v>2.6984126984126986</v>
      </c>
      <c r="I2076" s="12">
        <v>8.507142857142858</v>
      </c>
      <c r="J2076" s="12">
        <v>-5.8087301587301585</v>
      </c>
      <c r="K2076" s="22">
        <v>60</v>
      </c>
    </row>
    <row r="2077" spans="2:11" x14ac:dyDescent="0.25">
      <c r="B2077" t="s">
        <v>4384</v>
      </c>
      <c r="C2077" t="s">
        <v>4385</v>
      </c>
      <c r="D2077" s="24" t="s">
        <v>2443</v>
      </c>
      <c r="E2077" s="24" t="s">
        <v>1800</v>
      </c>
      <c r="F2077" s="12">
        <v>63.7</v>
      </c>
      <c r="G2077" s="12">
        <v>-148.9</v>
      </c>
      <c r="H2077" s="12">
        <v>8.3333333333333339</v>
      </c>
      <c r="I2077" s="12">
        <v>14.148015873015872</v>
      </c>
      <c r="J2077" s="12">
        <v>-5.814682539682539</v>
      </c>
      <c r="K2077" s="22">
        <v>60</v>
      </c>
    </row>
    <row r="2078" spans="2:11" x14ac:dyDescent="0.25">
      <c r="B2078" t="s">
        <v>15357</v>
      </c>
      <c r="C2078" t="s">
        <v>15358</v>
      </c>
      <c r="D2078" s="24" t="s">
        <v>2443</v>
      </c>
      <c r="E2078" s="24" t="s">
        <v>548</v>
      </c>
      <c r="F2078" s="12">
        <v>37.5</v>
      </c>
      <c r="G2078" s="12">
        <v>-119.6</v>
      </c>
      <c r="H2078" s="12">
        <v>0.19841269841269843</v>
      </c>
      <c r="I2078" s="12">
        <v>6.0297619047619042</v>
      </c>
      <c r="J2078" s="12">
        <v>-5.8313492063492065</v>
      </c>
      <c r="K2078" s="22">
        <v>55</v>
      </c>
    </row>
    <row r="2079" spans="2:11" x14ac:dyDescent="0.25">
      <c r="B2079" t="s">
        <v>15801</v>
      </c>
      <c r="C2079" t="s">
        <v>15802</v>
      </c>
      <c r="D2079" s="24" t="s">
        <v>2443</v>
      </c>
      <c r="E2079" s="24" t="s">
        <v>1301</v>
      </c>
      <c r="F2079" s="12">
        <v>43</v>
      </c>
      <c r="G2079" s="12">
        <v>-78.099999999999994</v>
      </c>
      <c r="H2079" s="12">
        <v>0</v>
      </c>
      <c r="I2079" s="12">
        <v>5.8507936507936504</v>
      </c>
      <c r="J2079" s="12">
        <v>-5.8507936507936504</v>
      </c>
      <c r="K2079" s="22">
        <v>57</v>
      </c>
    </row>
    <row r="2080" spans="2:11" x14ac:dyDescent="0.25">
      <c r="B2080" t="s">
        <v>15803</v>
      </c>
      <c r="C2080" t="s">
        <v>15804</v>
      </c>
      <c r="D2080" s="24" t="s">
        <v>2443</v>
      </c>
      <c r="E2080" s="24" t="s">
        <v>629</v>
      </c>
      <c r="F2080" s="12">
        <v>47.3</v>
      </c>
      <c r="G2080" s="12">
        <v>-116.5</v>
      </c>
      <c r="H2080" s="12">
        <v>0</v>
      </c>
      <c r="I2080" s="12">
        <v>5.8757936507936508</v>
      </c>
      <c r="J2080" s="12">
        <v>-5.8757936507936508</v>
      </c>
      <c r="K2080" s="22">
        <v>58</v>
      </c>
    </row>
    <row r="2081" spans="2:11" x14ac:dyDescent="0.25">
      <c r="B2081" t="s">
        <v>14352</v>
      </c>
      <c r="C2081" t="s">
        <v>14353</v>
      </c>
      <c r="D2081" s="24" t="s">
        <v>2443</v>
      </c>
      <c r="E2081" s="24" t="s">
        <v>1022</v>
      </c>
      <c r="F2081" s="12">
        <v>47</v>
      </c>
      <c r="G2081" s="12">
        <v>-94.5</v>
      </c>
      <c r="H2081" s="12">
        <v>0.79365079365079372</v>
      </c>
      <c r="I2081" s="12">
        <v>6.761507936507936</v>
      </c>
      <c r="J2081" s="12">
        <v>-5.9678571428571425</v>
      </c>
      <c r="K2081" s="22">
        <v>51</v>
      </c>
    </row>
    <row r="2082" spans="2:11" x14ac:dyDescent="0.25">
      <c r="B2082" t="s">
        <v>589</v>
      </c>
      <c r="C2082" t="s">
        <v>590</v>
      </c>
      <c r="D2082" s="24" t="s">
        <v>2443</v>
      </c>
      <c r="E2082" s="24" t="s">
        <v>563</v>
      </c>
      <c r="F2082" s="12">
        <v>40.200000000000003</v>
      </c>
      <c r="G2082" s="12">
        <v>-105.8</v>
      </c>
      <c r="H2082" s="12">
        <v>14.246031746031747</v>
      </c>
      <c r="I2082" s="12">
        <v>20.214682539682542</v>
      </c>
      <c r="J2082" s="12">
        <v>-5.9686507936507951</v>
      </c>
      <c r="K2082" s="22">
        <v>59</v>
      </c>
    </row>
    <row r="2083" spans="2:11" x14ac:dyDescent="0.25">
      <c r="B2083" t="s">
        <v>15805</v>
      </c>
      <c r="C2083" t="s">
        <v>15806</v>
      </c>
      <c r="D2083" s="24" t="s">
        <v>2443</v>
      </c>
      <c r="E2083" s="24" t="s">
        <v>1611</v>
      </c>
      <c r="F2083" s="12">
        <v>47.7</v>
      </c>
      <c r="G2083" s="12">
        <v>-121.6</v>
      </c>
      <c r="H2083" s="12">
        <v>0</v>
      </c>
      <c r="I2083" s="12">
        <v>5.9912698412698413</v>
      </c>
      <c r="J2083" s="12">
        <v>-5.9912698412698413</v>
      </c>
      <c r="K2083" s="22">
        <v>43</v>
      </c>
    </row>
    <row r="2084" spans="2:11" x14ac:dyDescent="0.25">
      <c r="B2084" t="s">
        <v>15807</v>
      </c>
      <c r="C2084" t="s">
        <v>15808</v>
      </c>
      <c r="D2084" s="24" t="s">
        <v>548</v>
      </c>
      <c r="E2084" s="24" t="s">
        <v>465</v>
      </c>
      <c r="F2084" s="12">
        <v>49</v>
      </c>
      <c r="G2084" s="12">
        <v>-118.7</v>
      </c>
      <c r="H2084" s="12">
        <v>0</v>
      </c>
      <c r="I2084" s="12">
        <v>6.034126984126984</v>
      </c>
      <c r="J2084" s="12">
        <v>-6.034126984126984</v>
      </c>
      <c r="K2084" s="22">
        <v>33</v>
      </c>
    </row>
    <row r="2085" spans="2:11" x14ac:dyDescent="0.25">
      <c r="B2085" t="s">
        <v>1634</v>
      </c>
      <c r="C2085" t="s">
        <v>1635</v>
      </c>
      <c r="D2085" s="24" t="s">
        <v>2443</v>
      </c>
      <c r="E2085" s="24" t="s">
        <v>1611</v>
      </c>
      <c r="F2085" s="12">
        <v>48.8</v>
      </c>
      <c r="G2085" s="12">
        <v>-117.8</v>
      </c>
      <c r="H2085" s="12">
        <v>0</v>
      </c>
      <c r="I2085" s="12">
        <v>6.0428571428571427</v>
      </c>
      <c r="J2085" s="12">
        <v>-6.0428571428571427</v>
      </c>
      <c r="K2085" s="22">
        <v>58</v>
      </c>
    </row>
    <row r="2086" spans="2:11" x14ac:dyDescent="0.25">
      <c r="B2086" t="s">
        <v>3727</v>
      </c>
      <c r="C2086" t="s">
        <v>3728</v>
      </c>
      <c r="D2086" s="24" t="s">
        <v>2443</v>
      </c>
      <c r="E2086" s="24" t="s">
        <v>563</v>
      </c>
      <c r="F2086" s="12">
        <v>38.4</v>
      </c>
      <c r="G2086" s="12">
        <v>-106.7</v>
      </c>
      <c r="H2086" s="12">
        <v>0.51587301587301593</v>
      </c>
      <c r="I2086" s="12">
        <v>6.5841269841269838</v>
      </c>
      <c r="J2086" s="12">
        <v>-6.068253968253968</v>
      </c>
      <c r="K2086" s="22">
        <v>60</v>
      </c>
    </row>
    <row r="2087" spans="2:11" x14ac:dyDescent="0.25">
      <c r="B2087" t="s">
        <v>4132</v>
      </c>
      <c r="C2087" t="s">
        <v>4133</v>
      </c>
      <c r="D2087" s="24" t="s">
        <v>2443</v>
      </c>
      <c r="E2087" s="24" t="s">
        <v>948</v>
      </c>
      <c r="F2087" s="12">
        <v>39.4</v>
      </c>
      <c r="G2087" s="12">
        <v>-79.400000000000006</v>
      </c>
      <c r="H2087" s="12">
        <v>0.7142857142857143</v>
      </c>
      <c r="I2087" s="12">
        <v>6.7873015873015872</v>
      </c>
      <c r="J2087" s="12">
        <v>-6.0730158730158728</v>
      </c>
      <c r="K2087" s="22">
        <v>57</v>
      </c>
    </row>
    <row r="2088" spans="2:11" x14ac:dyDescent="0.25">
      <c r="B2088" t="s">
        <v>15809</v>
      </c>
      <c r="C2088" t="s">
        <v>15810</v>
      </c>
      <c r="D2088" s="24" t="s">
        <v>2443</v>
      </c>
      <c r="E2088" s="24" t="s">
        <v>1022</v>
      </c>
      <c r="F2088" s="12">
        <v>44.5</v>
      </c>
      <c r="G2088" s="12">
        <v>-95.9</v>
      </c>
      <c r="H2088" s="12">
        <v>0</v>
      </c>
      <c r="I2088" s="12">
        <v>6.0884920634920636</v>
      </c>
      <c r="J2088" s="12">
        <v>-6.0884920634920636</v>
      </c>
      <c r="K2088" s="22">
        <v>58</v>
      </c>
    </row>
    <row r="2089" spans="2:11" x14ac:dyDescent="0.25">
      <c r="B2089" t="s">
        <v>1162</v>
      </c>
      <c r="C2089" t="s">
        <v>1163</v>
      </c>
      <c r="D2089" s="24" t="s">
        <v>2443</v>
      </c>
      <c r="E2089" s="24" t="s">
        <v>1134</v>
      </c>
      <c r="F2089" s="12">
        <v>48.3</v>
      </c>
      <c r="G2089" s="12">
        <v>-114.2</v>
      </c>
      <c r="H2089" s="12">
        <v>2.0238095238095237</v>
      </c>
      <c r="I2089" s="12">
        <v>8.1190476190476186</v>
      </c>
      <c r="J2089" s="12">
        <v>-6.0952380952380949</v>
      </c>
      <c r="K2089" s="22">
        <v>55</v>
      </c>
    </row>
    <row r="2090" spans="2:11" x14ac:dyDescent="0.25">
      <c r="B2090" t="s">
        <v>14890</v>
      </c>
      <c r="C2090" t="s">
        <v>14891</v>
      </c>
      <c r="D2090" s="24" t="s">
        <v>2443</v>
      </c>
      <c r="E2090" s="24" t="s">
        <v>1800</v>
      </c>
      <c r="F2090" s="12">
        <v>62.6</v>
      </c>
      <c r="G2090" s="12">
        <v>-141</v>
      </c>
      <c r="H2090" s="12">
        <v>0.51587301587301593</v>
      </c>
      <c r="I2090" s="12">
        <v>6.6543650793650793</v>
      </c>
      <c r="J2090" s="12">
        <v>-6.1384920634920634</v>
      </c>
      <c r="K2090" s="22">
        <v>26</v>
      </c>
    </row>
    <row r="2091" spans="2:11" x14ac:dyDescent="0.25">
      <c r="B2091" t="s">
        <v>15811</v>
      </c>
      <c r="C2091" t="s">
        <v>15812</v>
      </c>
      <c r="D2091" s="24" t="s">
        <v>2443</v>
      </c>
      <c r="E2091" s="24" t="s">
        <v>1775</v>
      </c>
      <c r="F2091" s="12">
        <v>43.2</v>
      </c>
      <c r="G2091" s="12">
        <v>-104.2</v>
      </c>
      <c r="H2091" s="12">
        <v>0</v>
      </c>
      <c r="I2091" s="12">
        <v>6.1547619047619051</v>
      </c>
      <c r="J2091" s="12">
        <v>-6.1547619047619051</v>
      </c>
      <c r="K2091" s="22">
        <v>59</v>
      </c>
    </row>
    <row r="2092" spans="2:11" x14ac:dyDescent="0.25">
      <c r="B2092" t="s">
        <v>2210</v>
      </c>
      <c r="C2092" t="s">
        <v>2211</v>
      </c>
      <c r="D2092" s="24" t="s">
        <v>2443</v>
      </c>
      <c r="E2092" s="24" t="s">
        <v>629</v>
      </c>
      <c r="F2092" s="12">
        <v>48.6</v>
      </c>
      <c r="G2092" s="12">
        <v>-116.3</v>
      </c>
      <c r="H2092" s="12">
        <v>0.99206349206349209</v>
      </c>
      <c r="I2092" s="12">
        <v>7.1503968253968253</v>
      </c>
      <c r="J2092" s="12">
        <v>-6.1583333333333332</v>
      </c>
      <c r="K2092" s="22">
        <v>58</v>
      </c>
    </row>
    <row r="2093" spans="2:11" x14ac:dyDescent="0.25">
      <c r="B2093" t="s">
        <v>1574</v>
      </c>
      <c r="C2093" t="s">
        <v>1575</v>
      </c>
      <c r="D2093" s="24" t="s">
        <v>2443</v>
      </c>
      <c r="E2093" s="24" t="s">
        <v>1545</v>
      </c>
      <c r="F2093" s="12">
        <v>39.9</v>
      </c>
      <c r="G2093" s="12">
        <v>-111.7</v>
      </c>
      <c r="H2093" s="12">
        <v>0.99206349206349209</v>
      </c>
      <c r="I2093" s="12">
        <v>7.1519841269841269</v>
      </c>
      <c r="J2093" s="12">
        <v>-6.1599206349206348</v>
      </c>
      <c r="K2093" s="22">
        <v>57</v>
      </c>
    </row>
    <row r="2094" spans="2:11" x14ac:dyDescent="0.25">
      <c r="B2094" t="s">
        <v>2742</v>
      </c>
      <c r="C2094" t="s">
        <v>2743</v>
      </c>
      <c r="D2094" s="24" t="s">
        <v>2443</v>
      </c>
      <c r="E2094" s="24" t="s">
        <v>1775</v>
      </c>
      <c r="F2094" s="12">
        <v>41.8</v>
      </c>
      <c r="G2094" s="12">
        <v>-110.7</v>
      </c>
      <c r="H2094" s="12">
        <v>3.5714285714285716</v>
      </c>
      <c r="I2094" s="12">
        <v>9.7523809523809515</v>
      </c>
      <c r="J2094" s="12">
        <v>-6.1809523809523812</v>
      </c>
      <c r="K2094" s="22">
        <v>29</v>
      </c>
    </row>
    <row r="2095" spans="2:11" x14ac:dyDescent="0.25">
      <c r="B2095" t="s">
        <v>14243</v>
      </c>
      <c r="C2095" t="s">
        <v>14244</v>
      </c>
      <c r="D2095" s="24" t="s">
        <v>548</v>
      </c>
      <c r="E2095" s="24" t="s">
        <v>506</v>
      </c>
      <c r="F2095" s="12">
        <v>50</v>
      </c>
      <c r="G2095" s="12">
        <v>-98.7</v>
      </c>
      <c r="H2095" s="12">
        <v>0.79365079365079372</v>
      </c>
      <c r="I2095" s="12">
        <v>6.9964285714285719</v>
      </c>
      <c r="J2095" s="12">
        <v>-6.2027777777777784</v>
      </c>
      <c r="K2095" s="22">
        <v>42</v>
      </c>
    </row>
    <row r="2096" spans="2:11" x14ac:dyDescent="0.25">
      <c r="B2096" t="s">
        <v>4212</v>
      </c>
      <c r="C2096" t="s">
        <v>4213</v>
      </c>
      <c r="D2096" s="24" t="s">
        <v>2443</v>
      </c>
      <c r="E2096" s="24" t="s">
        <v>1650</v>
      </c>
      <c r="F2096" s="12">
        <v>38.299999999999997</v>
      </c>
      <c r="G2096" s="12">
        <v>-79.900000000000006</v>
      </c>
      <c r="H2096" s="12">
        <v>5.5158730158730158</v>
      </c>
      <c r="I2096" s="12">
        <v>11.779365079365078</v>
      </c>
      <c r="J2096" s="12">
        <v>-6.2634920634920626</v>
      </c>
      <c r="K2096" s="22">
        <v>44</v>
      </c>
    </row>
    <row r="2097" spans="2:11" x14ac:dyDescent="0.25">
      <c r="B2097" t="s">
        <v>1998</v>
      </c>
      <c r="C2097" t="s">
        <v>1999</v>
      </c>
      <c r="D2097" s="24" t="s">
        <v>2443</v>
      </c>
      <c r="E2097" s="24" t="s">
        <v>563</v>
      </c>
      <c r="F2097" s="12">
        <v>37.200000000000003</v>
      </c>
      <c r="G2097" s="12">
        <v>-104.3</v>
      </c>
      <c r="H2097" s="12">
        <v>0</v>
      </c>
      <c r="I2097" s="12">
        <v>6.2948412698412701</v>
      </c>
      <c r="J2097" s="12">
        <v>-6.2948412698412701</v>
      </c>
      <c r="K2097" s="22">
        <v>43</v>
      </c>
    </row>
    <row r="2098" spans="2:11" x14ac:dyDescent="0.25">
      <c r="B2098" t="s">
        <v>2718</v>
      </c>
      <c r="C2098" t="s">
        <v>2719</v>
      </c>
      <c r="D2098" s="24" t="s">
        <v>2443</v>
      </c>
      <c r="E2098" s="24" t="s">
        <v>1545</v>
      </c>
      <c r="F2098" s="12">
        <v>41.9</v>
      </c>
      <c r="G2098" s="12">
        <v>-111.9</v>
      </c>
      <c r="H2098" s="12">
        <v>0</v>
      </c>
      <c r="I2098" s="12">
        <v>6.3492063492063497</v>
      </c>
      <c r="J2098" s="12">
        <v>-6.3492063492063497</v>
      </c>
      <c r="K2098" s="22">
        <v>35</v>
      </c>
    </row>
    <row r="2099" spans="2:11" x14ac:dyDescent="0.25">
      <c r="B2099" t="s">
        <v>2155</v>
      </c>
      <c r="C2099" t="s">
        <v>2156</v>
      </c>
      <c r="D2099" s="24" t="s">
        <v>2443</v>
      </c>
      <c r="E2099" s="24" t="s">
        <v>1301</v>
      </c>
      <c r="F2099" s="12">
        <v>43.9</v>
      </c>
      <c r="G2099" s="12">
        <v>-76</v>
      </c>
      <c r="H2099" s="12">
        <v>0</v>
      </c>
      <c r="I2099" s="12">
        <v>6.3567460317460318</v>
      </c>
      <c r="J2099" s="12">
        <v>-6.3567460317460318</v>
      </c>
      <c r="K2099" s="22">
        <v>42</v>
      </c>
    </row>
    <row r="2100" spans="2:11" x14ac:dyDescent="0.25">
      <c r="B2100" t="s">
        <v>1316</v>
      </c>
      <c r="C2100" t="s">
        <v>1317</v>
      </c>
      <c r="D2100" s="24" t="s">
        <v>2443</v>
      </c>
      <c r="E2100" s="24" t="s">
        <v>1301</v>
      </c>
      <c r="F2100" s="12">
        <v>44.3</v>
      </c>
      <c r="G2100" s="12">
        <v>-75.5</v>
      </c>
      <c r="H2100" s="12">
        <v>1.0317460317460319</v>
      </c>
      <c r="I2100" s="12">
        <v>7.4658730158730151</v>
      </c>
      <c r="J2100" s="12">
        <v>-6.4341269841269835</v>
      </c>
      <c r="K2100" s="22">
        <v>59</v>
      </c>
    </row>
    <row r="2101" spans="2:11" x14ac:dyDescent="0.25">
      <c r="B2101" t="s">
        <v>2180</v>
      </c>
      <c r="C2101" t="s">
        <v>2181</v>
      </c>
      <c r="D2101" s="24" t="s">
        <v>2443</v>
      </c>
      <c r="E2101" s="24" t="s">
        <v>1022</v>
      </c>
      <c r="F2101" s="12">
        <v>46.9</v>
      </c>
      <c r="G2101" s="12">
        <v>-95</v>
      </c>
      <c r="H2101" s="12">
        <v>0</v>
      </c>
      <c r="I2101" s="12">
        <v>6.4547619047619049</v>
      </c>
      <c r="J2101" s="12">
        <v>-6.4547619047619049</v>
      </c>
      <c r="K2101" s="22">
        <v>41</v>
      </c>
    </row>
    <row r="2102" spans="2:11" x14ac:dyDescent="0.25">
      <c r="B2102" t="s">
        <v>14858</v>
      </c>
      <c r="C2102" t="s">
        <v>14859</v>
      </c>
      <c r="D2102" s="24" t="s">
        <v>2443</v>
      </c>
      <c r="E2102" s="24" t="s">
        <v>1022</v>
      </c>
      <c r="F2102" s="12">
        <v>47.2</v>
      </c>
      <c r="G2102" s="12">
        <v>-95.1</v>
      </c>
      <c r="H2102" s="12">
        <v>0.51587301587301593</v>
      </c>
      <c r="I2102" s="12">
        <v>6.9833333333333334</v>
      </c>
      <c r="J2102" s="12">
        <v>-6.4674603174603176</v>
      </c>
      <c r="K2102" s="22">
        <v>58</v>
      </c>
    </row>
    <row r="2103" spans="2:11" x14ac:dyDescent="0.25">
      <c r="B2103" t="s">
        <v>2714</v>
      </c>
      <c r="C2103" t="s">
        <v>2715</v>
      </c>
      <c r="D2103" s="24" t="s">
        <v>548</v>
      </c>
      <c r="E2103" s="24" t="s">
        <v>465</v>
      </c>
      <c r="F2103" s="12">
        <v>51</v>
      </c>
      <c r="G2103" s="12">
        <v>-120.7</v>
      </c>
      <c r="H2103" s="12">
        <v>6.0317460317460316</v>
      </c>
      <c r="I2103" s="12">
        <v>12.52420634920635</v>
      </c>
      <c r="J2103" s="12">
        <v>-6.4924603174603179</v>
      </c>
      <c r="K2103" s="22">
        <v>31</v>
      </c>
    </row>
    <row r="2104" spans="2:11" x14ac:dyDescent="0.25">
      <c r="B2104" t="s">
        <v>2333</v>
      </c>
      <c r="C2104" t="s">
        <v>2334</v>
      </c>
      <c r="D2104" s="24" t="s">
        <v>2443</v>
      </c>
      <c r="E2104" s="24" t="s">
        <v>1301</v>
      </c>
      <c r="F2104" s="12">
        <v>43.9</v>
      </c>
      <c r="G2104" s="12">
        <v>-74.2</v>
      </c>
      <c r="H2104" s="12">
        <v>2.5396825396825395</v>
      </c>
      <c r="I2104" s="12">
        <v>9.0658730158730165</v>
      </c>
      <c r="J2104" s="12">
        <v>-6.526190476190477</v>
      </c>
      <c r="K2104" s="22">
        <v>59</v>
      </c>
    </row>
    <row r="2105" spans="2:11" x14ac:dyDescent="0.25">
      <c r="B2105" t="s">
        <v>2085</v>
      </c>
      <c r="C2105" t="s">
        <v>2086</v>
      </c>
      <c r="D2105" s="24" t="s">
        <v>2443</v>
      </c>
      <c r="E2105" s="24" t="s">
        <v>1800</v>
      </c>
      <c r="F2105" s="12">
        <v>58.6</v>
      </c>
      <c r="G2105" s="12">
        <v>-156.6</v>
      </c>
      <c r="H2105" s="12">
        <v>0</v>
      </c>
      <c r="I2105" s="12">
        <v>6.6341269841269845</v>
      </c>
      <c r="J2105" s="12">
        <v>-6.6341269841269845</v>
      </c>
      <c r="K2105" s="22">
        <v>60</v>
      </c>
    </row>
    <row r="2106" spans="2:11" x14ac:dyDescent="0.25">
      <c r="B2106" t="s">
        <v>619</v>
      </c>
      <c r="C2106" t="s">
        <v>620</v>
      </c>
      <c r="D2106" s="24" t="s">
        <v>2443</v>
      </c>
      <c r="E2106" s="24" t="s">
        <v>563</v>
      </c>
      <c r="F2106" s="12">
        <v>37.6</v>
      </c>
      <c r="G2106" s="12">
        <v>-104.7</v>
      </c>
      <c r="H2106" s="12">
        <v>5.1587301587301591</v>
      </c>
      <c r="I2106" s="12">
        <v>11.837698412698414</v>
      </c>
      <c r="J2106" s="12">
        <v>-6.6789682539682547</v>
      </c>
      <c r="K2106" s="22">
        <v>59</v>
      </c>
    </row>
    <row r="2107" spans="2:11" x14ac:dyDescent="0.25">
      <c r="B2107" t="s">
        <v>2600</v>
      </c>
      <c r="C2107" t="s">
        <v>2601</v>
      </c>
      <c r="D2107" s="24" t="s">
        <v>2443</v>
      </c>
      <c r="E2107" s="24" t="s">
        <v>629</v>
      </c>
      <c r="F2107" s="12">
        <v>43.7</v>
      </c>
      <c r="G2107" s="12">
        <v>-116.2</v>
      </c>
      <c r="H2107" s="12">
        <v>0.83333333333333337</v>
      </c>
      <c r="I2107" s="12">
        <v>7.5361111111111114</v>
      </c>
      <c r="J2107" s="12">
        <v>-6.7027777777777775</v>
      </c>
      <c r="K2107" s="22">
        <v>47</v>
      </c>
    </row>
    <row r="2108" spans="2:11" x14ac:dyDescent="0.25">
      <c r="B2108" t="s">
        <v>490</v>
      </c>
      <c r="C2108" t="s">
        <v>491</v>
      </c>
      <c r="D2108" s="24" t="s">
        <v>548</v>
      </c>
      <c r="E2108" s="24" t="s">
        <v>465</v>
      </c>
      <c r="F2108" s="12">
        <v>51.3</v>
      </c>
      <c r="G2108" s="12">
        <v>-116.9</v>
      </c>
      <c r="H2108" s="12">
        <v>4.2063492063492065</v>
      </c>
      <c r="I2108" s="12">
        <v>10.947619047619048</v>
      </c>
      <c r="J2108" s="12">
        <v>-6.7412698412698413</v>
      </c>
      <c r="K2108" s="22">
        <v>59</v>
      </c>
    </row>
    <row r="2109" spans="2:11" x14ac:dyDescent="0.25">
      <c r="B2109" t="s">
        <v>15813</v>
      </c>
      <c r="C2109" t="s">
        <v>15814</v>
      </c>
      <c r="D2109" s="24" t="s">
        <v>2443</v>
      </c>
      <c r="E2109" s="24" t="s">
        <v>563</v>
      </c>
      <c r="F2109" s="12">
        <v>40</v>
      </c>
      <c r="G2109" s="12">
        <v>-106.3</v>
      </c>
      <c r="H2109" s="12">
        <v>0</v>
      </c>
      <c r="I2109" s="12">
        <v>6.765079365079365</v>
      </c>
      <c r="J2109" s="12">
        <v>-6.765079365079365</v>
      </c>
      <c r="K2109" s="22">
        <v>48</v>
      </c>
    </row>
    <row r="2110" spans="2:11" x14ac:dyDescent="0.25">
      <c r="B2110" t="s">
        <v>2083</v>
      </c>
      <c r="C2110" t="s">
        <v>2084</v>
      </c>
      <c r="D2110" s="24" t="s">
        <v>2443</v>
      </c>
      <c r="E2110" s="24" t="s">
        <v>1800</v>
      </c>
      <c r="F2110" s="12">
        <v>57.7</v>
      </c>
      <c r="G2110" s="12">
        <v>-152.4</v>
      </c>
      <c r="H2110" s="12">
        <v>0</v>
      </c>
      <c r="I2110" s="12">
        <v>6.7797619047619051</v>
      </c>
      <c r="J2110" s="12">
        <v>-6.7797619047619051</v>
      </c>
      <c r="K2110" s="22">
        <v>60</v>
      </c>
    </row>
    <row r="2111" spans="2:11" x14ac:dyDescent="0.25">
      <c r="B2111" t="s">
        <v>640</v>
      </c>
      <c r="C2111" t="s">
        <v>641</v>
      </c>
      <c r="D2111" s="24" t="s">
        <v>2443</v>
      </c>
      <c r="E2111" s="24" t="s">
        <v>629</v>
      </c>
      <c r="F2111" s="12">
        <v>48.3</v>
      </c>
      <c r="G2111" s="12">
        <v>-116.8</v>
      </c>
      <c r="H2111" s="12">
        <v>3.0158730158730158</v>
      </c>
      <c r="I2111" s="12">
        <v>9.8543650793650794</v>
      </c>
      <c r="J2111" s="12">
        <v>-6.8384920634920645</v>
      </c>
      <c r="K2111" s="22">
        <v>60</v>
      </c>
    </row>
    <row r="2112" spans="2:11" x14ac:dyDescent="0.25">
      <c r="B2112" t="s">
        <v>2898</v>
      </c>
      <c r="C2112" t="s">
        <v>2899</v>
      </c>
      <c r="D2112" s="24" t="s">
        <v>2443</v>
      </c>
      <c r="E2112" s="24" t="s">
        <v>1396</v>
      </c>
      <c r="F2112" s="12">
        <v>43.5</v>
      </c>
      <c r="G2112" s="12">
        <v>-121.9</v>
      </c>
      <c r="H2112" s="12">
        <v>13.095238095238095</v>
      </c>
      <c r="I2112" s="12">
        <v>19.990476190476191</v>
      </c>
      <c r="J2112" s="12">
        <v>-6.8952380952380947</v>
      </c>
      <c r="K2112" s="22">
        <v>38</v>
      </c>
    </row>
    <row r="2113" spans="2:11" x14ac:dyDescent="0.25">
      <c r="B2113" t="s">
        <v>1403</v>
      </c>
      <c r="C2113" t="s">
        <v>1404</v>
      </c>
      <c r="D2113" s="24" t="s">
        <v>2443</v>
      </c>
      <c r="E2113" s="24" t="s">
        <v>1396</v>
      </c>
      <c r="F2113" s="12">
        <v>44.8</v>
      </c>
      <c r="G2113" s="12">
        <v>-117.1</v>
      </c>
      <c r="H2113" s="12">
        <v>1.7063492063492065</v>
      </c>
      <c r="I2113" s="12">
        <v>8.7170634920634917</v>
      </c>
      <c r="J2113" s="12">
        <v>-7.0107142857142852</v>
      </c>
      <c r="K2113" s="22">
        <v>58</v>
      </c>
    </row>
    <row r="2114" spans="2:11" x14ac:dyDescent="0.25">
      <c r="B2114" t="s">
        <v>3400</v>
      </c>
      <c r="C2114" t="s">
        <v>3401</v>
      </c>
      <c r="D2114" s="24" t="s">
        <v>548</v>
      </c>
      <c r="E2114" s="24" t="s">
        <v>465</v>
      </c>
      <c r="F2114" s="12">
        <v>54.4</v>
      </c>
      <c r="G2114" s="12">
        <v>-126.6</v>
      </c>
      <c r="H2114" s="12">
        <v>0.15873015873015872</v>
      </c>
      <c r="I2114" s="12">
        <v>7.223412698412699</v>
      </c>
      <c r="J2114" s="12">
        <v>-7.0646825396825399</v>
      </c>
      <c r="K2114" s="22">
        <v>34</v>
      </c>
    </row>
    <row r="2115" spans="2:11" x14ac:dyDescent="0.25">
      <c r="B2115" t="s">
        <v>4382</v>
      </c>
      <c r="C2115" t="s">
        <v>4383</v>
      </c>
      <c r="D2115" s="24" t="s">
        <v>2443</v>
      </c>
      <c r="E2115" s="24" t="s">
        <v>1800</v>
      </c>
      <c r="F2115" s="12">
        <v>63.9</v>
      </c>
      <c r="G2115" s="12">
        <v>-145.1</v>
      </c>
      <c r="H2115" s="12">
        <v>0</v>
      </c>
      <c r="I2115" s="12">
        <v>7.0849206349206346</v>
      </c>
      <c r="J2115" s="12">
        <v>-7.0849206349206346</v>
      </c>
      <c r="K2115" s="22">
        <v>26</v>
      </c>
    </row>
    <row r="2116" spans="2:11" x14ac:dyDescent="0.25">
      <c r="B2116" t="s">
        <v>3430</v>
      </c>
      <c r="C2116" t="s">
        <v>3431</v>
      </c>
      <c r="D2116" s="24" t="s">
        <v>2443</v>
      </c>
      <c r="E2116" s="24" t="s">
        <v>1022</v>
      </c>
      <c r="F2116" s="12">
        <v>47.7</v>
      </c>
      <c r="G2116" s="12">
        <v>-92.2</v>
      </c>
      <c r="H2116" s="12">
        <v>4.166666666666667</v>
      </c>
      <c r="I2116" s="12">
        <v>11.359126984126984</v>
      </c>
      <c r="J2116" s="12">
        <v>-7.1924603174603172</v>
      </c>
      <c r="K2116" s="22">
        <v>56</v>
      </c>
    </row>
    <row r="2117" spans="2:11" x14ac:dyDescent="0.25">
      <c r="B2117" t="s">
        <v>9417</v>
      </c>
      <c r="C2117" t="s">
        <v>9418</v>
      </c>
      <c r="D2117" s="24" t="s">
        <v>548</v>
      </c>
      <c r="E2117" s="24" t="s">
        <v>494</v>
      </c>
      <c r="F2117" s="12">
        <v>56.9</v>
      </c>
      <c r="G2117" s="12">
        <v>-117.6</v>
      </c>
      <c r="H2117" s="12">
        <v>5.5555555555555554</v>
      </c>
      <c r="I2117" s="12">
        <v>12.754365079365082</v>
      </c>
      <c r="J2117" s="12">
        <v>-7.1988095238095253</v>
      </c>
      <c r="K2117" s="22">
        <v>27</v>
      </c>
    </row>
    <row r="2118" spans="2:11" x14ac:dyDescent="0.25">
      <c r="B2118" t="s">
        <v>2537</v>
      </c>
      <c r="C2118" t="s">
        <v>2538</v>
      </c>
      <c r="D2118" s="24" t="s">
        <v>2443</v>
      </c>
      <c r="E2118" s="24" t="s">
        <v>1134</v>
      </c>
      <c r="F2118" s="12">
        <v>48.3</v>
      </c>
      <c r="G2118" s="12">
        <v>-114</v>
      </c>
      <c r="H2118" s="12">
        <v>0</v>
      </c>
      <c r="I2118" s="12">
        <v>7.2182539682539684</v>
      </c>
      <c r="J2118" s="12">
        <v>-7.2182539682539684</v>
      </c>
      <c r="K2118" s="22">
        <v>48</v>
      </c>
    </row>
    <row r="2119" spans="2:11" x14ac:dyDescent="0.25">
      <c r="B2119" t="s">
        <v>3339</v>
      </c>
      <c r="C2119" t="s">
        <v>3340</v>
      </c>
      <c r="D2119" s="24" t="s">
        <v>2443</v>
      </c>
      <c r="E2119" s="24" t="s">
        <v>563</v>
      </c>
      <c r="F2119" s="12">
        <v>40</v>
      </c>
      <c r="G2119" s="12">
        <v>-106.2</v>
      </c>
      <c r="H2119" s="12">
        <v>4.5238095238095237</v>
      </c>
      <c r="I2119" s="12">
        <v>11.772222222222224</v>
      </c>
      <c r="J2119" s="12">
        <v>-7.2484126984126993</v>
      </c>
      <c r="K2119" s="22">
        <v>38</v>
      </c>
    </row>
    <row r="2120" spans="2:11" x14ac:dyDescent="0.25">
      <c r="B2120" t="s">
        <v>2931</v>
      </c>
      <c r="C2120" t="s">
        <v>2932</v>
      </c>
      <c r="D2120" s="24" t="s">
        <v>548</v>
      </c>
      <c r="E2120" s="24" t="s">
        <v>465</v>
      </c>
      <c r="F2120" s="12">
        <v>50.3</v>
      </c>
      <c r="G2120" s="12">
        <v>-119</v>
      </c>
      <c r="H2120" s="12">
        <v>27.61904761904762</v>
      </c>
      <c r="I2120" s="12">
        <v>35.052380952380958</v>
      </c>
      <c r="J2120" s="12">
        <v>-7.4333333333333353</v>
      </c>
      <c r="K2120" s="22">
        <v>38</v>
      </c>
    </row>
    <row r="2121" spans="2:11" x14ac:dyDescent="0.25">
      <c r="B2121" t="s">
        <v>10551</v>
      </c>
      <c r="C2121" t="s">
        <v>10552</v>
      </c>
      <c r="D2121" s="24" t="s">
        <v>2443</v>
      </c>
      <c r="E2121" s="24" t="s">
        <v>1675</v>
      </c>
      <c r="F2121" s="12">
        <v>46.5</v>
      </c>
      <c r="G2121" s="12">
        <v>-91.5</v>
      </c>
      <c r="H2121" s="12">
        <v>4.087301587301587</v>
      </c>
      <c r="I2121" s="12">
        <v>11.543650793650793</v>
      </c>
      <c r="J2121" s="12">
        <v>-7.4563492063492056</v>
      </c>
      <c r="K2121" s="22">
        <v>58</v>
      </c>
    </row>
    <row r="2122" spans="2:11" x14ac:dyDescent="0.25">
      <c r="B2122" t="s">
        <v>2676</v>
      </c>
      <c r="C2122" t="s">
        <v>2677</v>
      </c>
      <c r="D2122" s="24" t="s">
        <v>548</v>
      </c>
      <c r="E2122" s="24" t="s">
        <v>465</v>
      </c>
      <c r="F2122" s="12">
        <v>49</v>
      </c>
      <c r="G2122" s="12">
        <v>-118.2</v>
      </c>
      <c r="H2122" s="12">
        <v>0</v>
      </c>
      <c r="I2122" s="12">
        <v>7.4615079365079371</v>
      </c>
      <c r="J2122" s="12">
        <v>-7.4615079365079371</v>
      </c>
      <c r="K2122" s="22">
        <v>36</v>
      </c>
    </row>
    <row r="2123" spans="2:11" x14ac:dyDescent="0.25">
      <c r="B2123" t="s">
        <v>14886</v>
      </c>
      <c r="C2123" t="s">
        <v>14887</v>
      </c>
      <c r="D2123" s="24" t="s">
        <v>2443</v>
      </c>
      <c r="E2123" s="24" t="s">
        <v>1675</v>
      </c>
      <c r="F2123" s="12">
        <v>46.2</v>
      </c>
      <c r="G2123" s="12">
        <v>-91.8</v>
      </c>
      <c r="H2123" s="12">
        <v>0.51587301587301593</v>
      </c>
      <c r="I2123" s="12">
        <v>8.007539682539683</v>
      </c>
      <c r="J2123" s="12">
        <v>-7.4916666666666663</v>
      </c>
      <c r="K2123" s="22">
        <v>57</v>
      </c>
    </row>
    <row r="2124" spans="2:11" x14ac:dyDescent="0.25">
      <c r="B2124" t="s">
        <v>484</v>
      </c>
      <c r="C2124" t="s">
        <v>485</v>
      </c>
      <c r="D2124" s="24" t="s">
        <v>548</v>
      </c>
      <c r="E2124" s="24" t="s">
        <v>465</v>
      </c>
      <c r="F2124" s="12">
        <v>49.4</v>
      </c>
      <c r="G2124" s="12">
        <v>-120.5</v>
      </c>
      <c r="H2124" s="12">
        <v>0.79365079365079372</v>
      </c>
      <c r="I2124" s="12">
        <v>8.3718253968253968</v>
      </c>
      <c r="J2124" s="12">
        <v>-7.5781746031746033</v>
      </c>
      <c r="K2124" s="22">
        <v>60</v>
      </c>
    </row>
    <row r="2125" spans="2:11" x14ac:dyDescent="0.25">
      <c r="B2125" t="s">
        <v>6195</v>
      </c>
      <c r="C2125" t="s">
        <v>6196</v>
      </c>
      <c r="D2125" s="24" t="s">
        <v>2443</v>
      </c>
      <c r="E2125" s="24" t="s">
        <v>1301</v>
      </c>
      <c r="F2125" s="12">
        <v>43.5</v>
      </c>
      <c r="G2125" s="12">
        <v>-75.5</v>
      </c>
      <c r="H2125" s="12">
        <v>12.619047619047619</v>
      </c>
      <c r="I2125" s="12">
        <v>20.232142857142858</v>
      </c>
      <c r="J2125" s="12">
        <v>-7.613095238095239</v>
      </c>
      <c r="K2125" s="22">
        <v>60</v>
      </c>
    </row>
    <row r="2126" spans="2:11" x14ac:dyDescent="0.25">
      <c r="B2126" t="s">
        <v>3200</v>
      </c>
      <c r="C2126" t="s">
        <v>3201</v>
      </c>
      <c r="D2126" s="24" t="s">
        <v>548</v>
      </c>
      <c r="E2126" s="24" t="s">
        <v>465</v>
      </c>
      <c r="F2126" s="12">
        <v>54.5</v>
      </c>
      <c r="G2126" s="12">
        <v>-128.6</v>
      </c>
      <c r="H2126" s="12">
        <v>1.1904761904761905</v>
      </c>
      <c r="I2126" s="12">
        <v>8.8547619047619044</v>
      </c>
      <c r="J2126" s="12">
        <v>-7.6642857142857137</v>
      </c>
      <c r="K2126" s="22">
        <v>50</v>
      </c>
    </row>
    <row r="2127" spans="2:11" x14ac:dyDescent="0.25">
      <c r="B2127" t="s">
        <v>4172</v>
      </c>
      <c r="C2127" t="s">
        <v>4173</v>
      </c>
      <c r="D2127" s="24" t="s">
        <v>548</v>
      </c>
      <c r="E2127" s="24" t="s">
        <v>465</v>
      </c>
      <c r="F2127" s="12">
        <v>59.5</v>
      </c>
      <c r="G2127" s="12">
        <v>-133.69999999999999</v>
      </c>
      <c r="H2127" s="12">
        <v>2.5396825396825395</v>
      </c>
      <c r="I2127" s="12">
        <v>10.248809523809523</v>
      </c>
      <c r="J2127" s="12">
        <v>-7.7091269841269838</v>
      </c>
      <c r="K2127" s="22">
        <v>52</v>
      </c>
    </row>
    <row r="2128" spans="2:11" x14ac:dyDescent="0.25">
      <c r="B2128" t="s">
        <v>526</v>
      </c>
      <c r="C2128" t="s">
        <v>527</v>
      </c>
      <c r="D2128" s="24" t="s">
        <v>548</v>
      </c>
      <c r="E2128" s="24" t="s">
        <v>525</v>
      </c>
      <c r="F2128" s="12">
        <v>49.1</v>
      </c>
      <c r="G2128" s="12">
        <v>-57.4</v>
      </c>
      <c r="H2128" s="12">
        <v>0</v>
      </c>
      <c r="I2128" s="12">
        <v>7.7206349206349207</v>
      </c>
      <c r="J2128" s="12">
        <v>-7.7206349206349207</v>
      </c>
      <c r="K2128" s="22">
        <v>59</v>
      </c>
    </row>
    <row r="2129" spans="2:11" x14ac:dyDescent="0.25">
      <c r="B2129" t="s">
        <v>1765</v>
      </c>
      <c r="C2129" t="s">
        <v>4269</v>
      </c>
      <c r="D2129" s="24" t="s">
        <v>2443</v>
      </c>
      <c r="E2129" s="24" t="s">
        <v>1301</v>
      </c>
      <c r="F2129" s="12">
        <v>43.9</v>
      </c>
      <c r="G2129" s="12">
        <v>-75.8</v>
      </c>
      <c r="H2129" s="12">
        <v>0</v>
      </c>
      <c r="I2129" s="12">
        <v>7.7428571428571429</v>
      </c>
      <c r="J2129" s="12">
        <v>-7.7428571428571429</v>
      </c>
      <c r="K2129" s="22">
        <v>60</v>
      </c>
    </row>
    <row r="2130" spans="2:11" x14ac:dyDescent="0.25">
      <c r="B2130" t="s">
        <v>2805</v>
      </c>
      <c r="C2130" t="s">
        <v>2806</v>
      </c>
      <c r="D2130" s="24" t="s">
        <v>2443</v>
      </c>
      <c r="E2130" s="24" t="s">
        <v>1775</v>
      </c>
      <c r="F2130" s="12">
        <v>43.4</v>
      </c>
      <c r="G2130" s="12">
        <v>-110.1</v>
      </c>
      <c r="H2130" s="12">
        <v>7.0238095238095237</v>
      </c>
      <c r="I2130" s="12">
        <v>14.782936507936506</v>
      </c>
      <c r="J2130" s="12">
        <v>-7.7591269841269837</v>
      </c>
      <c r="K2130" s="22">
        <v>45</v>
      </c>
    </row>
    <row r="2131" spans="2:11" x14ac:dyDescent="0.25">
      <c r="B2131" t="s">
        <v>15815</v>
      </c>
      <c r="C2131" t="s">
        <v>15816</v>
      </c>
      <c r="D2131" s="24" t="s">
        <v>2443</v>
      </c>
      <c r="E2131" s="24" t="s">
        <v>1022</v>
      </c>
      <c r="F2131" s="12">
        <v>47.4</v>
      </c>
      <c r="G2131" s="12">
        <v>-92.5</v>
      </c>
      <c r="H2131" s="12">
        <v>0</v>
      </c>
      <c r="I2131" s="12">
        <v>7.8186507936507939</v>
      </c>
      <c r="J2131" s="12">
        <v>-7.8186507936507939</v>
      </c>
      <c r="K2131" s="22">
        <v>34</v>
      </c>
    </row>
    <row r="2132" spans="2:11" x14ac:dyDescent="0.25">
      <c r="B2132" t="s">
        <v>3627</v>
      </c>
      <c r="C2132" t="s">
        <v>3628</v>
      </c>
      <c r="D2132" s="24" t="s">
        <v>2443</v>
      </c>
      <c r="E2132" s="24" t="s">
        <v>563</v>
      </c>
      <c r="F2132" s="12">
        <v>39.9</v>
      </c>
      <c r="G2132" s="12">
        <v>-105.8</v>
      </c>
      <c r="H2132" s="12">
        <v>8.8888888888888893</v>
      </c>
      <c r="I2132" s="12">
        <v>16.756746031746033</v>
      </c>
      <c r="J2132" s="12">
        <v>-7.867857142857142</v>
      </c>
      <c r="K2132" s="22">
        <v>30</v>
      </c>
    </row>
    <row r="2133" spans="2:11" x14ac:dyDescent="0.25">
      <c r="B2133" t="s">
        <v>3313</v>
      </c>
      <c r="C2133" t="s">
        <v>3314</v>
      </c>
      <c r="D2133" s="24" t="s">
        <v>548</v>
      </c>
      <c r="E2133" s="24" t="s">
        <v>465</v>
      </c>
      <c r="F2133" s="12">
        <v>55.2</v>
      </c>
      <c r="G2133" s="12">
        <v>-127.1</v>
      </c>
      <c r="H2133" s="12">
        <v>7.0634920634920633</v>
      </c>
      <c r="I2133" s="12">
        <v>14.996825396825399</v>
      </c>
      <c r="J2133" s="12">
        <v>-7.9333333333333345</v>
      </c>
      <c r="K2133" s="22">
        <v>37</v>
      </c>
    </row>
    <row r="2134" spans="2:11" x14ac:dyDescent="0.25">
      <c r="B2134" t="s">
        <v>591</v>
      </c>
      <c r="C2134" t="s">
        <v>592</v>
      </c>
      <c r="D2134" s="24" t="s">
        <v>2443</v>
      </c>
      <c r="E2134" s="24" t="s">
        <v>563</v>
      </c>
      <c r="F2134" s="12">
        <v>39.4</v>
      </c>
      <c r="G2134" s="12">
        <v>-105.6</v>
      </c>
      <c r="H2134" s="12">
        <v>3.1746031746031749</v>
      </c>
      <c r="I2134" s="12">
        <v>11.139682539682541</v>
      </c>
      <c r="J2134" s="12">
        <v>-7.9650793650793661</v>
      </c>
      <c r="K2134" s="22">
        <v>57</v>
      </c>
    </row>
    <row r="2135" spans="2:11" x14ac:dyDescent="0.25">
      <c r="B2135" t="s">
        <v>2099</v>
      </c>
      <c r="C2135" t="s">
        <v>2100</v>
      </c>
      <c r="D2135" s="24" t="s">
        <v>2443</v>
      </c>
      <c r="E2135" s="24" t="s">
        <v>1800</v>
      </c>
      <c r="F2135" s="12">
        <v>66.900000000000006</v>
      </c>
      <c r="G2135" s="12">
        <v>-151.5</v>
      </c>
      <c r="H2135" s="12">
        <v>7.4603174603174605</v>
      </c>
      <c r="I2135" s="12">
        <v>15.459126984126984</v>
      </c>
      <c r="J2135" s="12">
        <v>-7.9988095238095234</v>
      </c>
      <c r="K2135" s="22">
        <v>60</v>
      </c>
    </row>
    <row r="2136" spans="2:11" x14ac:dyDescent="0.25">
      <c r="B2136" t="s">
        <v>15817</v>
      </c>
      <c r="C2136" t="s">
        <v>15818</v>
      </c>
      <c r="D2136" s="24" t="s">
        <v>2443</v>
      </c>
      <c r="E2136" s="24" t="s">
        <v>969</v>
      </c>
      <c r="F2136" s="12">
        <v>44.6</v>
      </c>
      <c r="G2136" s="12">
        <v>-86.2</v>
      </c>
      <c r="H2136" s="12">
        <v>0</v>
      </c>
      <c r="I2136" s="12">
        <v>8.0698412698412714</v>
      </c>
      <c r="J2136" s="12">
        <v>-8.0698412698412714</v>
      </c>
      <c r="K2136" s="22">
        <v>56</v>
      </c>
    </row>
    <row r="2137" spans="2:11" x14ac:dyDescent="0.25">
      <c r="B2137" t="s">
        <v>4170</v>
      </c>
      <c r="C2137" t="s">
        <v>4171</v>
      </c>
      <c r="D2137" s="24" t="s">
        <v>2443</v>
      </c>
      <c r="E2137" s="24" t="s">
        <v>1800</v>
      </c>
      <c r="F2137" s="12">
        <v>58.2</v>
      </c>
      <c r="G2137" s="12">
        <v>-134.4</v>
      </c>
      <c r="H2137" s="12">
        <v>0</v>
      </c>
      <c r="I2137" s="12">
        <v>8.1210317460317469</v>
      </c>
      <c r="J2137" s="12">
        <v>-8.1210317460317469</v>
      </c>
      <c r="K2137" s="22">
        <v>37</v>
      </c>
    </row>
    <row r="2138" spans="2:11" x14ac:dyDescent="0.25">
      <c r="B2138" t="s">
        <v>2467</v>
      </c>
      <c r="C2138" t="s">
        <v>2468</v>
      </c>
      <c r="D2138" s="24" t="s">
        <v>2443</v>
      </c>
      <c r="E2138" s="24" t="s">
        <v>1134</v>
      </c>
      <c r="F2138" s="12">
        <v>48</v>
      </c>
      <c r="G2138" s="12">
        <v>-116</v>
      </c>
      <c r="H2138" s="12">
        <v>1.1111111111111112</v>
      </c>
      <c r="I2138" s="12">
        <v>9.2920634920634928</v>
      </c>
      <c r="J2138" s="12">
        <v>-8.1809523809523803</v>
      </c>
      <c r="K2138" s="22">
        <v>51</v>
      </c>
    </row>
    <row r="2139" spans="2:11" x14ac:dyDescent="0.25">
      <c r="B2139" t="s">
        <v>2993</v>
      </c>
      <c r="C2139" t="s">
        <v>2994</v>
      </c>
      <c r="D2139" s="24" t="s">
        <v>548</v>
      </c>
      <c r="E2139" s="24" t="s">
        <v>465</v>
      </c>
      <c r="F2139" s="12">
        <v>53.8</v>
      </c>
      <c r="G2139" s="12">
        <v>-122.7</v>
      </c>
      <c r="H2139" s="12">
        <v>0.39682539682539686</v>
      </c>
      <c r="I2139" s="12">
        <v>8.6718253968253975</v>
      </c>
      <c r="J2139" s="12">
        <v>-8.2750000000000004</v>
      </c>
      <c r="K2139" s="22">
        <v>45</v>
      </c>
    </row>
    <row r="2140" spans="2:11" x14ac:dyDescent="0.25">
      <c r="B2140" t="s">
        <v>2087</v>
      </c>
      <c r="C2140" t="s">
        <v>2088</v>
      </c>
      <c r="D2140" s="24" t="s">
        <v>2443</v>
      </c>
      <c r="E2140" s="24" t="s">
        <v>1800</v>
      </c>
      <c r="F2140" s="12">
        <v>55.2</v>
      </c>
      <c r="G2140" s="12">
        <v>-162.69999999999999</v>
      </c>
      <c r="H2140" s="12">
        <v>0</v>
      </c>
      <c r="I2140" s="12">
        <v>8.2948412698412692</v>
      </c>
      <c r="J2140" s="12">
        <v>-8.2948412698412692</v>
      </c>
      <c r="K2140" s="22">
        <v>60</v>
      </c>
    </row>
    <row r="2141" spans="2:11" x14ac:dyDescent="0.25">
      <c r="B2141" t="s">
        <v>11633</v>
      </c>
      <c r="C2141" t="s">
        <v>11634</v>
      </c>
      <c r="D2141" s="24" t="s">
        <v>2443</v>
      </c>
      <c r="E2141" s="24" t="s">
        <v>563</v>
      </c>
      <c r="F2141" s="12">
        <v>37.299999999999997</v>
      </c>
      <c r="G2141" s="12">
        <v>-107.5</v>
      </c>
      <c r="H2141" s="12">
        <v>3.0158730158730158</v>
      </c>
      <c r="I2141" s="12">
        <v>11.312698412698412</v>
      </c>
      <c r="J2141" s="12">
        <v>-8.2968253968253958</v>
      </c>
      <c r="K2141" s="22">
        <v>60</v>
      </c>
    </row>
    <row r="2142" spans="2:11" x14ac:dyDescent="0.25">
      <c r="B2142" t="s">
        <v>582</v>
      </c>
      <c r="C2142" t="s">
        <v>583</v>
      </c>
      <c r="D2142" s="24" t="s">
        <v>2443</v>
      </c>
      <c r="E2142" s="24" t="s">
        <v>563</v>
      </c>
      <c r="F2142" s="12">
        <v>39.6</v>
      </c>
      <c r="G2142" s="12">
        <v>-106</v>
      </c>
      <c r="H2142" s="12">
        <v>6.0317460317460316</v>
      </c>
      <c r="I2142" s="12">
        <v>14.455555555555556</v>
      </c>
      <c r="J2142" s="12">
        <v>-8.4238095238095223</v>
      </c>
      <c r="K2142" s="22">
        <v>60</v>
      </c>
    </row>
    <row r="2143" spans="2:11" x14ac:dyDescent="0.25">
      <c r="B2143" t="s">
        <v>3329</v>
      </c>
      <c r="C2143" t="s">
        <v>3330</v>
      </c>
      <c r="D2143" s="24" t="s">
        <v>548</v>
      </c>
      <c r="E2143" s="24" t="s">
        <v>525</v>
      </c>
      <c r="F2143" s="12">
        <v>49.6</v>
      </c>
      <c r="G2143" s="12">
        <v>-56</v>
      </c>
      <c r="H2143" s="12">
        <v>0</v>
      </c>
      <c r="I2143" s="12">
        <v>8.4523809523809526</v>
      </c>
      <c r="J2143" s="12">
        <v>-8.4523809523809526</v>
      </c>
      <c r="K2143" s="22">
        <v>30</v>
      </c>
    </row>
    <row r="2144" spans="2:11" x14ac:dyDescent="0.25">
      <c r="B2144" t="s">
        <v>7555</v>
      </c>
      <c r="C2144" t="s">
        <v>7556</v>
      </c>
      <c r="D2144" s="24" t="s">
        <v>2443</v>
      </c>
      <c r="E2144" s="24" t="s">
        <v>1675</v>
      </c>
      <c r="F2144" s="12">
        <v>46.1</v>
      </c>
      <c r="G2144" s="12">
        <v>-89</v>
      </c>
      <c r="H2144" s="12">
        <v>8.7698412698412707</v>
      </c>
      <c r="I2144" s="12">
        <v>17.271031746031746</v>
      </c>
      <c r="J2144" s="12">
        <v>-8.5011904761904766</v>
      </c>
      <c r="K2144" s="22">
        <v>60</v>
      </c>
    </row>
    <row r="2145" spans="2:11" x14ac:dyDescent="0.25">
      <c r="B2145" t="s">
        <v>1413</v>
      </c>
      <c r="C2145" t="s">
        <v>1414</v>
      </c>
      <c r="D2145" s="24" t="s">
        <v>2443</v>
      </c>
      <c r="E2145" s="24" t="s">
        <v>1396</v>
      </c>
      <c r="F2145" s="12">
        <v>44.6</v>
      </c>
      <c r="G2145" s="12">
        <v>-121.9</v>
      </c>
      <c r="H2145" s="12">
        <v>0</v>
      </c>
      <c r="I2145" s="12">
        <v>8.5424603174603178</v>
      </c>
      <c r="J2145" s="12">
        <v>-8.5424603174603178</v>
      </c>
      <c r="K2145" s="22">
        <v>60</v>
      </c>
    </row>
    <row r="2146" spans="2:11" x14ac:dyDescent="0.25">
      <c r="B2146" t="s">
        <v>4287</v>
      </c>
      <c r="C2146" t="s">
        <v>4288</v>
      </c>
      <c r="D2146" s="24" t="s">
        <v>2443</v>
      </c>
      <c r="E2146" s="24" t="s">
        <v>1301</v>
      </c>
      <c r="F2146" s="12">
        <v>42.8</v>
      </c>
      <c r="G2146" s="12">
        <v>-75.7</v>
      </c>
      <c r="H2146" s="12">
        <v>2.1031746031746033</v>
      </c>
      <c r="I2146" s="12">
        <v>10.765079365079364</v>
      </c>
      <c r="J2146" s="12">
        <v>-8.6619047619047613</v>
      </c>
      <c r="K2146" s="22">
        <v>50</v>
      </c>
    </row>
    <row r="2147" spans="2:11" x14ac:dyDescent="0.25">
      <c r="B2147" t="s">
        <v>2950</v>
      </c>
      <c r="C2147" t="s">
        <v>2951</v>
      </c>
      <c r="D2147" s="24" t="s">
        <v>548</v>
      </c>
      <c r="E2147" s="24" t="s">
        <v>465</v>
      </c>
      <c r="F2147" s="12">
        <v>51.7</v>
      </c>
      <c r="G2147" s="12">
        <v>-121.4</v>
      </c>
      <c r="H2147" s="12">
        <v>1.1904761904761905</v>
      </c>
      <c r="I2147" s="12">
        <v>9.8579365079365076</v>
      </c>
      <c r="J2147" s="12">
        <v>-8.6674603174603178</v>
      </c>
      <c r="K2147" s="22">
        <v>33</v>
      </c>
    </row>
    <row r="2148" spans="2:11" x14ac:dyDescent="0.25">
      <c r="B2148" t="s">
        <v>14989</v>
      </c>
      <c r="C2148" t="s">
        <v>14990</v>
      </c>
      <c r="D2148" s="24" t="s">
        <v>2443</v>
      </c>
      <c r="E2148" s="24" t="s">
        <v>629</v>
      </c>
      <c r="F2148" s="12">
        <v>43.7</v>
      </c>
      <c r="G2148" s="12">
        <v>-111.1</v>
      </c>
      <c r="H2148" s="12">
        <v>0.39682539682539686</v>
      </c>
      <c r="I2148" s="12">
        <v>9.0857142857142854</v>
      </c>
      <c r="J2148" s="12">
        <v>-8.68888888888889</v>
      </c>
      <c r="K2148" s="22">
        <v>56</v>
      </c>
    </row>
    <row r="2149" spans="2:11" x14ac:dyDescent="0.25">
      <c r="B2149" t="s">
        <v>2754</v>
      </c>
      <c r="C2149" t="s">
        <v>2755</v>
      </c>
      <c r="D2149" s="24" t="s">
        <v>548</v>
      </c>
      <c r="E2149" s="24" t="s">
        <v>465</v>
      </c>
      <c r="F2149" s="12">
        <v>50.5</v>
      </c>
      <c r="G2149" s="12">
        <v>-119.3</v>
      </c>
      <c r="H2149" s="12">
        <v>1.2698412698412698</v>
      </c>
      <c r="I2149" s="12">
        <v>10.117857142857144</v>
      </c>
      <c r="J2149" s="12">
        <v>-8.8480158730158731</v>
      </c>
      <c r="K2149" s="22">
        <v>31</v>
      </c>
    </row>
    <row r="2150" spans="2:11" x14ac:dyDescent="0.25">
      <c r="B2150" t="s">
        <v>12716</v>
      </c>
      <c r="C2150" t="s">
        <v>12717</v>
      </c>
      <c r="D2150" s="24" t="s">
        <v>2443</v>
      </c>
      <c r="E2150" s="24" t="s">
        <v>548</v>
      </c>
      <c r="F2150" s="12">
        <v>40.299999999999997</v>
      </c>
      <c r="G2150" s="12">
        <v>-121.6</v>
      </c>
      <c r="H2150" s="12">
        <v>2.0238095238095237</v>
      </c>
      <c r="I2150" s="12">
        <v>10.921825396825398</v>
      </c>
      <c r="J2150" s="12">
        <v>-8.8980158730158738</v>
      </c>
      <c r="K2150" s="22">
        <v>60</v>
      </c>
    </row>
    <row r="2151" spans="2:11" x14ac:dyDescent="0.25">
      <c r="B2151" t="s">
        <v>4048</v>
      </c>
      <c r="C2151" t="s">
        <v>4049</v>
      </c>
      <c r="D2151" s="24" t="s">
        <v>2443</v>
      </c>
      <c r="E2151" s="24" t="s">
        <v>1800</v>
      </c>
      <c r="F2151" s="12">
        <v>58.4</v>
      </c>
      <c r="G2151" s="12">
        <v>-135.69999999999999</v>
      </c>
      <c r="H2151" s="12">
        <v>1.7063492063492065</v>
      </c>
      <c r="I2151" s="12">
        <v>10.692460317460318</v>
      </c>
      <c r="J2151" s="12">
        <v>-8.9861111111111107</v>
      </c>
      <c r="K2151" s="22">
        <v>40</v>
      </c>
    </row>
    <row r="2152" spans="2:11" x14ac:dyDescent="0.25">
      <c r="B2152" t="s">
        <v>2684</v>
      </c>
      <c r="C2152" t="s">
        <v>2870</v>
      </c>
      <c r="D2152" s="24" t="s">
        <v>2443</v>
      </c>
      <c r="E2152" s="24" t="s">
        <v>629</v>
      </c>
      <c r="F2152" s="12">
        <v>44.2</v>
      </c>
      <c r="G2152" s="12">
        <v>-114.9</v>
      </c>
      <c r="H2152" s="12">
        <v>0.99206349206349209</v>
      </c>
      <c r="I2152" s="12">
        <v>10.087301587301587</v>
      </c>
      <c r="J2152" s="12">
        <v>-9.0952380952380949</v>
      </c>
      <c r="K2152" s="22">
        <v>50</v>
      </c>
    </row>
    <row r="2153" spans="2:11" x14ac:dyDescent="0.25">
      <c r="B2153" t="s">
        <v>1308</v>
      </c>
      <c r="C2153" t="s">
        <v>1309</v>
      </c>
      <c r="D2153" s="24" t="s">
        <v>2443</v>
      </c>
      <c r="E2153" s="24" t="s">
        <v>1301</v>
      </c>
      <c r="F2153" s="12">
        <v>43.4</v>
      </c>
      <c r="G2153" s="12">
        <v>-75.3</v>
      </c>
      <c r="H2153" s="12">
        <v>9.9603174603174605</v>
      </c>
      <c r="I2153" s="12">
        <v>19.240873015873017</v>
      </c>
      <c r="J2153" s="12">
        <v>-9.2805555555555568</v>
      </c>
      <c r="K2153" s="22">
        <v>60</v>
      </c>
    </row>
    <row r="2154" spans="2:11" x14ac:dyDescent="0.25">
      <c r="B2154" t="s">
        <v>3117</v>
      </c>
      <c r="C2154" t="s">
        <v>3118</v>
      </c>
      <c r="D2154" s="24" t="s">
        <v>548</v>
      </c>
      <c r="E2154" s="24" t="s">
        <v>465</v>
      </c>
      <c r="F2154" s="12">
        <v>52.5</v>
      </c>
      <c r="G2154" s="12">
        <v>-122.2</v>
      </c>
      <c r="H2154" s="12">
        <v>1.4285714285714286</v>
      </c>
      <c r="I2154" s="12">
        <v>10.730158730158729</v>
      </c>
      <c r="J2154" s="12">
        <v>-9.3015873015873005</v>
      </c>
      <c r="K2154" s="22">
        <v>42</v>
      </c>
    </row>
    <row r="2155" spans="2:11" x14ac:dyDescent="0.25">
      <c r="B2155" t="s">
        <v>12841</v>
      </c>
      <c r="C2155" t="s">
        <v>12842</v>
      </c>
      <c r="D2155" s="24" t="s">
        <v>548</v>
      </c>
      <c r="E2155" s="24" t="s">
        <v>510</v>
      </c>
      <c r="F2155" s="12">
        <v>49.6</v>
      </c>
      <c r="G2155" s="12">
        <v>-93.7</v>
      </c>
      <c r="H2155" s="12">
        <v>1.8253968253968254</v>
      </c>
      <c r="I2155" s="12">
        <v>11.30952380952381</v>
      </c>
      <c r="J2155" s="12">
        <v>-9.4841269841269842</v>
      </c>
      <c r="K2155" s="22">
        <v>49</v>
      </c>
    </row>
    <row r="2156" spans="2:11" x14ac:dyDescent="0.25">
      <c r="B2156" t="s">
        <v>2103</v>
      </c>
      <c r="C2156" t="s">
        <v>2104</v>
      </c>
      <c r="D2156" s="24" t="s">
        <v>2443</v>
      </c>
      <c r="E2156" s="24" t="s">
        <v>1800</v>
      </c>
      <c r="F2156" s="12">
        <v>66.8</v>
      </c>
      <c r="G2156" s="12">
        <v>-162.6</v>
      </c>
      <c r="H2156" s="12">
        <v>0</v>
      </c>
      <c r="I2156" s="12">
        <v>9.6480158730158738</v>
      </c>
      <c r="J2156" s="12">
        <v>-9.6480158730158738</v>
      </c>
      <c r="K2156" s="22">
        <v>60</v>
      </c>
    </row>
    <row r="2157" spans="2:11" x14ac:dyDescent="0.25">
      <c r="B2157" t="s">
        <v>12095</v>
      </c>
      <c r="C2157" t="s">
        <v>12096</v>
      </c>
      <c r="D2157" s="24" t="s">
        <v>2443</v>
      </c>
      <c r="E2157" s="24" t="s">
        <v>629</v>
      </c>
      <c r="F2157" s="12">
        <v>43.6</v>
      </c>
      <c r="G2157" s="12">
        <v>-114.3</v>
      </c>
      <c r="H2157" s="12">
        <v>2.5396825396825395</v>
      </c>
      <c r="I2157" s="12">
        <v>12.196825396825398</v>
      </c>
      <c r="J2157" s="12">
        <v>-9.6571428571428584</v>
      </c>
      <c r="K2157" s="22">
        <v>45</v>
      </c>
    </row>
    <row r="2158" spans="2:11" x14ac:dyDescent="0.25">
      <c r="B2158" t="s">
        <v>7413</v>
      </c>
      <c r="C2158" t="s">
        <v>7414</v>
      </c>
      <c r="D2158" s="24" t="s">
        <v>548</v>
      </c>
      <c r="E2158" s="24" t="s">
        <v>465</v>
      </c>
      <c r="F2158" s="12">
        <v>54.2</v>
      </c>
      <c r="G2158" s="12">
        <v>-126.2</v>
      </c>
      <c r="H2158" s="12">
        <v>9.0476190476190474</v>
      </c>
      <c r="I2158" s="12">
        <v>18.761111111111109</v>
      </c>
      <c r="J2158" s="12">
        <v>-9.7134920634920618</v>
      </c>
      <c r="K2158" s="22">
        <v>36</v>
      </c>
    </row>
    <row r="2159" spans="2:11" x14ac:dyDescent="0.25">
      <c r="B2159" t="s">
        <v>2101</v>
      </c>
      <c r="C2159" t="s">
        <v>2102</v>
      </c>
      <c r="D2159" s="24" t="s">
        <v>2443</v>
      </c>
      <c r="E2159" s="24" t="s">
        <v>1800</v>
      </c>
      <c r="F2159" s="12">
        <v>60.7</v>
      </c>
      <c r="G2159" s="12">
        <v>-161.80000000000001</v>
      </c>
      <c r="H2159" s="12">
        <v>0</v>
      </c>
      <c r="I2159" s="12">
        <v>10.148809523809524</v>
      </c>
      <c r="J2159" s="12">
        <v>-10.148809523809524</v>
      </c>
      <c r="K2159" s="22">
        <v>60</v>
      </c>
    </row>
    <row r="2160" spans="2:11" x14ac:dyDescent="0.25">
      <c r="B2160" t="s">
        <v>3380</v>
      </c>
      <c r="C2160" t="s">
        <v>3381</v>
      </c>
      <c r="D2160" s="24" t="s">
        <v>548</v>
      </c>
      <c r="E2160" s="24" t="s">
        <v>465</v>
      </c>
      <c r="F2160" s="12">
        <v>54</v>
      </c>
      <c r="G2160" s="12">
        <v>-124</v>
      </c>
      <c r="H2160" s="12">
        <v>0.15873015873015872</v>
      </c>
      <c r="I2160" s="12">
        <v>10.316666666666668</v>
      </c>
      <c r="J2160" s="12">
        <v>-10.157936507936508</v>
      </c>
      <c r="K2160" s="22">
        <v>40</v>
      </c>
    </row>
    <row r="2161" spans="2:11" x14ac:dyDescent="0.25">
      <c r="B2161" t="s">
        <v>3798</v>
      </c>
      <c r="C2161" t="s">
        <v>3799</v>
      </c>
      <c r="D2161" s="24" t="s">
        <v>2443</v>
      </c>
      <c r="E2161" s="24" t="s">
        <v>1800</v>
      </c>
      <c r="F2161" s="12">
        <v>56.8</v>
      </c>
      <c r="G2161" s="12">
        <v>-132.9</v>
      </c>
      <c r="H2161" s="12">
        <v>0</v>
      </c>
      <c r="I2161" s="12">
        <v>10.417857142857143</v>
      </c>
      <c r="J2161" s="12">
        <v>-10.417857142857143</v>
      </c>
      <c r="K2161" s="22">
        <v>51</v>
      </c>
    </row>
    <row r="2162" spans="2:11" x14ac:dyDescent="0.25">
      <c r="B2162" t="s">
        <v>2633</v>
      </c>
      <c r="C2162" t="s">
        <v>2634</v>
      </c>
      <c r="D2162" s="24" t="s">
        <v>2443</v>
      </c>
      <c r="E2162" s="24" t="s">
        <v>629</v>
      </c>
      <c r="F2162" s="12">
        <v>46.4</v>
      </c>
      <c r="G2162" s="12">
        <v>-115.8</v>
      </c>
      <c r="H2162" s="12">
        <v>0.11904761904761905</v>
      </c>
      <c r="I2162" s="12">
        <v>10.545238095238096</v>
      </c>
      <c r="J2162" s="12">
        <v>-10.426190476190477</v>
      </c>
      <c r="K2162" s="22">
        <v>53</v>
      </c>
    </row>
    <row r="2163" spans="2:11" x14ac:dyDescent="0.25">
      <c r="B2163" t="s">
        <v>2724</v>
      </c>
      <c r="C2163" t="s">
        <v>2725</v>
      </c>
      <c r="D2163" s="24" t="s">
        <v>2443</v>
      </c>
      <c r="E2163" s="24" t="s">
        <v>1611</v>
      </c>
      <c r="F2163" s="12">
        <v>46.7</v>
      </c>
      <c r="G2163" s="12">
        <v>-121.8</v>
      </c>
      <c r="H2163" s="12">
        <v>5.5555555555555554</v>
      </c>
      <c r="I2163" s="12">
        <v>16.108333333333334</v>
      </c>
      <c r="J2163" s="12">
        <v>-10.552777777777779</v>
      </c>
      <c r="K2163" s="22">
        <v>41</v>
      </c>
    </row>
    <row r="2164" spans="2:11" x14ac:dyDescent="0.25">
      <c r="B2164" t="s">
        <v>2783</v>
      </c>
      <c r="C2164" t="s">
        <v>2784</v>
      </c>
      <c r="D2164" s="24" t="s">
        <v>2443</v>
      </c>
      <c r="E2164" s="24" t="s">
        <v>629</v>
      </c>
      <c r="F2164" s="12">
        <v>46.7</v>
      </c>
      <c r="G2164" s="12">
        <v>-116.1</v>
      </c>
      <c r="H2164" s="12">
        <v>0</v>
      </c>
      <c r="I2164" s="12">
        <v>10.580952380952381</v>
      </c>
      <c r="J2164" s="12">
        <v>-10.580952380952381</v>
      </c>
      <c r="K2164" s="22">
        <v>53</v>
      </c>
    </row>
    <row r="2165" spans="2:11" x14ac:dyDescent="0.25">
      <c r="B2165" t="s">
        <v>3001</v>
      </c>
      <c r="C2165" t="s">
        <v>3002</v>
      </c>
      <c r="D2165" s="24" t="s">
        <v>2443</v>
      </c>
      <c r="E2165" s="24" t="s">
        <v>1611</v>
      </c>
      <c r="F2165" s="12">
        <v>48.6</v>
      </c>
      <c r="G2165" s="12">
        <v>-120.4</v>
      </c>
      <c r="H2165" s="12">
        <v>3.7301587301587302</v>
      </c>
      <c r="I2165" s="12">
        <v>14.565079365079367</v>
      </c>
      <c r="J2165" s="12">
        <v>-10.834920634920636</v>
      </c>
      <c r="K2165" s="22">
        <v>52</v>
      </c>
    </row>
    <row r="2166" spans="2:11" x14ac:dyDescent="0.25">
      <c r="B2166" t="s">
        <v>2966</v>
      </c>
      <c r="C2166" t="s">
        <v>2967</v>
      </c>
      <c r="D2166" s="24" t="s">
        <v>548</v>
      </c>
      <c r="E2166" s="24" t="s">
        <v>465</v>
      </c>
      <c r="F2166" s="12">
        <v>49.2</v>
      </c>
      <c r="G2166" s="12">
        <v>-121.2</v>
      </c>
      <c r="H2166" s="12">
        <v>4.7619047619047619</v>
      </c>
      <c r="I2166" s="12">
        <v>15.631349206349208</v>
      </c>
      <c r="J2166" s="12">
        <v>-10.869444444444445</v>
      </c>
      <c r="K2166" s="22">
        <v>44</v>
      </c>
    </row>
    <row r="2167" spans="2:11" x14ac:dyDescent="0.25">
      <c r="B2167" t="s">
        <v>2531</v>
      </c>
      <c r="C2167" t="s">
        <v>2532</v>
      </c>
      <c r="D2167" s="24" t="s">
        <v>548</v>
      </c>
      <c r="E2167" s="24" t="s">
        <v>465</v>
      </c>
      <c r="F2167" s="12">
        <v>49.7</v>
      </c>
      <c r="G2167" s="12">
        <v>-114.8</v>
      </c>
      <c r="H2167" s="12">
        <v>6.4285714285714288</v>
      </c>
      <c r="I2167" s="12">
        <v>17.513492063492063</v>
      </c>
      <c r="J2167" s="12">
        <v>-11.084920634920634</v>
      </c>
      <c r="K2167" s="22">
        <v>38</v>
      </c>
    </row>
    <row r="2168" spans="2:11" x14ac:dyDescent="0.25">
      <c r="B2168" t="s">
        <v>2580</v>
      </c>
      <c r="C2168" t="s">
        <v>2581</v>
      </c>
      <c r="D2168" s="24" t="s">
        <v>548</v>
      </c>
      <c r="E2168" s="24" t="s">
        <v>465</v>
      </c>
      <c r="F2168" s="12">
        <v>49.3</v>
      </c>
      <c r="G2168" s="12">
        <v>-117.6</v>
      </c>
      <c r="H2168" s="12">
        <v>1.6666666666666667</v>
      </c>
      <c r="I2168" s="12">
        <v>12.81468253968254</v>
      </c>
      <c r="J2168" s="12">
        <v>-11.148015873015874</v>
      </c>
      <c r="K2168" s="22">
        <v>54</v>
      </c>
    </row>
    <row r="2169" spans="2:11" x14ac:dyDescent="0.25">
      <c r="B2169" t="s">
        <v>478</v>
      </c>
      <c r="C2169" t="s">
        <v>479</v>
      </c>
      <c r="D2169" s="24" t="s">
        <v>548</v>
      </c>
      <c r="E2169" s="24" t="s">
        <v>465</v>
      </c>
      <c r="F2169" s="12">
        <v>53.5</v>
      </c>
      <c r="G2169" s="12">
        <v>-127.9</v>
      </c>
      <c r="H2169" s="12">
        <v>0</v>
      </c>
      <c r="I2169" s="12">
        <v>11.179761904761905</v>
      </c>
      <c r="J2169" s="12">
        <v>-11.179761904761905</v>
      </c>
      <c r="K2169" s="22">
        <v>56</v>
      </c>
    </row>
    <row r="2170" spans="2:11" x14ac:dyDescent="0.25">
      <c r="B2170" t="s">
        <v>1640</v>
      </c>
      <c r="C2170" t="s">
        <v>1641</v>
      </c>
      <c r="D2170" s="24" t="s">
        <v>2443</v>
      </c>
      <c r="E2170" s="24" t="s">
        <v>1611</v>
      </c>
      <c r="F2170" s="12">
        <v>48.3</v>
      </c>
      <c r="G2170" s="12">
        <v>-120.7</v>
      </c>
      <c r="H2170" s="12">
        <v>0.11904761904761905</v>
      </c>
      <c r="I2170" s="12">
        <v>11.366269841269842</v>
      </c>
      <c r="J2170" s="12">
        <v>-11.247222222222224</v>
      </c>
      <c r="K2170" s="22">
        <v>60</v>
      </c>
    </row>
    <row r="2171" spans="2:11" x14ac:dyDescent="0.25">
      <c r="B2171" t="s">
        <v>2776</v>
      </c>
      <c r="C2171" t="s">
        <v>2777</v>
      </c>
      <c r="D2171" s="24" t="s">
        <v>2443</v>
      </c>
      <c r="E2171" s="24" t="s">
        <v>563</v>
      </c>
      <c r="F2171" s="12">
        <v>40.9</v>
      </c>
      <c r="G2171" s="12">
        <v>-106</v>
      </c>
      <c r="H2171" s="12">
        <v>0.19841269841269843</v>
      </c>
      <c r="I2171" s="12">
        <v>11.455158730158731</v>
      </c>
      <c r="J2171" s="12">
        <v>-11.256746031746033</v>
      </c>
      <c r="K2171" s="22">
        <v>33</v>
      </c>
    </row>
    <row r="2172" spans="2:11" x14ac:dyDescent="0.25">
      <c r="B2172" t="s">
        <v>8721</v>
      </c>
      <c r="C2172" t="s">
        <v>8722</v>
      </c>
      <c r="D2172" s="24" t="s">
        <v>2443</v>
      </c>
      <c r="E2172" s="24" t="s">
        <v>563</v>
      </c>
      <c r="F2172" s="12">
        <v>40.1</v>
      </c>
      <c r="G2172" s="12">
        <v>-106.9</v>
      </c>
      <c r="H2172" s="12">
        <v>6.5873015873015879</v>
      </c>
      <c r="I2172" s="12">
        <v>17.854365079365081</v>
      </c>
      <c r="J2172" s="12">
        <v>-11.267063492063492</v>
      </c>
      <c r="K2172" s="22">
        <v>60</v>
      </c>
    </row>
    <row r="2173" spans="2:11" x14ac:dyDescent="0.25">
      <c r="B2173" t="s">
        <v>3845</v>
      </c>
      <c r="C2173" t="s">
        <v>3846</v>
      </c>
      <c r="D2173" s="24" t="s">
        <v>2443</v>
      </c>
      <c r="E2173" s="24" t="s">
        <v>969</v>
      </c>
      <c r="F2173" s="12">
        <v>45.1</v>
      </c>
      <c r="G2173" s="12">
        <v>-84.9</v>
      </c>
      <c r="H2173" s="12">
        <v>1.9841269841269842</v>
      </c>
      <c r="I2173" s="12">
        <v>13.251984126984127</v>
      </c>
      <c r="J2173" s="12">
        <v>-11.267857142857142</v>
      </c>
      <c r="K2173" s="22">
        <v>59</v>
      </c>
    </row>
    <row r="2174" spans="2:11" x14ac:dyDescent="0.25">
      <c r="B2174" t="s">
        <v>2105</v>
      </c>
      <c r="C2174" t="s">
        <v>2106</v>
      </c>
      <c r="D2174" s="24" t="s">
        <v>2443</v>
      </c>
      <c r="E2174" s="24" t="s">
        <v>1800</v>
      </c>
      <c r="F2174" s="12">
        <v>64.5</v>
      </c>
      <c r="G2174" s="12">
        <v>-165.4</v>
      </c>
      <c r="H2174" s="12">
        <v>0</v>
      </c>
      <c r="I2174" s="12">
        <v>11.334126984126984</v>
      </c>
      <c r="J2174" s="12">
        <v>-11.334126984126984</v>
      </c>
      <c r="K2174" s="22">
        <v>60</v>
      </c>
    </row>
    <row r="2175" spans="2:11" x14ac:dyDescent="0.25">
      <c r="B2175" t="s">
        <v>4029</v>
      </c>
      <c r="C2175" t="s">
        <v>4030</v>
      </c>
      <c r="D2175" s="24" t="s">
        <v>2443</v>
      </c>
      <c r="E2175" s="24" t="s">
        <v>1800</v>
      </c>
      <c r="F2175" s="12">
        <v>58.1</v>
      </c>
      <c r="G2175" s="12">
        <v>-135.4</v>
      </c>
      <c r="H2175" s="12">
        <v>0.59523809523809523</v>
      </c>
      <c r="I2175" s="12">
        <v>12.005555555555556</v>
      </c>
      <c r="J2175" s="12">
        <v>-11.410317460317462</v>
      </c>
      <c r="K2175" s="22">
        <v>28</v>
      </c>
    </row>
    <row r="2176" spans="2:11" x14ac:dyDescent="0.25">
      <c r="B2176" t="s">
        <v>1798</v>
      </c>
      <c r="C2176" t="s">
        <v>1799</v>
      </c>
      <c r="D2176" s="24" t="s">
        <v>2443</v>
      </c>
      <c r="E2176" s="24" t="s">
        <v>1800</v>
      </c>
      <c r="F2176" s="12">
        <v>58.3</v>
      </c>
      <c r="G2176" s="12">
        <v>-134.6</v>
      </c>
      <c r="H2176" s="12">
        <v>0.11904761904761905</v>
      </c>
      <c r="I2176" s="12">
        <v>11.855555555555556</v>
      </c>
      <c r="J2176" s="12">
        <v>-11.736507936507936</v>
      </c>
      <c r="K2176" s="22">
        <v>54</v>
      </c>
    </row>
    <row r="2177" spans="2:11" x14ac:dyDescent="0.25">
      <c r="B2177" t="s">
        <v>2840</v>
      </c>
      <c r="C2177" t="s">
        <v>2841</v>
      </c>
      <c r="D2177" s="24" t="s">
        <v>548</v>
      </c>
      <c r="E2177" s="24" t="s">
        <v>465</v>
      </c>
      <c r="F2177" s="12">
        <v>52.1</v>
      </c>
      <c r="G2177" s="12">
        <v>-121.6</v>
      </c>
      <c r="H2177" s="12">
        <v>2.3809523809523809</v>
      </c>
      <c r="I2177" s="12">
        <v>14.193650793650795</v>
      </c>
      <c r="J2177" s="12">
        <v>-11.812698412698413</v>
      </c>
      <c r="K2177" s="22">
        <v>37</v>
      </c>
    </row>
    <row r="2178" spans="2:11" x14ac:dyDescent="0.25">
      <c r="B2178" t="s">
        <v>1432</v>
      </c>
      <c r="C2178" t="s">
        <v>3506</v>
      </c>
      <c r="D2178" s="24" t="s">
        <v>2443</v>
      </c>
      <c r="E2178" s="24" t="s">
        <v>563</v>
      </c>
      <c r="F2178" s="12">
        <v>38.1</v>
      </c>
      <c r="G2178" s="12">
        <v>-107.7</v>
      </c>
      <c r="H2178" s="12">
        <v>0</v>
      </c>
      <c r="I2178" s="12">
        <v>11.838888888888889</v>
      </c>
      <c r="J2178" s="12">
        <v>-11.838888888888889</v>
      </c>
      <c r="K2178" s="22">
        <v>38</v>
      </c>
    </row>
    <row r="2179" spans="2:11" x14ac:dyDescent="0.25">
      <c r="B2179" t="s">
        <v>3774</v>
      </c>
      <c r="C2179" t="s">
        <v>3775</v>
      </c>
      <c r="D2179" s="24" t="s">
        <v>2443</v>
      </c>
      <c r="E2179" s="24" t="s">
        <v>1650</v>
      </c>
      <c r="F2179" s="12">
        <v>39.4</v>
      </c>
      <c r="G2179" s="12">
        <v>-79.5</v>
      </c>
      <c r="H2179" s="12">
        <v>1.0317460317460319</v>
      </c>
      <c r="I2179" s="12">
        <v>13.030158730158732</v>
      </c>
      <c r="J2179" s="12">
        <v>-11.998412698412698</v>
      </c>
      <c r="K2179" s="22">
        <v>55</v>
      </c>
    </row>
    <row r="2180" spans="2:11" x14ac:dyDescent="0.25">
      <c r="B2180" t="s">
        <v>4178</v>
      </c>
      <c r="C2180" t="s">
        <v>4179</v>
      </c>
      <c r="D2180" s="24" t="s">
        <v>2443</v>
      </c>
      <c r="E2180" s="24" t="s">
        <v>1800</v>
      </c>
      <c r="F2180" s="12">
        <v>58.1</v>
      </c>
      <c r="G2180" s="12">
        <v>-136.30000000000001</v>
      </c>
      <c r="H2180" s="12">
        <v>1.626984126984127</v>
      </c>
      <c r="I2180" s="12">
        <v>13.856349206349208</v>
      </c>
      <c r="J2180" s="12">
        <v>-12.229365079365079</v>
      </c>
      <c r="K2180" s="22">
        <v>40</v>
      </c>
    </row>
    <row r="2181" spans="2:11" x14ac:dyDescent="0.25">
      <c r="B2181" t="s">
        <v>2081</v>
      </c>
      <c r="C2181" t="s">
        <v>2082</v>
      </c>
      <c r="D2181" s="24" t="s">
        <v>2443</v>
      </c>
      <c r="E2181" s="24" t="s">
        <v>1800</v>
      </c>
      <c r="F2181" s="12">
        <v>58.3</v>
      </c>
      <c r="G2181" s="12">
        <v>-134.5</v>
      </c>
      <c r="H2181" s="12">
        <v>0.91269841269841268</v>
      </c>
      <c r="I2181" s="12">
        <v>13.15952380952381</v>
      </c>
      <c r="J2181" s="12">
        <v>-12.246825396825397</v>
      </c>
      <c r="K2181" s="22">
        <v>60</v>
      </c>
    </row>
    <row r="2182" spans="2:11" x14ac:dyDescent="0.25">
      <c r="B2182" t="s">
        <v>2700</v>
      </c>
      <c r="C2182" t="s">
        <v>2701</v>
      </c>
      <c r="D2182" s="24" t="s">
        <v>2443</v>
      </c>
      <c r="E2182" s="24" t="s">
        <v>1134</v>
      </c>
      <c r="F2182" s="12">
        <v>48.4</v>
      </c>
      <c r="G2182" s="12">
        <v>-113.2</v>
      </c>
      <c r="H2182" s="12">
        <v>9.087301587301587</v>
      </c>
      <c r="I2182" s="12">
        <v>21.482539682539684</v>
      </c>
      <c r="J2182" s="12">
        <v>-12.395238095238096</v>
      </c>
      <c r="K2182" s="22">
        <v>59</v>
      </c>
    </row>
    <row r="2183" spans="2:11" x14ac:dyDescent="0.25">
      <c r="B2183" t="s">
        <v>3083</v>
      </c>
      <c r="C2183" t="s">
        <v>3084</v>
      </c>
      <c r="D2183" s="24" t="s">
        <v>548</v>
      </c>
      <c r="E2183" s="24" t="s">
        <v>465</v>
      </c>
      <c r="F2183" s="12">
        <v>51.6</v>
      </c>
      <c r="G2183" s="12">
        <v>-121.2</v>
      </c>
      <c r="H2183" s="12">
        <v>0</v>
      </c>
      <c r="I2183" s="12">
        <v>12.744047619047619</v>
      </c>
      <c r="J2183" s="12">
        <v>-12.744047619047619</v>
      </c>
      <c r="K2183" s="22">
        <v>33</v>
      </c>
    </row>
    <row r="2184" spans="2:11" x14ac:dyDescent="0.25">
      <c r="B2184" t="s">
        <v>9896</v>
      </c>
      <c r="C2184" t="s">
        <v>9897</v>
      </c>
      <c r="D2184" s="24" t="s">
        <v>2443</v>
      </c>
      <c r="E2184" s="24" t="s">
        <v>548</v>
      </c>
      <c r="F2184" s="12">
        <v>40.5</v>
      </c>
      <c r="G2184" s="12">
        <v>-121.5</v>
      </c>
      <c r="H2184" s="12">
        <v>5.0396825396825395</v>
      </c>
      <c r="I2184" s="12">
        <v>17.882936507936506</v>
      </c>
      <c r="J2184" s="12">
        <v>-12.843253968253968</v>
      </c>
      <c r="K2184" s="22">
        <v>60</v>
      </c>
    </row>
    <row r="2185" spans="2:11" x14ac:dyDescent="0.25">
      <c r="B2185" t="s">
        <v>4120</v>
      </c>
      <c r="C2185" t="s">
        <v>4121</v>
      </c>
      <c r="D2185" s="24" t="s">
        <v>2443</v>
      </c>
      <c r="E2185" s="24" t="s">
        <v>1800</v>
      </c>
      <c r="F2185" s="12">
        <v>57.9</v>
      </c>
      <c r="G2185" s="12">
        <v>-136.19999999999999</v>
      </c>
      <c r="H2185" s="12">
        <v>0.51587301587301593</v>
      </c>
      <c r="I2185" s="12">
        <v>13.946031746031746</v>
      </c>
      <c r="J2185" s="12">
        <v>-13.43015873015873</v>
      </c>
      <c r="K2185" s="22">
        <v>34</v>
      </c>
    </row>
    <row r="2186" spans="2:11" x14ac:dyDescent="0.25">
      <c r="B2186" t="s">
        <v>5718</v>
      </c>
      <c r="C2186" t="s">
        <v>5719</v>
      </c>
      <c r="D2186" s="24" t="s">
        <v>2443</v>
      </c>
      <c r="E2186" s="24" t="s">
        <v>563</v>
      </c>
      <c r="F2186" s="12">
        <v>39.799999999999997</v>
      </c>
      <c r="G2186" s="12">
        <v>-105.7</v>
      </c>
      <c r="H2186" s="12">
        <v>15.119047619047619</v>
      </c>
      <c r="I2186" s="12">
        <v>28.751190476190477</v>
      </c>
      <c r="J2186" s="12">
        <v>-13.632142857142856</v>
      </c>
      <c r="K2186" s="22">
        <v>59</v>
      </c>
    </row>
    <row r="2187" spans="2:11" x14ac:dyDescent="0.25">
      <c r="B2187" t="s">
        <v>1791</v>
      </c>
      <c r="C2187" t="s">
        <v>1792</v>
      </c>
      <c r="D2187" s="24" t="s">
        <v>2443</v>
      </c>
      <c r="E2187" s="24" t="s">
        <v>1775</v>
      </c>
      <c r="F2187" s="12">
        <v>43.8</v>
      </c>
      <c r="G2187" s="12">
        <v>-110.5</v>
      </c>
      <c r="H2187" s="12">
        <v>11.388888888888889</v>
      </c>
      <c r="I2187" s="12">
        <v>25.052777777777781</v>
      </c>
      <c r="J2187" s="12">
        <v>-13.663888888888891</v>
      </c>
      <c r="K2187" s="22">
        <v>49</v>
      </c>
    </row>
    <row r="2188" spans="2:11" x14ac:dyDescent="0.25">
      <c r="B2188" t="s">
        <v>3226</v>
      </c>
      <c r="C2188" t="s">
        <v>3227</v>
      </c>
      <c r="D2188" s="24" t="s">
        <v>548</v>
      </c>
      <c r="E2188" s="24" t="s">
        <v>465</v>
      </c>
      <c r="F2188" s="12">
        <v>54</v>
      </c>
      <c r="G2188" s="12">
        <v>-128.69999999999999</v>
      </c>
      <c r="H2188" s="12">
        <v>0.79365079365079372</v>
      </c>
      <c r="I2188" s="12">
        <v>14.81309523809524</v>
      </c>
      <c r="J2188" s="12">
        <v>-14.019444444444446</v>
      </c>
      <c r="K2188" s="22">
        <v>51</v>
      </c>
    </row>
    <row r="2189" spans="2:11" x14ac:dyDescent="0.25">
      <c r="B2189" t="s">
        <v>2678</v>
      </c>
      <c r="C2189" t="s">
        <v>2679</v>
      </c>
      <c r="D2189" s="24" t="s">
        <v>548</v>
      </c>
      <c r="E2189" s="24" t="s">
        <v>465</v>
      </c>
      <c r="F2189" s="12">
        <v>49.4</v>
      </c>
      <c r="G2189" s="12">
        <v>-115</v>
      </c>
      <c r="H2189" s="12">
        <v>3.5714285714285716</v>
      </c>
      <c r="I2189" s="12">
        <v>17.633333333333333</v>
      </c>
      <c r="J2189" s="12">
        <v>-14.061904761904763</v>
      </c>
      <c r="K2189" s="22">
        <v>55</v>
      </c>
    </row>
    <row r="2190" spans="2:11" x14ac:dyDescent="0.25">
      <c r="B2190" t="s">
        <v>2670</v>
      </c>
      <c r="C2190" t="s">
        <v>2671</v>
      </c>
      <c r="D2190" s="24" t="s">
        <v>548</v>
      </c>
      <c r="E2190" s="24" t="s">
        <v>465</v>
      </c>
      <c r="F2190" s="12">
        <v>49.5</v>
      </c>
      <c r="G2190" s="12">
        <v>-117.4</v>
      </c>
      <c r="H2190" s="12">
        <v>4.2857142857142856</v>
      </c>
      <c r="I2190" s="12">
        <v>19.11904761904762</v>
      </c>
      <c r="J2190" s="12">
        <v>-14.833333333333334</v>
      </c>
      <c r="K2190" s="22">
        <v>30</v>
      </c>
    </row>
    <row r="2191" spans="2:11" x14ac:dyDescent="0.25">
      <c r="B2191" t="s">
        <v>2471</v>
      </c>
      <c r="C2191" t="s">
        <v>2472</v>
      </c>
      <c r="D2191" s="24" t="s">
        <v>2443</v>
      </c>
      <c r="E2191" s="24" t="s">
        <v>629</v>
      </c>
      <c r="F2191" s="12">
        <v>44.4</v>
      </c>
      <c r="G2191" s="12">
        <v>-111.3</v>
      </c>
      <c r="H2191" s="12">
        <v>9.1666666666666661</v>
      </c>
      <c r="I2191" s="12">
        <v>24.321825396825396</v>
      </c>
      <c r="J2191" s="12">
        <v>-15.15515873015873</v>
      </c>
      <c r="K2191" s="22">
        <v>55</v>
      </c>
    </row>
    <row r="2192" spans="2:11" x14ac:dyDescent="0.25">
      <c r="B2192" t="s">
        <v>2431</v>
      </c>
      <c r="C2192" t="s">
        <v>2432</v>
      </c>
      <c r="D2192" s="24" t="s">
        <v>2443</v>
      </c>
      <c r="E2192" s="24" t="s">
        <v>563</v>
      </c>
      <c r="F2192" s="12">
        <v>39.200000000000003</v>
      </c>
      <c r="G2192" s="12">
        <v>-106.3</v>
      </c>
      <c r="H2192" s="12">
        <v>0</v>
      </c>
      <c r="I2192" s="12">
        <v>15.27579365079365</v>
      </c>
      <c r="J2192" s="12">
        <v>-15.27579365079365</v>
      </c>
      <c r="K2192" s="22">
        <v>55</v>
      </c>
    </row>
    <row r="2193" spans="2:11" x14ac:dyDescent="0.25">
      <c r="B2193" t="s">
        <v>1184</v>
      </c>
      <c r="C2193" t="s">
        <v>1185</v>
      </c>
      <c r="D2193" s="24" t="s">
        <v>2443</v>
      </c>
      <c r="E2193" s="24" t="s">
        <v>1134</v>
      </c>
      <c r="F2193" s="12">
        <v>47.2</v>
      </c>
      <c r="G2193" s="12">
        <v>-113.5</v>
      </c>
      <c r="H2193" s="12">
        <v>0</v>
      </c>
      <c r="I2193" s="12">
        <v>15.35</v>
      </c>
      <c r="J2193" s="12">
        <v>-15.35</v>
      </c>
      <c r="K2193" s="22">
        <v>60</v>
      </c>
    </row>
    <row r="2194" spans="2:11" x14ac:dyDescent="0.25">
      <c r="B2194" t="s">
        <v>2787</v>
      </c>
      <c r="C2194" t="s">
        <v>2788</v>
      </c>
      <c r="D2194" s="24" t="s">
        <v>2443</v>
      </c>
      <c r="E2194" s="24" t="s">
        <v>1611</v>
      </c>
      <c r="F2194" s="12">
        <v>47.7</v>
      </c>
      <c r="G2194" s="12">
        <v>-120.6</v>
      </c>
      <c r="H2194" s="12">
        <v>0</v>
      </c>
      <c r="I2194" s="12">
        <v>15.388492063492064</v>
      </c>
      <c r="J2194" s="12">
        <v>-15.388492063492064</v>
      </c>
      <c r="K2194" s="22">
        <v>58</v>
      </c>
    </row>
    <row r="2195" spans="2:11" x14ac:dyDescent="0.25">
      <c r="B2195" t="s">
        <v>2549</v>
      </c>
      <c r="C2195" t="s">
        <v>2550</v>
      </c>
      <c r="D2195" s="24" t="s">
        <v>2443</v>
      </c>
      <c r="E2195" s="24" t="s">
        <v>1134</v>
      </c>
      <c r="F2195" s="12">
        <v>48.5</v>
      </c>
      <c r="G2195" s="12">
        <v>-113.9</v>
      </c>
      <c r="H2195" s="12">
        <v>0.31746031746031744</v>
      </c>
      <c r="I2195" s="12">
        <v>15.791666666666666</v>
      </c>
      <c r="J2195" s="12">
        <v>-15.47420634920635</v>
      </c>
      <c r="K2195" s="22">
        <v>59</v>
      </c>
    </row>
    <row r="2196" spans="2:11" x14ac:dyDescent="0.25">
      <c r="B2196" t="s">
        <v>14443</v>
      </c>
      <c r="C2196" t="s">
        <v>14444</v>
      </c>
      <c r="D2196" s="24" t="s">
        <v>2443</v>
      </c>
      <c r="E2196" s="24" t="s">
        <v>1134</v>
      </c>
      <c r="F2196" s="12">
        <v>45.2</v>
      </c>
      <c r="G2196" s="12">
        <v>-111.3</v>
      </c>
      <c r="H2196" s="12">
        <v>0.7142857142857143</v>
      </c>
      <c r="I2196" s="12">
        <v>16.607936507936508</v>
      </c>
      <c r="J2196" s="12">
        <v>-15.893650793650794</v>
      </c>
      <c r="K2196" s="22">
        <v>25</v>
      </c>
    </row>
    <row r="2197" spans="2:11" x14ac:dyDescent="0.25">
      <c r="B2197" t="s">
        <v>2559</v>
      </c>
      <c r="C2197" t="s">
        <v>2560</v>
      </c>
      <c r="D2197" s="24" t="s">
        <v>2443</v>
      </c>
      <c r="E2197" s="24" t="s">
        <v>1396</v>
      </c>
      <c r="F2197" s="12">
        <v>45.5</v>
      </c>
      <c r="G2197" s="12">
        <v>-118.4</v>
      </c>
      <c r="H2197" s="12">
        <v>0</v>
      </c>
      <c r="I2197" s="12">
        <v>16.496825396825397</v>
      </c>
      <c r="J2197" s="12">
        <v>-16.496825396825397</v>
      </c>
      <c r="K2197" s="22">
        <v>36</v>
      </c>
    </row>
    <row r="2198" spans="2:11" x14ac:dyDescent="0.25">
      <c r="B2198" t="s">
        <v>634</v>
      </c>
      <c r="C2198" t="s">
        <v>635</v>
      </c>
      <c r="D2198" s="24" t="s">
        <v>2443</v>
      </c>
      <c r="E2198" s="24" t="s">
        <v>629</v>
      </c>
      <c r="F2198" s="12">
        <v>44.8</v>
      </c>
      <c r="G2198" s="12">
        <v>-116.1</v>
      </c>
      <c r="H2198" s="12">
        <v>1.9841269841269842</v>
      </c>
      <c r="I2198" s="12">
        <v>18.541666666666668</v>
      </c>
      <c r="J2198" s="12">
        <v>-16.557539682539684</v>
      </c>
      <c r="K2198" s="22">
        <v>60</v>
      </c>
    </row>
    <row r="2199" spans="2:11" x14ac:dyDescent="0.25">
      <c r="B2199" t="s">
        <v>2095</v>
      </c>
      <c r="C2199" t="s">
        <v>2096</v>
      </c>
      <c r="D2199" s="24" t="s">
        <v>2443</v>
      </c>
      <c r="E2199" s="24" t="s">
        <v>1800</v>
      </c>
      <c r="F2199" s="12">
        <v>62.9</v>
      </c>
      <c r="G2199" s="12">
        <v>-155.6</v>
      </c>
      <c r="H2199" s="12">
        <v>0</v>
      </c>
      <c r="I2199" s="12">
        <v>17.787698412698415</v>
      </c>
      <c r="J2199" s="12">
        <v>-17.787698412698415</v>
      </c>
      <c r="K2199" s="22">
        <v>60</v>
      </c>
    </row>
    <row r="2200" spans="2:11" x14ac:dyDescent="0.25">
      <c r="B2200" t="s">
        <v>11428</v>
      </c>
      <c r="C2200" t="s">
        <v>11429</v>
      </c>
      <c r="D2200" s="24" t="s">
        <v>2443</v>
      </c>
      <c r="E2200" s="24" t="s">
        <v>969</v>
      </c>
      <c r="F2200" s="12">
        <v>46.6</v>
      </c>
      <c r="G2200" s="12">
        <v>-88.4</v>
      </c>
      <c r="H2200" s="12">
        <v>3.0952380952380953</v>
      </c>
      <c r="I2200" s="12">
        <v>20.923412698412697</v>
      </c>
      <c r="J2200" s="12">
        <v>-17.828174603174602</v>
      </c>
      <c r="K2200" s="22">
        <v>49</v>
      </c>
    </row>
    <row r="2201" spans="2:11" x14ac:dyDescent="0.25">
      <c r="B2201" t="s">
        <v>4373</v>
      </c>
      <c r="C2201" t="s">
        <v>4374</v>
      </c>
      <c r="D2201" s="24" t="s">
        <v>2443</v>
      </c>
      <c r="E2201" s="24" t="s">
        <v>1800</v>
      </c>
      <c r="F2201" s="12">
        <v>60.9</v>
      </c>
      <c r="G2201" s="12">
        <v>-149.1</v>
      </c>
      <c r="H2201" s="12">
        <v>9.0476190476190474</v>
      </c>
      <c r="I2201" s="12">
        <v>27.411507936507938</v>
      </c>
      <c r="J2201" s="12">
        <v>-18.363888888888887</v>
      </c>
      <c r="K2201" s="22">
        <v>47</v>
      </c>
    </row>
    <row r="2202" spans="2:11" x14ac:dyDescent="0.25">
      <c r="B2202" t="s">
        <v>15819</v>
      </c>
      <c r="C2202" t="s">
        <v>15820</v>
      </c>
      <c r="D2202" s="24" t="s">
        <v>2443</v>
      </c>
      <c r="E2202" s="24" t="s">
        <v>1775</v>
      </c>
      <c r="F2202" s="12">
        <v>43.2</v>
      </c>
      <c r="G2202" s="12">
        <v>-110.4</v>
      </c>
      <c r="H2202" s="12">
        <v>0</v>
      </c>
      <c r="I2202" s="12">
        <v>18.584126984126986</v>
      </c>
      <c r="J2202" s="12">
        <v>-18.584126984126986</v>
      </c>
      <c r="K2202" s="22">
        <v>59</v>
      </c>
    </row>
    <row r="2203" spans="2:11" x14ac:dyDescent="0.25">
      <c r="B2203" t="s">
        <v>1789</v>
      </c>
      <c r="C2203" t="s">
        <v>1790</v>
      </c>
      <c r="D2203" s="24" t="s">
        <v>2443</v>
      </c>
      <c r="E2203" s="24" t="s">
        <v>1775</v>
      </c>
      <c r="F2203" s="12">
        <v>43.6</v>
      </c>
      <c r="G2203" s="12">
        <v>-110.7</v>
      </c>
      <c r="H2203" s="12">
        <v>1.5079365079365079</v>
      </c>
      <c r="I2203" s="12">
        <v>22.037698412698415</v>
      </c>
      <c r="J2203" s="12">
        <v>-20.529761904761905</v>
      </c>
      <c r="K2203" s="22">
        <v>60</v>
      </c>
    </row>
    <row r="2204" spans="2:11" x14ac:dyDescent="0.25">
      <c r="B2204" t="s">
        <v>480</v>
      </c>
      <c r="C2204" t="s">
        <v>481</v>
      </c>
      <c r="D2204" s="24" t="s">
        <v>548</v>
      </c>
      <c r="E2204" s="24" t="s">
        <v>465</v>
      </c>
      <c r="F2204" s="12">
        <v>54</v>
      </c>
      <c r="G2204" s="12">
        <v>-128.6</v>
      </c>
      <c r="H2204" s="12">
        <v>0.39682539682539686</v>
      </c>
      <c r="I2204" s="12">
        <v>20.928174603174604</v>
      </c>
      <c r="J2204" s="12">
        <v>-20.531349206349205</v>
      </c>
      <c r="K2204" s="22">
        <v>59</v>
      </c>
    </row>
    <row r="2205" spans="2:11" x14ac:dyDescent="0.25">
      <c r="B2205" t="s">
        <v>2688</v>
      </c>
      <c r="C2205" t="s">
        <v>2689</v>
      </c>
      <c r="D2205" s="24" t="s">
        <v>2443</v>
      </c>
      <c r="E2205" s="24" t="s">
        <v>1775</v>
      </c>
      <c r="F2205" s="12">
        <v>42.8</v>
      </c>
      <c r="G2205" s="12">
        <v>-110.9</v>
      </c>
      <c r="H2205" s="12">
        <v>0</v>
      </c>
      <c r="I2205" s="12">
        <v>20.563492063492067</v>
      </c>
      <c r="J2205" s="12">
        <v>-20.563492063492067</v>
      </c>
      <c r="K2205" s="22">
        <v>44</v>
      </c>
    </row>
    <row r="2206" spans="2:11" x14ac:dyDescent="0.25">
      <c r="B2206" t="s">
        <v>6453</v>
      </c>
      <c r="C2206" t="s">
        <v>6454</v>
      </c>
      <c r="D2206" s="24" t="s">
        <v>2443</v>
      </c>
      <c r="E2206" s="24" t="s">
        <v>563</v>
      </c>
      <c r="F2206" s="12">
        <v>39.299999999999997</v>
      </c>
      <c r="G2206" s="12">
        <v>-106.1</v>
      </c>
      <c r="H2206" s="12">
        <v>11.626984126984127</v>
      </c>
      <c r="I2206" s="12">
        <v>33.026587301587298</v>
      </c>
      <c r="J2206" s="12">
        <v>-21.399603174603175</v>
      </c>
      <c r="K2206" s="22">
        <v>59</v>
      </c>
    </row>
    <row r="2207" spans="2:11" x14ac:dyDescent="0.25">
      <c r="B2207" t="s">
        <v>580</v>
      </c>
      <c r="C2207" t="s">
        <v>581</v>
      </c>
      <c r="D2207" s="24" t="s">
        <v>2443</v>
      </c>
      <c r="E2207" s="24" t="s">
        <v>563</v>
      </c>
      <c r="F2207" s="12">
        <v>38.799999999999997</v>
      </c>
      <c r="G2207" s="12">
        <v>-106.9</v>
      </c>
      <c r="H2207" s="12">
        <v>6.5476190476190474</v>
      </c>
      <c r="I2207" s="12">
        <v>28.093253968253972</v>
      </c>
      <c r="J2207" s="12">
        <v>-21.545634920634924</v>
      </c>
      <c r="K2207" s="22">
        <v>60</v>
      </c>
    </row>
    <row r="2208" spans="2:11" x14ac:dyDescent="0.25">
      <c r="B2208" t="s">
        <v>2740</v>
      </c>
      <c r="C2208" t="s">
        <v>2741</v>
      </c>
      <c r="D2208" s="24" t="s">
        <v>548</v>
      </c>
      <c r="E2208" s="24" t="s">
        <v>465</v>
      </c>
      <c r="F2208" s="12">
        <v>52.1</v>
      </c>
      <c r="G2208" s="12">
        <v>-119.2</v>
      </c>
      <c r="H2208" s="12">
        <v>8.7301587301587311</v>
      </c>
      <c r="I2208" s="12">
        <v>30.523015873015872</v>
      </c>
      <c r="J2208" s="12">
        <v>-21.792857142857141</v>
      </c>
      <c r="K2208" s="22">
        <v>50</v>
      </c>
    </row>
    <row r="2209" spans="2:11" x14ac:dyDescent="0.25">
      <c r="B2209" t="s">
        <v>3156</v>
      </c>
      <c r="C2209" t="s">
        <v>3157</v>
      </c>
      <c r="D2209" s="24" t="s">
        <v>548</v>
      </c>
      <c r="E2209" s="24" t="s">
        <v>465</v>
      </c>
      <c r="F2209" s="12">
        <v>50.1</v>
      </c>
      <c r="G2209" s="12">
        <v>-122.9</v>
      </c>
      <c r="H2209" s="12">
        <v>0</v>
      </c>
      <c r="I2209" s="12">
        <v>23.097222222222221</v>
      </c>
      <c r="J2209" s="12">
        <v>-23.097222222222221</v>
      </c>
      <c r="K2209" s="22">
        <v>44</v>
      </c>
    </row>
    <row r="2210" spans="2:11" x14ac:dyDescent="0.25">
      <c r="B2210" t="s">
        <v>15821</v>
      </c>
      <c r="C2210" t="s">
        <v>15822</v>
      </c>
      <c r="D2210" s="24" t="s">
        <v>2443</v>
      </c>
      <c r="E2210" s="24" t="s">
        <v>1301</v>
      </c>
      <c r="F2210" s="12">
        <v>43.8</v>
      </c>
      <c r="G2210" s="12">
        <v>-75.7</v>
      </c>
      <c r="H2210" s="12">
        <v>0</v>
      </c>
      <c r="I2210" s="12">
        <v>23.234920634920634</v>
      </c>
      <c r="J2210" s="12">
        <v>-23.234920634920634</v>
      </c>
      <c r="K2210" s="22">
        <v>52</v>
      </c>
    </row>
    <row r="2211" spans="2:11" x14ac:dyDescent="0.25">
      <c r="B2211" t="s">
        <v>492</v>
      </c>
      <c r="C2211" t="s">
        <v>493</v>
      </c>
      <c r="D2211" s="24" t="s">
        <v>548</v>
      </c>
      <c r="E2211" s="24" t="s">
        <v>465</v>
      </c>
      <c r="F2211" s="12">
        <v>52</v>
      </c>
      <c r="G2211" s="12">
        <v>-118.5</v>
      </c>
      <c r="H2211" s="12">
        <v>11.904761904761905</v>
      </c>
      <c r="I2211" s="12">
        <v>35.757539682539687</v>
      </c>
      <c r="J2211" s="12">
        <v>-23.852777777777781</v>
      </c>
      <c r="K2211" s="22">
        <v>57</v>
      </c>
    </row>
    <row r="2212" spans="2:11" x14ac:dyDescent="0.25">
      <c r="B2212" t="s">
        <v>6197</v>
      </c>
      <c r="C2212" t="s">
        <v>6198</v>
      </c>
      <c r="D2212" s="24" t="s">
        <v>2443</v>
      </c>
      <c r="E2212" s="24" t="s">
        <v>1259</v>
      </c>
      <c r="F2212" s="12">
        <v>44.2</v>
      </c>
      <c r="G2212" s="12">
        <v>-71.2</v>
      </c>
      <c r="H2212" s="12">
        <v>12.619047619047619</v>
      </c>
      <c r="I2212" s="12">
        <v>37.090079365079362</v>
      </c>
      <c r="J2212" s="12">
        <v>-24.471031746031745</v>
      </c>
      <c r="K2212" s="22">
        <v>60</v>
      </c>
    </row>
    <row r="2213" spans="2:11" x14ac:dyDescent="0.25">
      <c r="B2213" t="s">
        <v>15823</v>
      </c>
      <c r="C2213" t="s">
        <v>15824</v>
      </c>
      <c r="D2213" s="24" t="s">
        <v>2443</v>
      </c>
      <c r="E2213" s="24" t="s">
        <v>1396</v>
      </c>
      <c r="F2213" s="12">
        <v>44.4</v>
      </c>
      <c r="G2213" s="12">
        <v>-121.9</v>
      </c>
      <c r="H2213" s="12">
        <v>0</v>
      </c>
      <c r="I2213" s="12">
        <v>24.827380952380953</v>
      </c>
      <c r="J2213" s="12">
        <v>-24.827380952380953</v>
      </c>
      <c r="K2213" s="22">
        <v>34</v>
      </c>
    </row>
    <row r="2214" spans="2:11" x14ac:dyDescent="0.25">
      <c r="B2214" t="s">
        <v>2770</v>
      </c>
      <c r="C2214" t="s">
        <v>2771</v>
      </c>
      <c r="D2214" s="24" t="s">
        <v>2443</v>
      </c>
      <c r="E2214" s="24" t="s">
        <v>1775</v>
      </c>
      <c r="F2214" s="12">
        <v>44.1</v>
      </c>
      <c r="G2214" s="12">
        <v>-110.6</v>
      </c>
      <c r="H2214" s="12">
        <v>6.2698412698412698</v>
      </c>
      <c r="I2214" s="12">
        <v>31.900793650793652</v>
      </c>
      <c r="J2214" s="12">
        <v>-25.63095238095238</v>
      </c>
      <c r="K2214" s="22">
        <v>48</v>
      </c>
    </row>
    <row r="2215" spans="2:11" x14ac:dyDescent="0.25">
      <c r="B2215" t="s">
        <v>3913</v>
      </c>
      <c r="C2215" t="s">
        <v>3914</v>
      </c>
      <c r="D2215" s="24" t="s">
        <v>2443</v>
      </c>
      <c r="E2215" s="24" t="s">
        <v>1800</v>
      </c>
      <c r="F2215" s="12">
        <v>58.3</v>
      </c>
      <c r="G2215" s="12">
        <v>-134.1</v>
      </c>
      <c r="H2215" s="12">
        <v>4.4444444444444446</v>
      </c>
      <c r="I2215" s="12">
        <v>31.030952380952382</v>
      </c>
      <c r="J2215" s="12">
        <v>-26.586507936507939</v>
      </c>
      <c r="K2215" s="22">
        <v>42</v>
      </c>
    </row>
    <row r="2216" spans="2:11" x14ac:dyDescent="0.25">
      <c r="B2216" t="s">
        <v>2659</v>
      </c>
      <c r="C2216" t="s">
        <v>2660</v>
      </c>
      <c r="D2216" s="24" t="s">
        <v>2443</v>
      </c>
      <c r="E2216" s="24" t="s">
        <v>1775</v>
      </c>
      <c r="F2216" s="12">
        <v>44.4</v>
      </c>
      <c r="G2216" s="12">
        <v>-110.8</v>
      </c>
      <c r="H2216" s="12">
        <v>0.99206349206349209</v>
      </c>
      <c r="I2216" s="12">
        <v>28.06031746031746</v>
      </c>
      <c r="J2216" s="12">
        <v>-27.06825396825397</v>
      </c>
      <c r="K2216" s="22">
        <v>41</v>
      </c>
    </row>
    <row r="2217" spans="2:11" x14ac:dyDescent="0.25">
      <c r="B2217" t="s">
        <v>3015</v>
      </c>
      <c r="C2217" t="s">
        <v>3016</v>
      </c>
      <c r="D2217" s="24" t="s">
        <v>548</v>
      </c>
      <c r="E2217" s="24" t="s">
        <v>465</v>
      </c>
      <c r="F2217" s="12">
        <v>49.3</v>
      </c>
      <c r="G2217" s="12">
        <v>-123</v>
      </c>
      <c r="H2217" s="12">
        <v>5.9523809523809526</v>
      </c>
      <c r="I2217" s="12">
        <v>38.526587301587305</v>
      </c>
      <c r="J2217" s="12">
        <v>-32.574206349206349</v>
      </c>
      <c r="K2217" s="22">
        <v>46</v>
      </c>
    </row>
    <row r="2218" spans="2:11" x14ac:dyDescent="0.25">
      <c r="B2218" t="s">
        <v>2397</v>
      </c>
      <c r="C2218" t="s">
        <v>2398</v>
      </c>
      <c r="D2218" s="24" t="s">
        <v>2443</v>
      </c>
      <c r="E2218" s="24" t="s">
        <v>1611</v>
      </c>
      <c r="F2218" s="12">
        <v>48.1</v>
      </c>
      <c r="G2218" s="12">
        <v>-120.7</v>
      </c>
      <c r="H2218" s="12">
        <v>2.5396825396825395</v>
      </c>
      <c r="I2218" s="12">
        <v>38.442857142857143</v>
      </c>
      <c r="J2218" s="12">
        <v>-35.903174603174605</v>
      </c>
      <c r="K2218" s="22">
        <v>54</v>
      </c>
    </row>
    <row r="2219" spans="2:11" x14ac:dyDescent="0.25">
      <c r="B2219" t="s">
        <v>3804</v>
      </c>
      <c r="C2219" t="s">
        <v>3805</v>
      </c>
      <c r="D2219" s="24" t="s">
        <v>2443</v>
      </c>
      <c r="E2219" s="24" t="s">
        <v>1800</v>
      </c>
      <c r="F2219" s="12">
        <v>59.4</v>
      </c>
      <c r="G2219" s="12">
        <v>-136.30000000000001</v>
      </c>
      <c r="H2219" s="12">
        <v>2.6190476190476191</v>
      </c>
      <c r="I2219" s="12">
        <v>43.802777777777777</v>
      </c>
      <c r="J2219" s="12">
        <v>-41.183730158730157</v>
      </c>
      <c r="K2219" s="22">
        <v>29</v>
      </c>
    </row>
    <row r="2220" spans="2:11" x14ac:dyDescent="0.25">
      <c r="B2220" t="s">
        <v>1399</v>
      </c>
      <c r="C2220" t="s">
        <v>1400</v>
      </c>
      <c r="D2220" s="24" t="s">
        <v>2443</v>
      </c>
      <c r="E2220" s="24" t="s">
        <v>1396</v>
      </c>
      <c r="F2220" s="12">
        <v>42.8</v>
      </c>
      <c r="G2220" s="12">
        <v>-122.1</v>
      </c>
      <c r="H2220" s="12">
        <v>22.5</v>
      </c>
      <c r="I2220" s="12">
        <v>63.955555555555563</v>
      </c>
      <c r="J2220" s="12">
        <v>-41.455555555555556</v>
      </c>
      <c r="K2220" s="22">
        <v>60</v>
      </c>
    </row>
    <row r="2221" spans="2:11" x14ac:dyDescent="0.25">
      <c r="B2221" t="s">
        <v>12237</v>
      </c>
      <c r="C2221" t="s">
        <v>12238</v>
      </c>
      <c r="D2221" s="24" t="s">
        <v>548</v>
      </c>
      <c r="E2221" s="24" t="s">
        <v>465</v>
      </c>
      <c r="F2221" s="12">
        <v>50</v>
      </c>
      <c r="G2221" s="12">
        <v>-122.9</v>
      </c>
      <c r="H2221" s="12">
        <v>2.3809523809523809</v>
      </c>
      <c r="I2221" s="12">
        <v>44.042460317460318</v>
      </c>
      <c r="J2221" s="12">
        <v>-41.661507936507931</v>
      </c>
      <c r="K2221" s="22">
        <v>38</v>
      </c>
    </row>
    <row r="2222" spans="2:11" x14ac:dyDescent="0.25">
      <c r="B2222" t="s">
        <v>3451</v>
      </c>
      <c r="C2222" t="s">
        <v>3452</v>
      </c>
      <c r="D2222" s="24" t="s">
        <v>548</v>
      </c>
      <c r="E2222" s="24" t="s">
        <v>465</v>
      </c>
      <c r="F2222" s="12">
        <v>59.4</v>
      </c>
      <c r="G2222" s="12">
        <v>-136.30000000000001</v>
      </c>
      <c r="H2222" s="12">
        <v>4.0476190476190474</v>
      </c>
      <c r="I2222" s="12">
        <v>51.526984126984132</v>
      </c>
      <c r="J2222" s="12">
        <v>-47.479365079365081</v>
      </c>
      <c r="K2222" s="22">
        <v>46</v>
      </c>
    </row>
    <row r="2223" spans="2:11" x14ac:dyDescent="0.25">
      <c r="B2223" t="s">
        <v>2399</v>
      </c>
      <c r="C2223" t="s">
        <v>2400</v>
      </c>
      <c r="D2223" s="24" t="s">
        <v>2443</v>
      </c>
      <c r="E2223" s="24" t="s">
        <v>1611</v>
      </c>
      <c r="F2223" s="12">
        <v>46.7</v>
      </c>
      <c r="G2223" s="12">
        <v>-121.7</v>
      </c>
      <c r="H2223" s="12">
        <v>8.0555555555555554</v>
      </c>
      <c r="I2223" s="12">
        <v>91.61626984126984</v>
      </c>
      <c r="J2223" s="12">
        <v>-83.560714285714283</v>
      </c>
      <c r="K2223" s="22">
        <v>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7AB78-D62B-47B9-885A-D96EF555134F}">
  <dimension ref="B1:K212"/>
  <sheetViews>
    <sheetView showGridLines="0" workbookViewId="0"/>
  </sheetViews>
  <sheetFormatPr defaultRowHeight="15" x14ac:dyDescent="0.25"/>
  <cols>
    <col min="1" max="1" width="3.7109375" customWidth="1"/>
    <col min="2" max="2" width="33.5703125" customWidth="1"/>
    <col min="3" max="3" width="16.5703125" customWidth="1"/>
    <col min="4" max="5" width="10.7109375" style="24" customWidth="1"/>
    <col min="6" max="7" width="10.7109375" style="12" customWidth="1"/>
    <col min="8" max="8" width="16.28515625" style="22" customWidth="1"/>
    <col min="9" max="10" width="16.28515625" style="12" customWidth="1"/>
    <col min="11" max="11" width="16.28515625" style="22" customWidth="1"/>
  </cols>
  <sheetData>
    <row r="1" spans="2:11" x14ac:dyDescent="0.25">
      <c r="B1" s="21"/>
      <c r="C1" s="2"/>
      <c r="F1" s="26"/>
    </row>
    <row r="2" spans="2:11" ht="26.25" x14ac:dyDescent="0.4">
      <c r="B2" s="28" t="str">
        <f>Contents!D17</f>
        <v>Ranking of November 2019 Snowfall Against the Historical Time Series of November Snowfalls</v>
      </c>
      <c r="C2" s="2"/>
      <c r="F2" s="26"/>
    </row>
    <row r="3" spans="2:11" ht="15.75" x14ac:dyDescent="0.25">
      <c r="B3" s="17" t="s">
        <v>4427</v>
      </c>
      <c r="C3" s="2"/>
      <c r="F3" s="26"/>
    </row>
    <row r="4" spans="2:11" x14ac:dyDescent="0.25">
      <c r="B4" s="48" t="s">
        <v>15838</v>
      </c>
      <c r="C4" s="2"/>
      <c r="F4" s="26"/>
    </row>
    <row r="5" spans="2:11" x14ac:dyDescent="0.25">
      <c r="B5" s="15"/>
      <c r="C5" s="2"/>
      <c r="F5" s="26"/>
    </row>
    <row r="6" spans="2:11" x14ac:dyDescent="0.25">
      <c r="B6" s="27" t="s">
        <v>15834</v>
      </c>
      <c r="C6" s="23"/>
      <c r="D6" s="32"/>
      <c r="E6" s="32"/>
      <c r="F6" s="33"/>
      <c r="G6" s="34"/>
      <c r="H6" s="46"/>
      <c r="I6" s="34"/>
      <c r="J6" s="34"/>
      <c r="K6" s="46"/>
    </row>
    <row r="7" spans="2:11" x14ac:dyDescent="0.25">
      <c r="B7" s="27" t="s">
        <v>15835</v>
      </c>
      <c r="C7" s="23"/>
      <c r="D7" s="32"/>
      <c r="E7" s="32"/>
      <c r="F7" s="33"/>
      <c r="G7" s="34"/>
      <c r="H7" s="46"/>
      <c r="I7" s="34"/>
      <c r="J7" s="34"/>
      <c r="K7" s="46"/>
    </row>
    <row r="8" spans="2:11" x14ac:dyDescent="0.25">
      <c r="B8" s="27" t="s">
        <v>15836</v>
      </c>
      <c r="C8" s="23"/>
      <c r="D8" s="32"/>
      <c r="E8" s="32"/>
      <c r="F8" s="33"/>
      <c r="G8" s="34"/>
      <c r="H8" s="46"/>
      <c r="I8" s="34"/>
      <c r="J8" s="34"/>
      <c r="K8" s="46"/>
    </row>
    <row r="9" spans="2:11" x14ac:dyDescent="0.25">
      <c r="B9" s="27" t="s">
        <v>15837</v>
      </c>
      <c r="C9" s="23"/>
      <c r="D9" s="32"/>
      <c r="E9" s="32"/>
      <c r="F9" s="33"/>
      <c r="G9" s="34"/>
      <c r="H9" s="46"/>
      <c r="I9" s="34"/>
      <c r="J9" s="34"/>
      <c r="K9" s="46"/>
    </row>
    <row r="10" spans="2:11" x14ac:dyDescent="0.25">
      <c r="B10" s="20"/>
      <c r="C10" s="23"/>
      <c r="D10" s="32"/>
      <c r="E10" s="32"/>
      <c r="F10" s="33"/>
      <c r="G10" s="34"/>
      <c r="H10" s="31"/>
      <c r="I10" s="25"/>
      <c r="J10" s="45"/>
      <c r="K10" s="31"/>
    </row>
    <row r="11" spans="2:11" x14ac:dyDescent="0.25">
      <c r="B11" s="20"/>
      <c r="C11" s="23"/>
      <c r="D11" s="32"/>
      <c r="E11" s="32"/>
      <c r="F11" s="33"/>
      <c r="G11" s="34"/>
      <c r="H11" s="47" t="s">
        <v>15573</v>
      </c>
      <c r="I11" s="25"/>
      <c r="J11" s="25"/>
      <c r="K11" s="31"/>
    </row>
    <row r="12" spans="2:11" x14ac:dyDescent="0.25">
      <c r="B12" s="20" t="s">
        <v>2182</v>
      </c>
      <c r="C12" s="20" t="s">
        <v>360</v>
      </c>
      <c r="D12" s="32" t="s">
        <v>2439</v>
      </c>
      <c r="E12" s="32" t="s">
        <v>4428</v>
      </c>
      <c r="F12" s="25" t="s">
        <v>2435</v>
      </c>
      <c r="G12" s="25" t="s">
        <v>2436</v>
      </c>
      <c r="H12" s="47" t="s">
        <v>2441</v>
      </c>
      <c r="I12" s="45"/>
      <c r="J12" s="45"/>
      <c r="K12" s="47"/>
    </row>
    <row r="14" spans="2:11" x14ac:dyDescent="0.25">
      <c r="B14" t="s">
        <v>1039</v>
      </c>
      <c r="C14" t="s">
        <v>1040</v>
      </c>
      <c r="D14" s="24" t="s">
        <v>2443</v>
      </c>
      <c r="E14" s="24" t="s">
        <v>1022</v>
      </c>
      <c r="F14" s="12">
        <v>44.6</v>
      </c>
      <c r="G14" s="12">
        <v>-93.6</v>
      </c>
      <c r="H14" s="22">
        <v>1</v>
      </c>
    </row>
    <row r="15" spans="2:11" x14ac:dyDescent="0.25">
      <c r="B15" t="s">
        <v>4981</v>
      </c>
      <c r="C15" t="s">
        <v>4982</v>
      </c>
      <c r="D15" s="24" t="s">
        <v>2443</v>
      </c>
      <c r="E15" s="24" t="s">
        <v>1134</v>
      </c>
      <c r="F15" s="12">
        <v>48.7</v>
      </c>
      <c r="G15" s="12">
        <v>-110.4</v>
      </c>
      <c r="H15" s="22">
        <v>1</v>
      </c>
    </row>
    <row r="16" spans="2:11" x14ac:dyDescent="0.25">
      <c r="B16" t="s">
        <v>1562</v>
      </c>
      <c r="C16" t="s">
        <v>1563</v>
      </c>
      <c r="D16" s="24" t="s">
        <v>2443</v>
      </c>
      <c r="E16" s="24" t="s">
        <v>1545</v>
      </c>
      <c r="F16" s="12">
        <v>41.7</v>
      </c>
      <c r="G16" s="12">
        <v>-111.8</v>
      </c>
      <c r="H16" s="22">
        <v>1</v>
      </c>
    </row>
    <row r="17" spans="2:8" x14ac:dyDescent="0.25">
      <c r="B17" t="s">
        <v>6760</v>
      </c>
      <c r="C17" t="s">
        <v>6761</v>
      </c>
      <c r="D17" s="24" t="s">
        <v>2443</v>
      </c>
      <c r="E17" s="24" t="s">
        <v>1675</v>
      </c>
      <c r="F17" s="12">
        <v>43.5</v>
      </c>
      <c r="G17" s="12">
        <v>-90.6</v>
      </c>
      <c r="H17" s="22">
        <v>1</v>
      </c>
    </row>
    <row r="18" spans="2:8" x14ac:dyDescent="0.25">
      <c r="B18" t="s">
        <v>2848</v>
      </c>
      <c r="C18" t="s">
        <v>2849</v>
      </c>
      <c r="D18" s="24" t="s">
        <v>2443</v>
      </c>
      <c r="E18" s="24" t="s">
        <v>1775</v>
      </c>
      <c r="F18" s="12">
        <v>42.2</v>
      </c>
      <c r="G18" s="12">
        <v>-104.5</v>
      </c>
      <c r="H18" s="22">
        <v>1</v>
      </c>
    </row>
    <row r="19" spans="2:8" x14ac:dyDescent="0.25">
      <c r="B19" t="s">
        <v>2985</v>
      </c>
      <c r="C19" t="s">
        <v>2986</v>
      </c>
      <c r="D19" s="24" t="s">
        <v>2443</v>
      </c>
      <c r="E19" s="24" t="s">
        <v>1134</v>
      </c>
      <c r="F19" s="12">
        <v>48.9</v>
      </c>
      <c r="G19" s="12">
        <v>-107.8</v>
      </c>
      <c r="H19" s="22">
        <v>1</v>
      </c>
    </row>
    <row r="20" spans="2:8" x14ac:dyDescent="0.25">
      <c r="B20" t="s">
        <v>3101</v>
      </c>
      <c r="C20" t="s">
        <v>3102</v>
      </c>
      <c r="D20" s="24" t="s">
        <v>2443</v>
      </c>
      <c r="E20" s="24" t="s">
        <v>1134</v>
      </c>
      <c r="F20" s="12">
        <v>48.7</v>
      </c>
      <c r="G20" s="12">
        <v>-111.4</v>
      </c>
      <c r="H20" s="22">
        <v>1</v>
      </c>
    </row>
    <row r="21" spans="2:8" x14ac:dyDescent="0.25">
      <c r="B21" t="s">
        <v>2810</v>
      </c>
      <c r="C21" t="s">
        <v>2811</v>
      </c>
      <c r="D21" s="24" t="s">
        <v>2443</v>
      </c>
      <c r="E21" s="24" t="s">
        <v>1134</v>
      </c>
      <c r="F21" s="12">
        <v>47.3</v>
      </c>
      <c r="G21" s="12">
        <v>-108.4</v>
      </c>
      <c r="H21" s="22">
        <v>1</v>
      </c>
    </row>
    <row r="22" spans="2:8" x14ac:dyDescent="0.25">
      <c r="B22" t="s">
        <v>2844</v>
      </c>
      <c r="C22" t="s">
        <v>2845</v>
      </c>
      <c r="D22" s="24" t="s">
        <v>2443</v>
      </c>
      <c r="E22" s="24" t="s">
        <v>1545</v>
      </c>
      <c r="F22" s="12">
        <v>40.6</v>
      </c>
      <c r="G22" s="12">
        <v>-112.5</v>
      </c>
      <c r="H22" s="22">
        <v>1</v>
      </c>
    </row>
    <row r="23" spans="2:8" x14ac:dyDescent="0.25">
      <c r="B23" t="s">
        <v>2925</v>
      </c>
      <c r="C23" t="s">
        <v>2926</v>
      </c>
      <c r="D23" s="24" t="s">
        <v>2443</v>
      </c>
      <c r="E23" s="24" t="s">
        <v>1134</v>
      </c>
      <c r="F23" s="12">
        <v>47.9</v>
      </c>
      <c r="G23" s="12">
        <v>-108.5</v>
      </c>
      <c r="H23" s="22">
        <v>1</v>
      </c>
    </row>
    <row r="24" spans="2:8" x14ac:dyDescent="0.25">
      <c r="B24" t="s">
        <v>6661</v>
      </c>
      <c r="C24" t="s">
        <v>6662</v>
      </c>
      <c r="D24" s="24" t="s">
        <v>2443</v>
      </c>
      <c r="E24" s="24" t="s">
        <v>563</v>
      </c>
      <c r="F24" s="12">
        <v>40</v>
      </c>
      <c r="G24" s="12">
        <v>-103.5</v>
      </c>
      <c r="H24" s="22">
        <v>1</v>
      </c>
    </row>
    <row r="25" spans="2:8" x14ac:dyDescent="0.25">
      <c r="B25" t="s">
        <v>2299</v>
      </c>
      <c r="C25" t="s">
        <v>2300</v>
      </c>
      <c r="D25" s="24" t="s">
        <v>2443</v>
      </c>
      <c r="E25" s="24" t="s">
        <v>1134</v>
      </c>
      <c r="F25" s="12">
        <v>48.5</v>
      </c>
      <c r="G25" s="12">
        <v>-109.2</v>
      </c>
      <c r="H25" s="22">
        <v>1</v>
      </c>
    </row>
    <row r="26" spans="2:8" x14ac:dyDescent="0.25">
      <c r="B26" t="s">
        <v>3009</v>
      </c>
      <c r="C26" t="s">
        <v>3010</v>
      </c>
      <c r="D26" s="24" t="s">
        <v>2443</v>
      </c>
      <c r="E26" s="24" t="s">
        <v>1134</v>
      </c>
      <c r="F26" s="12">
        <v>48.5</v>
      </c>
      <c r="G26" s="12">
        <v>-111.8</v>
      </c>
      <c r="H26" s="22">
        <v>1</v>
      </c>
    </row>
    <row r="27" spans="2:8" x14ac:dyDescent="0.25">
      <c r="B27" t="s">
        <v>2637</v>
      </c>
      <c r="C27" t="s">
        <v>2638</v>
      </c>
      <c r="D27" s="24" t="s">
        <v>2443</v>
      </c>
      <c r="E27" s="24" t="s">
        <v>1775</v>
      </c>
      <c r="F27" s="12">
        <v>41.6</v>
      </c>
      <c r="G27" s="12">
        <v>-107.9</v>
      </c>
      <c r="H27" s="22">
        <v>1</v>
      </c>
    </row>
    <row r="28" spans="2:8" x14ac:dyDescent="0.25">
      <c r="B28" t="s">
        <v>4637</v>
      </c>
      <c r="C28" t="s">
        <v>4638</v>
      </c>
      <c r="D28" s="24" t="s">
        <v>2443</v>
      </c>
      <c r="E28" s="24" t="s">
        <v>1134</v>
      </c>
      <c r="F28" s="12">
        <v>48.2</v>
      </c>
      <c r="G28" s="12">
        <v>-111.5</v>
      </c>
      <c r="H28" s="22">
        <v>1</v>
      </c>
    </row>
    <row r="29" spans="2:8" x14ac:dyDescent="0.25">
      <c r="B29" t="s">
        <v>4186</v>
      </c>
      <c r="C29" t="s">
        <v>4187</v>
      </c>
      <c r="D29" s="24" t="s">
        <v>2443</v>
      </c>
      <c r="E29" s="24" t="s">
        <v>1301</v>
      </c>
      <c r="F29" s="12">
        <v>43.2</v>
      </c>
      <c r="G29" s="12">
        <v>-77.900000000000006</v>
      </c>
      <c r="H29" s="22">
        <v>1</v>
      </c>
    </row>
    <row r="30" spans="2:8" x14ac:dyDescent="0.25">
      <c r="B30" t="s">
        <v>1186</v>
      </c>
      <c r="C30" t="s">
        <v>1187</v>
      </c>
      <c r="D30" s="24" t="s">
        <v>2443</v>
      </c>
      <c r="E30" s="24" t="s">
        <v>1134</v>
      </c>
      <c r="F30" s="12">
        <v>47.4</v>
      </c>
      <c r="G30" s="12">
        <v>-111.7</v>
      </c>
      <c r="H30" s="22">
        <v>1</v>
      </c>
    </row>
    <row r="31" spans="2:8" x14ac:dyDescent="0.25">
      <c r="B31" t="s">
        <v>2149</v>
      </c>
      <c r="C31" t="s">
        <v>2150</v>
      </c>
      <c r="D31" s="24" t="s">
        <v>2443</v>
      </c>
      <c r="E31" s="24" t="s">
        <v>1134</v>
      </c>
      <c r="F31" s="12">
        <v>48.5</v>
      </c>
      <c r="G31" s="12">
        <v>-109.7</v>
      </c>
      <c r="H31" s="22">
        <v>1</v>
      </c>
    </row>
    <row r="32" spans="2:8" x14ac:dyDescent="0.25">
      <c r="B32" t="s">
        <v>3467</v>
      </c>
      <c r="C32" t="s">
        <v>3468</v>
      </c>
      <c r="D32" s="24" t="s">
        <v>2443</v>
      </c>
      <c r="E32" s="24" t="s">
        <v>532</v>
      </c>
      <c r="F32" s="12">
        <v>35.200000000000003</v>
      </c>
      <c r="G32" s="12">
        <v>-112.1</v>
      </c>
      <c r="H32" s="22">
        <v>1</v>
      </c>
    </row>
    <row r="33" spans="2:8" x14ac:dyDescent="0.25">
      <c r="B33" t="s">
        <v>1166</v>
      </c>
      <c r="C33" t="s">
        <v>1167</v>
      </c>
      <c r="D33" s="24" t="s">
        <v>2443</v>
      </c>
      <c r="E33" s="24" t="s">
        <v>1134</v>
      </c>
      <c r="F33" s="12">
        <v>46.1</v>
      </c>
      <c r="G33" s="12">
        <v>-110</v>
      </c>
      <c r="H33" s="22">
        <v>1</v>
      </c>
    </row>
    <row r="34" spans="2:8" x14ac:dyDescent="0.25">
      <c r="B34" t="s">
        <v>1135</v>
      </c>
      <c r="C34" t="s">
        <v>1136</v>
      </c>
      <c r="D34" s="24" t="s">
        <v>2443</v>
      </c>
      <c r="E34" s="24" t="s">
        <v>1134</v>
      </c>
      <c r="F34" s="12">
        <v>45.8</v>
      </c>
      <c r="G34" s="12">
        <v>-109.9</v>
      </c>
      <c r="H34" s="22">
        <v>1</v>
      </c>
    </row>
    <row r="35" spans="2:8" x14ac:dyDescent="0.25">
      <c r="B35" t="s">
        <v>2838</v>
      </c>
      <c r="C35" t="s">
        <v>2839</v>
      </c>
      <c r="D35" s="24" t="s">
        <v>548</v>
      </c>
      <c r="E35" s="24" t="s">
        <v>494</v>
      </c>
      <c r="F35" s="12">
        <v>49.8</v>
      </c>
      <c r="G35" s="12">
        <v>-112.7</v>
      </c>
      <c r="H35" s="22">
        <v>1</v>
      </c>
    </row>
    <row r="36" spans="2:8" x14ac:dyDescent="0.25">
      <c r="B36" t="s">
        <v>1164</v>
      </c>
      <c r="C36" t="s">
        <v>1165</v>
      </c>
      <c r="D36" s="24" t="s">
        <v>2443</v>
      </c>
      <c r="E36" s="24" t="s">
        <v>1134</v>
      </c>
      <c r="F36" s="12">
        <v>47.9</v>
      </c>
      <c r="G36" s="12">
        <v>-110.5</v>
      </c>
      <c r="H36" s="22">
        <v>1</v>
      </c>
    </row>
    <row r="37" spans="2:8" x14ac:dyDescent="0.25">
      <c r="B37" t="s">
        <v>4843</v>
      </c>
      <c r="C37" t="s">
        <v>4844</v>
      </c>
      <c r="D37" s="24" t="s">
        <v>2443</v>
      </c>
      <c r="E37" s="24" t="s">
        <v>1134</v>
      </c>
      <c r="F37" s="12">
        <v>47</v>
      </c>
      <c r="G37" s="12">
        <v>-108.8</v>
      </c>
      <c r="H37" s="22">
        <v>1</v>
      </c>
    </row>
    <row r="38" spans="2:8" x14ac:dyDescent="0.25">
      <c r="B38" t="s">
        <v>2301</v>
      </c>
      <c r="C38" t="s">
        <v>2302</v>
      </c>
      <c r="D38" s="24" t="s">
        <v>2443</v>
      </c>
      <c r="E38" s="24" t="s">
        <v>1134</v>
      </c>
      <c r="F38" s="12">
        <v>47.8</v>
      </c>
      <c r="G38" s="12">
        <v>-112.1</v>
      </c>
      <c r="H38" s="22">
        <v>1</v>
      </c>
    </row>
    <row r="39" spans="2:8" x14ac:dyDescent="0.25">
      <c r="B39" t="s">
        <v>2596</v>
      </c>
      <c r="C39" t="s">
        <v>2597</v>
      </c>
      <c r="D39" s="24" t="s">
        <v>2443</v>
      </c>
      <c r="E39" s="24" t="s">
        <v>1775</v>
      </c>
      <c r="F39" s="12">
        <v>42.4</v>
      </c>
      <c r="G39" s="12">
        <v>-104.1</v>
      </c>
      <c r="H39" s="22">
        <v>1</v>
      </c>
    </row>
    <row r="40" spans="2:8" x14ac:dyDescent="0.25">
      <c r="B40" t="s">
        <v>2856</v>
      </c>
      <c r="C40" t="s">
        <v>2857</v>
      </c>
      <c r="D40" s="24" t="s">
        <v>2443</v>
      </c>
      <c r="E40" s="24" t="s">
        <v>563</v>
      </c>
      <c r="F40" s="12">
        <v>40.4</v>
      </c>
      <c r="G40" s="12">
        <v>-105</v>
      </c>
      <c r="H40" s="22">
        <v>1</v>
      </c>
    </row>
    <row r="41" spans="2:8" x14ac:dyDescent="0.25">
      <c r="B41" t="s">
        <v>4677</v>
      </c>
      <c r="C41" t="s">
        <v>4678</v>
      </c>
      <c r="D41" s="24" t="s">
        <v>2443</v>
      </c>
      <c r="E41" s="24" t="s">
        <v>969</v>
      </c>
      <c r="F41" s="12">
        <v>45.1</v>
      </c>
      <c r="G41" s="12">
        <v>-85.6</v>
      </c>
      <c r="H41" s="22">
        <v>1</v>
      </c>
    </row>
    <row r="42" spans="2:8" x14ac:dyDescent="0.25">
      <c r="B42" t="s">
        <v>4147</v>
      </c>
      <c r="C42" t="s">
        <v>4148</v>
      </c>
      <c r="D42" s="24" t="s">
        <v>2443</v>
      </c>
      <c r="E42" s="24" t="s">
        <v>937</v>
      </c>
      <c r="F42" s="12">
        <v>47.1</v>
      </c>
      <c r="G42" s="12">
        <v>-67.900000000000006</v>
      </c>
      <c r="H42" s="22">
        <v>1</v>
      </c>
    </row>
    <row r="43" spans="2:8" x14ac:dyDescent="0.25">
      <c r="B43" t="s">
        <v>3545</v>
      </c>
      <c r="C43" t="s">
        <v>3546</v>
      </c>
      <c r="D43" s="24" t="s">
        <v>2443</v>
      </c>
      <c r="E43" s="24" t="s">
        <v>1253</v>
      </c>
      <c r="F43" s="12">
        <v>36.200000000000003</v>
      </c>
      <c r="G43" s="12">
        <v>-115.6</v>
      </c>
      <c r="H43" s="22">
        <v>1</v>
      </c>
    </row>
    <row r="44" spans="2:8" x14ac:dyDescent="0.25">
      <c r="B44" t="s">
        <v>2477</v>
      </c>
      <c r="C44" t="s">
        <v>2478</v>
      </c>
      <c r="D44" s="24" t="s">
        <v>2443</v>
      </c>
      <c r="E44" s="24" t="s">
        <v>563</v>
      </c>
      <c r="F44" s="12">
        <v>40.700000000000003</v>
      </c>
      <c r="G44" s="12">
        <v>-105.7</v>
      </c>
      <c r="H44" s="22">
        <v>1</v>
      </c>
    </row>
    <row r="45" spans="2:8" x14ac:dyDescent="0.25">
      <c r="B45" t="s">
        <v>4783</v>
      </c>
      <c r="C45" t="s">
        <v>4784</v>
      </c>
      <c r="D45" s="24" t="s">
        <v>548</v>
      </c>
      <c r="E45" s="24" t="s">
        <v>494</v>
      </c>
      <c r="F45" s="12">
        <v>50.7</v>
      </c>
      <c r="G45" s="12">
        <v>-113.9</v>
      </c>
      <c r="H45" s="22">
        <v>1</v>
      </c>
    </row>
    <row r="46" spans="2:8" x14ac:dyDescent="0.25">
      <c r="B46" t="s">
        <v>4597</v>
      </c>
      <c r="C46" t="s">
        <v>4598</v>
      </c>
      <c r="D46" s="24" t="s">
        <v>2443</v>
      </c>
      <c r="E46" s="24" t="s">
        <v>1134</v>
      </c>
      <c r="F46" s="12">
        <v>47.9</v>
      </c>
      <c r="G46" s="12">
        <v>-112.2</v>
      </c>
      <c r="H46" s="22">
        <v>1</v>
      </c>
    </row>
    <row r="47" spans="2:8" x14ac:dyDescent="0.25">
      <c r="B47" t="s">
        <v>4122</v>
      </c>
      <c r="C47" t="s">
        <v>4451</v>
      </c>
      <c r="D47" s="24" t="s">
        <v>548</v>
      </c>
      <c r="E47" s="24" t="s">
        <v>518</v>
      </c>
      <c r="F47" s="12">
        <v>48</v>
      </c>
      <c r="G47" s="12">
        <v>-77.7</v>
      </c>
      <c r="H47" s="22">
        <v>1</v>
      </c>
    </row>
    <row r="48" spans="2:8" x14ac:dyDescent="0.25">
      <c r="B48" t="s">
        <v>8411</v>
      </c>
      <c r="C48" t="s">
        <v>8412</v>
      </c>
      <c r="D48" s="24" t="s">
        <v>2443</v>
      </c>
      <c r="E48" s="24" t="s">
        <v>1396</v>
      </c>
      <c r="F48" s="12">
        <v>45.3</v>
      </c>
      <c r="G48" s="12">
        <v>-117.7</v>
      </c>
      <c r="H48" s="22">
        <v>2</v>
      </c>
    </row>
    <row r="49" spans="2:8" x14ac:dyDescent="0.25">
      <c r="B49" t="s">
        <v>2167</v>
      </c>
      <c r="C49" t="s">
        <v>2168</v>
      </c>
      <c r="D49" s="24" t="s">
        <v>2443</v>
      </c>
      <c r="E49" s="24" t="s">
        <v>969</v>
      </c>
      <c r="F49" s="12">
        <v>42.2</v>
      </c>
      <c r="G49" s="12">
        <v>-83.3</v>
      </c>
      <c r="H49" s="22">
        <v>2</v>
      </c>
    </row>
    <row r="50" spans="2:8" x14ac:dyDescent="0.25">
      <c r="B50" t="s">
        <v>1678</v>
      </c>
      <c r="C50" t="s">
        <v>1679</v>
      </c>
      <c r="D50" s="24" t="s">
        <v>2443</v>
      </c>
      <c r="E50" s="24" t="s">
        <v>1675</v>
      </c>
      <c r="F50" s="12">
        <v>43.3</v>
      </c>
      <c r="G50" s="12">
        <v>-89.3</v>
      </c>
      <c r="H50" s="22">
        <v>2</v>
      </c>
    </row>
    <row r="51" spans="2:8" x14ac:dyDescent="0.25">
      <c r="B51" t="s">
        <v>7557</v>
      </c>
      <c r="C51" t="s">
        <v>7558</v>
      </c>
      <c r="D51" s="24" t="s">
        <v>548</v>
      </c>
      <c r="E51" s="24" t="s">
        <v>510</v>
      </c>
      <c r="F51" s="12">
        <v>43.6</v>
      </c>
      <c r="G51" s="12">
        <v>-79.8</v>
      </c>
      <c r="H51" s="22">
        <v>2</v>
      </c>
    </row>
    <row r="52" spans="2:8" x14ac:dyDescent="0.25">
      <c r="B52" t="s">
        <v>6800</v>
      </c>
      <c r="C52" t="s">
        <v>6801</v>
      </c>
      <c r="D52" s="24" t="s">
        <v>2443</v>
      </c>
      <c r="E52" s="24" t="s">
        <v>1134</v>
      </c>
      <c r="F52" s="12">
        <v>46.6</v>
      </c>
      <c r="G52" s="12">
        <v>-109.7</v>
      </c>
      <c r="H52" s="22">
        <v>2</v>
      </c>
    </row>
    <row r="53" spans="2:8" x14ac:dyDescent="0.25">
      <c r="B53" t="s">
        <v>2272</v>
      </c>
      <c r="C53" t="s">
        <v>2273</v>
      </c>
      <c r="D53" s="24" t="s">
        <v>2443</v>
      </c>
      <c r="E53" s="24" t="s">
        <v>969</v>
      </c>
      <c r="F53" s="12">
        <v>43.1</v>
      </c>
      <c r="G53" s="12">
        <v>-82.8</v>
      </c>
      <c r="H53" s="22">
        <v>2</v>
      </c>
    </row>
    <row r="54" spans="2:8" x14ac:dyDescent="0.25">
      <c r="B54" t="s">
        <v>5479</v>
      </c>
      <c r="C54" t="s">
        <v>5480</v>
      </c>
      <c r="D54" s="24" t="s">
        <v>2443</v>
      </c>
      <c r="E54" s="24" t="s">
        <v>1134</v>
      </c>
      <c r="F54" s="12">
        <v>45.3</v>
      </c>
      <c r="G54" s="12">
        <v>-105.9</v>
      </c>
      <c r="H54" s="22">
        <v>2</v>
      </c>
    </row>
    <row r="55" spans="2:8" x14ac:dyDescent="0.25">
      <c r="B55" t="s">
        <v>3751</v>
      </c>
      <c r="C55" t="s">
        <v>3752</v>
      </c>
      <c r="D55" s="24" t="s">
        <v>2443</v>
      </c>
      <c r="E55" s="24" t="s">
        <v>969</v>
      </c>
      <c r="F55" s="12">
        <v>44.6</v>
      </c>
      <c r="G55" s="12">
        <v>-83.2</v>
      </c>
      <c r="H55" s="22">
        <v>2</v>
      </c>
    </row>
    <row r="56" spans="2:8" x14ac:dyDescent="0.25">
      <c r="B56" t="s">
        <v>7075</v>
      </c>
      <c r="C56" t="s">
        <v>7076</v>
      </c>
      <c r="D56" s="24" t="s">
        <v>2443</v>
      </c>
      <c r="E56" s="24" t="s">
        <v>1194</v>
      </c>
      <c r="F56" s="12">
        <v>41.7</v>
      </c>
      <c r="G56" s="12">
        <v>-98.2</v>
      </c>
      <c r="H56" s="22">
        <v>2</v>
      </c>
    </row>
    <row r="57" spans="2:8" x14ac:dyDescent="0.25">
      <c r="B57" t="s">
        <v>3178</v>
      </c>
      <c r="C57" t="s">
        <v>3179</v>
      </c>
      <c r="D57" s="24" t="s">
        <v>2443</v>
      </c>
      <c r="E57" s="24" t="s">
        <v>1675</v>
      </c>
      <c r="F57" s="12">
        <v>44.8</v>
      </c>
      <c r="G57" s="12">
        <v>-91.9</v>
      </c>
      <c r="H57" s="22">
        <v>2</v>
      </c>
    </row>
    <row r="58" spans="2:8" x14ac:dyDescent="0.25">
      <c r="B58" t="s">
        <v>967</v>
      </c>
      <c r="C58" t="s">
        <v>968</v>
      </c>
      <c r="D58" s="24" t="s">
        <v>2443</v>
      </c>
      <c r="E58" s="24" t="s">
        <v>969</v>
      </c>
      <c r="F58" s="12">
        <v>42.2</v>
      </c>
      <c r="G58" s="12">
        <v>-83.6</v>
      </c>
      <c r="H58" s="22">
        <v>2</v>
      </c>
    </row>
    <row r="59" spans="2:8" x14ac:dyDescent="0.25">
      <c r="B59" t="s">
        <v>715</v>
      </c>
      <c r="C59" t="s">
        <v>716</v>
      </c>
      <c r="D59" s="24" t="s">
        <v>2443</v>
      </c>
      <c r="E59" s="24" t="s">
        <v>709</v>
      </c>
      <c r="F59" s="12">
        <v>41.5</v>
      </c>
      <c r="G59" s="12">
        <v>-85.8</v>
      </c>
      <c r="H59" s="22">
        <v>2</v>
      </c>
    </row>
    <row r="60" spans="2:8" x14ac:dyDescent="0.25">
      <c r="B60" t="s">
        <v>2768</v>
      </c>
      <c r="C60" t="s">
        <v>2769</v>
      </c>
      <c r="D60" s="24" t="s">
        <v>2443</v>
      </c>
      <c r="E60" s="24" t="s">
        <v>1457</v>
      </c>
      <c r="F60" s="12">
        <v>43.4</v>
      </c>
      <c r="G60" s="12">
        <v>-103.2</v>
      </c>
      <c r="H60" s="22">
        <v>2</v>
      </c>
    </row>
    <row r="61" spans="2:8" x14ac:dyDescent="0.25">
      <c r="B61" t="s">
        <v>5698</v>
      </c>
      <c r="C61" t="s">
        <v>5699</v>
      </c>
      <c r="D61" s="24" t="s">
        <v>2443</v>
      </c>
      <c r="E61" s="24" t="s">
        <v>1338</v>
      </c>
      <c r="F61" s="12">
        <v>48.9</v>
      </c>
      <c r="G61" s="12">
        <v>-103.4</v>
      </c>
      <c r="H61" s="22">
        <v>2</v>
      </c>
    </row>
    <row r="62" spans="2:8" x14ac:dyDescent="0.25">
      <c r="B62" t="s">
        <v>1465</v>
      </c>
      <c r="C62" t="s">
        <v>1466</v>
      </c>
      <c r="D62" s="24" t="s">
        <v>2443</v>
      </c>
      <c r="E62" s="24" t="s">
        <v>1457</v>
      </c>
      <c r="F62" s="12">
        <v>45</v>
      </c>
      <c r="G62" s="12">
        <v>-101.6</v>
      </c>
      <c r="H62" s="22">
        <v>2</v>
      </c>
    </row>
    <row r="63" spans="2:8" x14ac:dyDescent="0.25">
      <c r="B63" t="s">
        <v>5307</v>
      </c>
      <c r="C63" t="s">
        <v>5308</v>
      </c>
      <c r="D63" s="24" t="s">
        <v>2443</v>
      </c>
      <c r="E63" s="24" t="s">
        <v>1134</v>
      </c>
      <c r="F63" s="12">
        <v>48.9</v>
      </c>
      <c r="G63" s="12">
        <v>-110.2</v>
      </c>
      <c r="H63" s="22">
        <v>2</v>
      </c>
    </row>
    <row r="64" spans="2:8" x14ac:dyDescent="0.25">
      <c r="B64" t="s">
        <v>5802</v>
      </c>
      <c r="C64" t="s">
        <v>5803</v>
      </c>
      <c r="D64" s="24" t="s">
        <v>2443</v>
      </c>
      <c r="E64" s="24" t="s">
        <v>1134</v>
      </c>
      <c r="F64" s="12">
        <v>48.9</v>
      </c>
      <c r="G64" s="12">
        <v>-108.3</v>
      </c>
      <c r="H64" s="22">
        <v>2</v>
      </c>
    </row>
    <row r="65" spans="2:8" x14ac:dyDescent="0.25">
      <c r="B65" t="s">
        <v>5426</v>
      </c>
      <c r="C65" t="s">
        <v>5427</v>
      </c>
      <c r="D65" s="24" t="s">
        <v>2443</v>
      </c>
      <c r="E65" s="24" t="s">
        <v>1775</v>
      </c>
      <c r="F65" s="12">
        <v>44.6</v>
      </c>
      <c r="G65" s="12">
        <v>-105.3</v>
      </c>
      <c r="H65" s="22">
        <v>2</v>
      </c>
    </row>
    <row r="66" spans="2:8" x14ac:dyDescent="0.25">
      <c r="B66" t="s">
        <v>2975</v>
      </c>
      <c r="C66" t="s">
        <v>2976</v>
      </c>
      <c r="D66" s="24" t="s">
        <v>2443</v>
      </c>
      <c r="E66" s="24" t="s">
        <v>1134</v>
      </c>
      <c r="F66" s="12">
        <v>48</v>
      </c>
      <c r="G66" s="12">
        <v>-111.2</v>
      </c>
      <c r="H66" s="22">
        <v>2</v>
      </c>
    </row>
    <row r="67" spans="2:8" x14ac:dyDescent="0.25">
      <c r="B67" t="s">
        <v>2760</v>
      </c>
      <c r="C67" t="s">
        <v>2761</v>
      </c>
      <c r="D67" s="24" t="s">
        <v>2443</v>
      </c>
      <c r="E67" s="24" t="s">
        <v>1545</v>
      </c>
      <c r="F67" s="12">
        <v>38.5</v>
      </c>
      <c r="G67" s="12">
        <v>-112.3</v>
      </c>
      <c r="H67" s="22">
        <v>2</v>
      </c>
    </row>
    <row r="68" spans="2:8" x14ac:dyDescent="0.25">
      <c r="B68" t="s">
        <v>3982</v>
      </c>
      <c r="C68" t="s">
        <v>3983</v>
      </c>
      <c r="D68" s="24" t="s">
        <v>2443</v>
      </c>
      <c r="E68" s="24" t="s">
        <v>1580</v>
      </c>
      <c r="F68" s="12">
        <v>44.9</v>
      </c>
      <c r="G68" s="12">
        <v>-72.8</v>
      </c>
      <c r="H68" s="22">
        <v>2</v>
      </c>
    </row>
    <row r="69" spans="2:8" x14ac:dyDescent="0.25">
      <c r="B69" t="s">
        <v>2667</v>
      </c>
      <c r="C69" t="s">
        <v>2668</v>
      </c>
      <c r="D69" s="24" t="s">
        <v>2443</v>
      </c>
      <c r="E69" s="24" t="s">
        <v>1545</v>
      </c>
      <c r="F69" s="12">
        <v>41.6</v>
      </c>
      <c r="G69" s="12">
        <v>-111.8</v>
      </c>
      <c r="H69" s="22">
        <v>2</v>
      </c>
    </row>
    <row r="70" spans="2:8" x14ac:dyDescent="0.25">
      <c r="B70" t="s">
        <v>1771</v>
      </c>
      <c r="C70" t="s">
        <v>1772</v>
      </c>
      <c r="D70" s="24" t="s">
        <v>2443</v>
      </c>
      <c r="E70" s="24" t="s">
        <v>1675</v>
      </c>
      <c r="F70" s="12">
        <v>45.7</v>
      </c>
      <c r="G70" s="12">
        <v>-89.8</v>
      </c>
      <c r="H70" s="22">
        <v>2</v>
      </c>
    </row>
    <row r="71" spans="2:8" x14ac:dyDescent="0.25">
      <c r="B71" t="s">
        <v>4627</v>
      </c>
      <c r="C71" t="s">
        <v>4628</v>
      </c>
      <c r="D71" s="24" t="s">
        <v>2443</v>
      </c>
      <c r="E71" s="24" t="s">
        <v>563</v>
      </c>
      <c r="F71" s="12">
        <v>40.4</v>
      </c>
      <c r="G71" s="12">
        <v>-105.2</v>
      </c>
      <c r="H71" s="22">
        <v>2</v>
      </c>
    </row>
    <row r="72" spans="2:8" x14ac:dyDescent="0.25">
      <c r="B72" t="s">
        <v>5894</v>
      </c>
      <c r="C72" t="s">
        <v>5895</v>
      </c>
      <c r="D72" s="24" t="s">
        <v>2443</v>
      </c>
      <c r="E72" s="24" t="s">
        <v>1775</v>
      </c>
      <c r="F72" s="12">
        <v>43.7</v>
      </c>
      <c r="G72" s="12">
        <v>-108.1</v>
      </c>
      <c r="H72" s="22">
        <v>2</v>
      </c>
    </row>
    <row r="73" spans="2:8" x14ac:dyDescent="0.25">
      <c r="B73" t="s">
        <v>2369</v>
      </c>
      <c r="C73" t="s">
        <v>2370</v>
      </c>
      <c r="D73" s="24" t="s">
        <v>2443</v>
      </c>
      <c r="E73" s="24" t="s">
        <v>1457</v>
      </c>
      <c r="F73" s="12">
        <v>43.9</v>
      </c>
      <c r="G73" s="12">
        <v>-103.5</v>
      </c>
      <c r="H73" s="22">
        <v>2</v>
      </c>
    </row>
    <row r="74" spans="2:8" x14ac:dyDescent="0.25">
      <c r="B74" t="s">
        <v>2616</v>
      </c>
      <c r="C74" t="s">
        <v>2617</v>
      </c>
      <c r="D74" s="24" t="s">
        <v>2443</v>
      </c>
      <c r="E74" s="24" t="s">
        <v>563</v>
      </c>
      <c r="F74" s="12">
        <v>40.5</v>
      </c>
      <c r="G74" s="12">
        <v>-105</v>
      </c>
      <c r="H74" s="22">
        <v>2</v>
      </c>
    </row>
    <row r="75" spans="2:8" x14ac:dyDescent="0.25">
      <c r="B75" t="s">
        <v>2055</v>
      </c>
      <c r="C75" t="s">
        <v>2056</v>
      </c>
      <c r="D75" s="24" t="s">
        <v>2443</v>
      </c>
      <c r="E75" s="24" t="s">
        <v>1134</v>
      </c>
      <c r="F75" s="12">
        <v>47.4</v>
      </c>
      <c r="G75" s="12">
        <v>-111.3</v>
      </c>
      <c r="H75" s="22">
        <v>2</v>
      </c>
    </row>
    <row r="76" spans="2:8" x14ac:dyDescent="0.25">
      <c r="B76" t="s">
        <v>400</v>
      </c>
      <c r="C76" t="s">
        <v>4280</v>
      </c>
      <c r="D76" s="24" t="s">
        <v>2443</v>
      </c>
      <c r="E76" s="24" t="s">
        <v>1259</v>
      </c>
      <c r="F76" s="12">
        <v>44.4</v>
      </c>
      <c r="G76" s="12">
        <v>-71.5</v>
      </c>
      <c r="H76" s="22">
        <v>2</v>
      </c>
    </row>
    <row r="77" spans="2:8" x14ac:dyDescent="0.25">
      <c r="B77" t="s">
        <v>1795</v>
      </c>
      <c r="C77" t="s">
        <v>1796</v>
      </c>
      <c r="D77" s="24" t="s">
        <v>2443</v>
      </c>
      <c r="E77" s="24" t="s">
        <v>1775</v>
      </c>
      <c r="F77" s="12">
        <v>43.8</v>
      </c>
      <c r="G77" s="12">
        <v>-107.3</v>
      </c>
      <c r="H77" s="22">
        <v>2</v>
      </c>
    </row>
    <row r="78" spans="2:8" x14ac:dyDescent="0.25">
      <c r="B78" t="s">
        <v>2423</v>
      </c>
      <c r="C78" t="s">
        <v>2424</v>
      </c>
      <c r="D78" s="24" t="s">
        <v>2443</v>
      </c>
      <c r="E78" s="24" t="s">
        <v>1775</v>
      </c>
      <c r="F78" s="12">
        <v>44.4</v>
      </c>
      <c r="G78" s="12">
        <v>-104.3</v>
      </c>
      <c r="H78" s="22">
        <v>2</v>
      </c>
    </row>
    <row r="79" spans="2:8" x14ac:dyDescent="0.25">
      <c r="B79" t="s">
        <v>530</v>
      </c>
      <c r="C79" t="s">
        <v>531</v>
      </c>
      <c r="D79" s="24" t="s">
        <v>2443</v>
      </c>
      <c r="E79" s="24" t="s">
        <v>532</v>
      </c>
      <c r="F79" s="12">
        <v>36.200000000000003</v>
      </c>
      <c r="G79" s="12">
        <v>-112</v>
      </c>
      <c r="H79" s="22">
        <v>2</v>
      </c>
    </row>
    <row r="80" spans="2:8" x14ac:dyDescent="0.25">
      <c r="B80" t="s">
        <v>4392</v>
      </c>
      <c r="C80" t="s">
        <v>4393</v>
      </c>
      <c r="D80" s="24" t="s">
        <v>2443</v>
      </c>
      <c r="E80" s="24" t="s">
        <v>1800</v>
      </c>
      <c r="F80" s="12">
        <v>64.7</v>
      </c>
      <c r="G80" s="12">
        <v>-141.19999999999999</v>
      </c>
      <c r="H80" s="22">
        <v>2</v>
      </c>
    </row>
    <row r="81" spans="2:8" x14ac:dyDescent="0.25">
      <c r="B81" t="s">
        <v>4502</v>
      </c>
      <c r="C81" t="s">
        <v>4503</v>
      </c>
      <c r="D81" s="24" t="s">
        <v>2443</v>
      </c>
      <c r="E81" s="24" t="s">
        <v>1775</v>
      </c>
      <c r="F81" s="12">
        <v>44.5</v>
      </c>
      <c r="G81" s="12">
        <v>-106.9</v>
      </c>
      <c r="H81" s="22">
        <v>2</v>
      </c>
    </row>
    <row r="82" spans="2:8" x14ac:dyDescent="0.25">
      <c r="B82" t="s">
        <v>3386</v>
      </c>
      <c r="C82" t="s">
        <v>3387</v>
      </c>
      <c r="D82" s="24" t="s">
        <v>2443</v>
      </c>
      <c r="E82" s="24" t="s">
        <v>1253</v>
      </c>
      <c r="F82" s="12">
        <v>41.9</v>
      </c>
      <c r="G82" s="12">
        <v>-117.7</v>
      </c>
      <c r="H82" s="22">
        <v>3</v>
      </c>
    </row>
    <row r="83" spans="2:8" x14ac:dyDescent="0.25">
      <c r="B83" t="s">
        <v>7403</v>
      </c>
      <c r="C83" t="s">
        <v>7404</v>
      </c>
      <c r="D83" s="24" t="s">
        <v>2443</v>
      </c>
      <c r="E83" s="24" t="s">
        <v>648</v>
      </c>
      <c r="F83" s="12">
        <v>42.4</v>
      </c>
      <c r="G83" s="12">
        <v>-88.6</v>
      </c>
      <c r="H83" s="22">
        <v>3</v>
      </c>
    </row>
    <row r="84" spans="2:8" x14ac:dyDescent="0.25">
      <c r="B84" t="s">
        <v>1212</v>
      </c>
      <c r="C84" t="s">
        <v>1213</v>
      </c>
      <c r="D84" s="24" t="s">
        <v>2443</v>
      </c>
      <c r="E84" s="24" t="s">
        <v>1194</v>
      </c>
      <c r="F84" s="12">
        <v>41.5</v>
      </c>
      <c r="G84" s="12">
        <v>-98.5</v>
      </c>
      <c r="H84" s="22">
        <v>3</v>
      </c>
    </row>
    <row r="85" spans="2:8" x14ac:dyDescent="0.25">
      <c r="B85" t="s">
        <v>6909</v>
      </c>
      <c r="C85" t="s">
        <v>6910</v>
      </c>
      <c r="D85" s="24" t="s">
        <v>2443</v>
      </c>
      <c r="E85" s="24" t="s">
        <v>867</v>
      </c>
      <c r="F85" s="12">
        <v>39.799999999999997</v>
      </c>
      <c r="G85" s="12">
        <v>-100.2</v>
      </c>
      <c r="H85" s="22">
        <v>3</v>
      </c>
    </row>
    <row r="86" spans="2:8" x14ac:dyDescent="0.25">
      <c r="B86" t="s">
        <v>2261</v>
      </c>
      <c r="C86" t="s">
        <v>2262</v>
      </c>
      <c r="D86" s="24" t="s">
        <v>2443</v>
      </c>
      <c r="E86" s="24" t="s">
        <v>969</v>
      </c>
      <c r="F86" s="12">
        <v>43.4</v>
      </c>
      <c r="G86" s="12">
        <v>-83.3</v>
      </c>
      <c r="H86" s="22">
        <v>3</v>
      </c>
    </row>
    <row r="87" spans="2:8" x14ac:dyDescent="0.25">
      <c r="B87" t="s">
        <v>372</v>
      </c>
      <c r="C87" t="s">
        <v>7504</v>
      </c>
      <c r="D87" s="24" t="s">
        <v>2443</v>
      </c>
      <c r="E87" s="24" t="s">
        <v>1194</v>
      </c>
      <c r="F87" s="12">
        <v>41.4</v>
      </c>
      <c r="G87" s="12">
        <v>-99.1</v>
      </c>
      <c r="H87" s="22">
        <v>3</v>
      </c>
    </row>
    <row r="88" spans="2:8" x14ac:dyDescent="0.25">
      <c r="B88" t="s">
        <v>2268</v>
      </c>
      <c r="C88" t="s">
        <v>2269</v>
      </c>
      <c r="D88" s="24" t="s">
        <v>2443</v>
      </c>
      <c r="E88" s="24" t="s">
        <v>969</v>
      </c>
      <c r="F88" s="12">
        <v>42.5</v>
      </c>
      <c r="G88" s="12">
        <v>-83.6</v>
      </c>
      <c r="H88" s="22">
        <v>3</v>
      </c>
    </row>
    <row r="89" spans="2:8" x14ac:dyDescent="0.25">
      <c r="B89" t="s">
        <v>3749</v>
      </c>
      <c r="C89" t="s">
        <v>3750</v>
      </c>
      <c r="D89" s="24" t="s">
        <v>2443</v>
      </c>
      <c r="E89" s="24" t="s">
        <v>969</v>
      </c>
      <c r="F89" s="12">
        <v>43.5</v>
      </c>
      <c r="G89" s="12">
        <v>-83.1</v>
      </c>
      <c r="H89" s="22">
        <v>3</v>
      </c>
    </row>
    <row r="90" spans="2:8" x14ac:dyDescent="0.25">
      <c r="B90" t="s">
        <v>6640</v>
      </c>
      <c r="C90" t="s">
        <v>6641</v>
      </c>
      <c r="D90" s="24" t="s">
        <v>2443</v>
      </c>
      <c r="E90" s="24" t="s">
        <v>1194</v>
      </c>
      <c r="F90" s="12">
        <v>41.2</v>
      </c>
      <c r="G90" s="12">
        <v>-98.4</v>
      </c>
      <c r="H90" s="22">
        <v>3</v>
      </c>
    </row>
    <row r="91" spans="2:8" x14ac:dyDescent="0.25">
      <c r="B91" t="s">
        <v>3078</v>
      </c>
      <c r="C91" t="s">
        <v>3079</v>
      </c>
      <c r="D91" s="24" t="s">
        <v>2443</v>
      </c>
      <c r="E91" s="24" t="s">
        <v>563</v>
      </c>
      <c r="F91" s="12">
        <v>37.9</v>
      </c>
      <c r="G91" s="12">
        <v>-103.5</v>
      </c>
      <c r="H91" s="22">
        <v>3</v>
      </c>
    </row>
    <row r="92" spans="2:8" x14ac:dyDescent="0.25">
      <c r="B92" t="s">
        <v>2246</v>
      </c>
      <c r="C92" t="s">
        <v>6369</v>
      </c>
      <c r="D92" s="24" t="s">
        <v>2443</v>
      </c>
      <c r="E92" s="24" t="s">
        <v>867</v>
      </c>
      <c r="F92" s="12">
        <v>39.6</v>
      </c>
      <c r="G92" s="12">
        <v>-100.4</v>
      </c>
      <c r="H92" s="22">
        <v>3</v>
      </c>
    </row>
    <row r="93" spans="2:8" x14ac:dyDescent="0.25">
      <c r="B93" t="s">
        <v>2481</v>
      </c>
      <c r="C93" t="s">
        <v>2482</v>
      </c>
      <c r="D93" s="24" t="s">
        <v>2443</v>
      </c>
      <c r="E93" s="24" t="s">
        <v>1545</v>
      </c>
      <c r="F93" s="12">
        <v>41.5</v>
      </c>
      <c r="G93" s="12">
        <v>-112</v>
      </c>
      <c r="H93" s="22">
        <v>3</v>
      </c>
    </row>
    <row r="94" spans="2:8" x14ac:dyDescent="0.25">
      <c r="B94" t="s">
        <v>2557</v>
      </c>
      <c r="C94" t="s">
        <v>2558</v>
      </c>
      <c r="D94" s="24" t="s">
        <v>2443</v>
      </c>
      <c r="E94" s="24" t="s">
        <v>563</v>
      </c>
      <c r="F94" s="12">
        <v>39.6</v>
      </c>
      <c r="G94" s="12">
        <v>-105</v>
      </c>
      <c r="H94" s="22">
        <v>3</v>
      </c>
    </row>
    <row r="95" spans="2:8" x14ac:dyDescent="0.25">
      <c r="B95" t="s">
        <v>3437</v>
      </c>
      <c r="C95" t="s">
        <v>3438</v>
      </c>
      <c r="D95" s="24" t="s">
        <v>2443</v>
      </c>
      <c r="E95" s="24" t="s">
        <v>548</v>
      </c>
      <c r="F95" s="12">
        <v>37.9</v>
      </c>
      <c r="G95" s="12">
        <v>-119.1</v>
      </c>
      <c r="H95" s="22">
        <v>3</v>
      </c>
    </row>
    <row r="96" spans="2:8" x14ac:dyDescent="0.25">
      <c r="B96" t="s">
        <v>868</v>
      </c>
      <c r="C96" t="s">
        <v>869</v>
      </c>
      <c r="D96" s="24" t="s">
        <v>2443</v>
      </c>
      <c r="E96" s="24" t="s">
        <v>867</v>
      </c>
      <c r="F96" s="12">
        <v>39.700000000000003</v>
      </c>
      <c r="G96" s="12">
        <v>-101</v>
      </c>
      <c r="H96" s="22">
        <v>3</v>
      </c>
    </row>
    <row r="97" spans="2:8" x14ac:dyDescent="0.25">
      <c r="B97" t="s">
        <v>2956</v>
      </c>
      <c r="C97" t="s">
        <v>2957</v>
      </c>
      <c r="D97" s="24" t="s">
        <v>2443</v>
      </c>
      <c r="E97" s="24" t="s">
        <v>1134</v>
      </c>
      <c r="F97" s="12">
        <v>45.8</v>
      </c>
      <c r="G97" s="12">
        <v>-105</v>
      </c>
      <c r="H97" s="22">
        <v>3</v>
      </c>
    </row>
    <row r="98" spans="2:8" x14ac:dyDescent="0.25">
      <c r="B98" t="s">
        <v>2283</v>
      </c>
      <c r="C98" t="s">
        <v>2284</v>
      </c>
      <c r="D98" s="24" t="s">
        <v>2443</v>
      </c>
      <c r="E98" s="24" t="s">
        <v>1022</v>
      </c>
      <c r="F98" s="12">
        <v>43.7</v>
      </c>
      <c r="G98" s="12">
        <v>-93.7</v>
      </c>
      <c r="H98" s="22">
        <v>3</v>
      </c>
    </row>
    <row r="99" spans="2:8" x14ac:dyDescent="0.25">
      <c r="B99" t="s">
        <v>970</v>
      </c>
      <c r="C99" t="s">
        <v>971</v>
      </c>
      <c r="D99" s="24" t="s">
        <v>2443</v>
      </c>
      <c r="E99" s="24" t="s">
        <v>969</v>
      </c>
      <c r="F99" s="12">
        <v>43.8</v>
      </c>
      <c r="G99" s="12">
        <v>-82.9</v>
      </c>
      <c r="H99" s="22">
        <v>3</v>
      </c>
    </row>
    <row r="100" spans="2:8" x14ac:dyDescent="0.25">
      <c r="B100" t="s">
        <v>1469</v>
      </c>
      <c r="C100" t="s">
        <v>1470</v>
      </c>
      <c r="D100" s="24" t="s">
        <v>2443</v>
      </c>
      <c r="E100" s="24" t="s">
        <v>1457</v>
      </c>
      <c r="F100" s="12">
        <v>44.4</v>
      </c>
      <c r="G100" s="12">
        <v>-103.4</v>
      </c>
      <c r="H100" s="22">
        <v>3</v>
      </c>
    </row>
    <row r="101" spans="2:8" x14ac:dyDescent="0.25">
      <c r="B101" t="s">
        <v>6455</v>
      </c>
      <c r="C101" t="s">
        <v>6456</v>
      </c>
      <c r="D101" s="24" t="s">
        <v>2443</v>
      </c>
      <c r="E101" s="24" t="s">
        <v>937</v>
      </c>
      <c r="F101" s="12">
        <v>44.9</v>
      </c>
      <c r="G101" s="12">
        <v>-69.5</v>
      </c>
      <c r="H101" s="22">
        <v>3</v>
      </c>
    </row>
    <row r="102" spans="2:8" x14ac:dyDescent="0.25">
      <c r="B102" t="s">
        <v>2736</v>
      </c>
      <c r="C102" t="s">
        <v>2737</v>
      </c>
      <c r="D102" s="24" t="s">
        <v>2443</v>
      </c>
      <c r="E102" s="24" t="s">
        <v>1775</v>
      </c>
      <c r="F102" s="12">
        <v>43.6</v>
      </c>
      <c r="G102" s="12">
        <v>-108.2</v>
      </c>
      <c r="H102" s="22">
        <v>3</v>
      </c>
    </row>
    <row r="103" spans="2:8" x14ac:dyDescent="0.25">
      <c r="B103" t="s">
        <v>2868</v>
      </c>
      <c r="C103" t="s">
        <v>2869</v>
      </c>
      <c r="D103" s="24" t="s">
        <v>2443</v>
      </c>
      <c r="E103" s="24" t="s">
        <v>1134</v>
      </c>
      <c r="F103" s="12">
        <v>47.1</v>
      </c>
      <c r="G103" s="12">
        <v>-110.2</v>
      </c>
      <c r="H103" s="22">
        <v>3</v>
      </c>
    </row>
    <row r="104" spans="2:8" x14ac:dyDescent="0.25">
      <c r="B104" t="s">
        <v>1148</v>
      </c>
      <c r="C104" t="s">
        <v>1149</v>
      </c>
      <c r="D104" s="24" t="s">
        <v>2443</v>
      </c>
      <c r="E104" s="24" t="s">
        <v>1134</v>
      </c>
      <c r="F104" s="12">
        <v>45.8</v>
      </c>
      <c r="G104" s="12">
        <v>-104.5</v>
      </c>
      <c r="H104" s="22">
        <v>3</v>
      </c>
    </row>
    <row r="105" spans="2:8" x14ac:dyDescent="0.25">
      <c r="B105" t="s">
        <v>1747</v>
      </c>
      <c r="C105" t="s">
        <v>1748</v>
      </c>
      <c r="D105" s="24" t="s">
        <v>2443</v>
      </c>
      <c r="E105" s="24" t="s">
        <v>1675</v>
      </c>
      <c r="F105" s="12">
        <v>45.5</v>
      </c>
      <c r="G105" s="12">
        <v>-89.4</v>
      </c>
      <c r="H105" s="22">
        <v>3</v>
      </c>
    </row>
    <row r="106" spans="2:8" x14ac:dyDescent="0.25">
      <c r="B106" t="s">
        <v>2582</v>
      </c>
      <c r="C106" t="s">
        <v>2583</v>
      </c>
      <c r="D106" s="24" t="s">
        <v>2443</v>
      </c>
      <c r="E106" s="24" t="s">
        <v>1194</v>
      </c>
      <c r="F106" s="12">
        <v>42.8</v>
      </c>
      <c r="G106" s="12">
        <v>-103</v>
      </c>
      <c r="H106" s="22">
        <v>3</v>
      </c>
    </row>
    <row r="107" spans="2:8" x14ac:dyDescent="0.25">
      <c r="B107" t="s">
        <v>2915</v>
      </c>
      <c r="C107" t="s">
        <v>2916</v>
      </c>
      <c r="D107" s="24" t="s">
        <v>2443</v>
      </c>
      <c r="E107" s="24" t="s">
        <v>1457</v>
      </c>
      <c r="F107" s="12">
        <v>44.5</v>
      </c>
      <c r="G107" s="12">
        <v>-101.6</v>
      </c>
      <c r="H107" s="22">
        <v>3</v>
      </c>
    </row>
    <row r="108" spans="2:8" x14ac:dyDescent="0.25">
      <c r="B108" t="s">
        <v>2373</v>
      </c>
      <c r="C108" t="s">
        <v>2374</v>
      </c>
      <c r="D108" s="24" t="s">
        <v>2443</v>
      </c>
      <c r="E108" s="24" t="s">
        <v>1457</v>
      </c>
      <c r="F108" s="12">
        <v>44</v>
      </c>
      <c r="G108" s="12">
        <v>-103.4</v>
      </c>
      <c r="H108" s="22">
        <v>3</v>
      </c>
    </row>
    <row r="109" spans="2:8" x14ac:dyDescent="0.25">
      <c r="B109" t="s">
        <v>1757</v>
      </c>
      <c r="C109" t="s">
        <v>1758</v>
      </c>
      <c r="D109" s="24" t="s">
        <v>2443</v>
      </c>
      <c r="E109" s="24" t="s">
        <v>1675</v>
      </c>
      <c r="F109" s="12">
        <v>46.7</v>
      </c>
      <c r="G109" s="12">
        <v>-92</v>
      </c>
      <c r="H109" s="22">
        <v>3</v>
      </c>
    </row>
    <row r="110" spans="2:8" x14ac:dyDescent="0.25">
      <c r="B110" t="s">
        <v>1566</v>
      </c>
      <c r="C110" t="s">
        <v>1567</v>
      </c>
      <c r="D110" s="24" t="s">
        <v>2443</v>
      </c>
      <c r="E110" s="24" t="s">
        <v>1545</v>
      </c>
      <c r="F110" s="12">
        <v>39.700000000000003</v>
      </c>
      <c r="G110" s="12">
        <v>-111.8</v>
      </c>
      <c r="H110" s="22">
        <v>3</v>
      </c>
    </row>
    <row r="111" spans="2:8" x14ac:dyDescent="0.25">
      <c r="B111" t="s">
        <v>3492</v>
      </c>
      <c r="C111" t="s">
        <v>3493</v>
      </c>
      <c r="D111" s="24" t="s">
        <v>2443</v>
      </c>
      <c r="E111" s="24" t="s">
        <v>1277</v>
      </c>
      <c r="F111" s="12">
        <v>36.5</v>
      </c>
      <c r="G111" s="12">
        <v>-105.2</v>
      </c>
      <c r="H111" s="22">
        <v>3</v>
      </c>
    </row>
    <row r="112" spans="2:8" x14ac:dyDescent="0.25">
      <c r="B112" t="s">
        <v>4883</v>
      </c>
      <c r="C112" t="s">
        <v>4884</v>
      </c>
      <c r="D112" s="24" t="s">
        <v>2443</v>
      </c>
      <c r="E112" s="24" t="s">
        <v>1134</v>
      </c>
      <c r="F112" s="12">
        <v>48.9</v>
      </c>
      <c r="G112" s="12">
        <v>-111.3</v>
      </c>
      <c r="H112" s="22">
        <v>3</v>
      </c>
    </row>
    <row r="113" spans="2:8" x14ac:dyDescent="0.25">
      <c r="B113" t="s">
        <v>3645</v>
      </c>
      <c r="C113" t="s">
        <v>3646</v>
      </c>
      <c r="D113" s="24" t="s">
        <v>2443</v>
      </c>
      <c r="E113" s="24" t="s">
        <v>969</v>
      </c>
      <c r="F113" s="12">
        <v>44.8</v>
      </c>
      <c r="G113" s="12">
        <v>-85.8</v>
      </c>
      <c r="H113" s="22">
        <v>3</v>
      </c>
    </row>
    <row r="114" spans="2:8" x14ac:dyDescent="0.25">
      <c r="B114" t="s">
        <v>4070</v>
      </c>
      <c r="C114" t="s">
        <v>4071</v>
      </c>
      <c r="D114" s="24" t="s">
        <v>2443</v>
      </c>
      <c r="E114" s="24" t="s">
        <v>1800</v>
      </c>
      <c r="F114" s="12">
        <v>62.8</v>
      </c>
      <c r="G114" s="12">
        <v>-149.9</v>
      </c>
      <c r="H114" s="22">
        <v>3</v>
      </c>
    </row>
    <row r="115" spans="2:8" x14ac:dyDescent="0.25">
      <c r="B115" t="s">
        <v>7998</v>
      </c>
      <c r="C115" t="s">
        <v>7999</v>
      </c>
      <c r="D115" s="24" t="s">
        <v>2443</v>
      </c>
      <c r="E115" s="24" t="s">
        <v>1194</v>
      </c>
      <c r="F115" s="12">
        <v>41.9</v>
      </c>
      <c r="G115" s="12">
        <v>-96.4</v>
      </c>
      <c r="H115" s="22">
        <v>4</v>
      </c>
    </row>
    <row r="116" spans="2:8" x14ac:dyDescent="0.25">
      <c r="B116" t="s">
        <v>7939</v>
      </c>
      <c r="C116" t="s">
        <v>7940</v>
      </c>
      <c r="D116" s="24" t="s">
        <v>2443</v>
      </c>
      <c r="E116" s="24" t="s">
        <v>867</v>
      </c>
      <c r="F116" s="12">
        <v>38.799999999999997</v>
      </c>
      <c r="G116" s="12">
        <v>-100.1</v>
      </c>
      <c r="H116" s="22">
        <v>4</v>
      </c>
    </row>
    <row r="117" spans="2:8" x14ac:dyDescent="0.25">
      <c r="B117" t="s">
        <v>1765</v>
      </c>
      <c r="C117" t="s">
        <v>1766</v>
      </c>
      <c r="D117" s="24" t="s">
        <v>2443</v>
      </c>
      <c r="E117" s="24" t="s">
        <v>1675</v>
      </c>
      <c r="F117" s="12">
        <v>43.1</v>
      </c>
      <c r="G117" s="12">
        <v>-88.7</v>
      </c>
      <c r="H117" s="22">
        <v>4</v>
      </c>
    </row>
    <row r="118" spans="2:8" x14ac:dyDescent="0.25">
      <c r="B118" t="s">
        <v>7111</v>
      </c>
      <c r="C118" t="s">
        <v>7112</v>
      </c>
      <c r="D118" s="24" t="s">
        <v>2443</v>
      </c>
      <c r="E118" s="24" t="s">
        <v>1194</v>
      </c>
      <c r="F118" s="12">
        <v>40.9</v>
      </c>
      <c r="G118" s="12">
        <v>-99.3</v>
      </c>
      <c r="H118" s="22">
        <v>4</v>
      </c>
    </row>
    <row r="119" spans="2:8" x14ac:dyDescent="0.25">
      <c r="B119" t="s">
        <v>998</v>
      </c>
      <c r="C119" t="s">
        <v>999</v>
      </c>
      <c r="D119" s="24" t="s">
        <v>2443</v>
      </c>
      <c r="E119" s="24" t="s">
        <v>969</v>
      </c>
      <c r="F119" s="12">
        <v>43</v>
      </c>
      <c r="G119" s="12">
        <v>-83.3</v>
      </c>
      <c r="H119" s="22">
        <v>4</v>
      </c>
    </row>
    <row r="120" spans="2:8" x14ac:dyDescent="0.25">
      <c r="B120" t="s">
        <v>3509</v>
      </c>
      <c r="C120" t="s">
        <v>3510</v>
      </c>
      <c r="D120" s="24" t="s">
        <v>2443</v>
      </c>
      <c r="E120" s="24" t="s">
        <v>1675</v>
      </c>
      <c r="F120" s="12">
        <v>43.4</v>
      </c>
      <c r="G120" s="12">
        <v>-88.6</v>
      </c>
      <c r="H120" s="22">
        <v>4</v>
      </c>
    </row>
    <row r="121" spans="2:8" x14ac:dyDescent="0.25">
      <c r="B121" t="s">
        <v>1216</v>
      </c>
      <c r="C121" t="s">
        <v>1217</v>
      </c>
      <c r="D121" s="24" t="s">
        <v>2443</v>
      </c>
      <c r="E121" s="24" t="s">
        <v>1194</v>
      </c>
      <c r="F121" s="12">
        <v>40.6</v>
      </c>
      <c r="G121" s="12">
        <v>-98.3</v>
      </c>
      <c r="H121" s="22">
        <v>4</v>
      </c>
    </row>
    <row r="122" spans="2:8" x14ac:dyDescent="0.25">
      <c r="B122" t="s">
        <v>373</v>
      </c>
      <c r="C122" t="s">
        <v>1230</v>
      </c>
      <c r="D122" s="24" t="s">
        <v>2443</v>
      </c>
      <c r="E122" s="24" t="s">
        <v>1194</v>
      </c>
      <c r="F122" s="12">
        <v>40.5</v>
      </c>
      <c r="G122" s="12">
        <v>-98.9</v>
      </c>
      <c r="H122" s="22">
        <v>4</v>
      </c>
    </row>
    <row r="123" spans="2:8" x14ac:dyDescent="0.25">
      <c r="B123" t="s">
        <v>3757</v>
      </c>
      <c r="C123" t="s">
        <v>3758</v>
      </c>
      <c r="D123" s="24" t="s">
        <v>2443</v>
      </c>
      <c r="E123" s="24" t="s">
        <v>969</v>
      </c>
      <c r="F123" s="12">
        <v>44</v>
      </c>
      <c r="G123" s="12">
        <v>-83.8</v>
      </c>
      <c r="H123" s="22">
        <v>4</v>
      </c>
    </row>
    <row r="124" spans="2:8" x14ac:dyDescent="0.25">
      <c r="B124" t="s">
        <v>1008</v>
      </c>
      <c r="C124" t="s">
        <v>1009</v>
      </c>
      <c r="D124" s="24" t="s">
        <v>2443</v>
      </c>
      <c r="E124" s="24" t="s">
        <v>969</v>
      </c>
      <c r="F124" s="12">
        <v>43</v>
      </c>
      <c r="G124" s="12">
        <v>-84.1</v>
      </c>
      <c r="H124" s="22">
        <v>4</v>
      </c>
    </row>
    <row r="125" spans="2:8" x14ac:dyDescent="0.25">
      <c r="B125" t="s">
        <v>7001</v>
      </c>
      <c r="C125" t="s">
        <v>7002</v>
      </c>
      <c r="D125" s="24" t="s">
        <v>2443</v>
      </c>
      <c r="E125" s="24" t="s">
        <v>1194</v>
      </c>
      <c r="F125" s="12">
        <v>40.1</v>
      </c>
      <c r="G125" s="12">
        <v>-100.1</v>
      </c>
      <c r="H125" s="22">
        <v>4</v>
      </c>
    </row>
    <row r="126" spans="2:8" x14ac:dyDescent="0.25">
      <c r="B126" t="s">
        <v>3590</v>
      </c>
      <c r="C126" t="s">
        <v>3591</v>
      </c>
      <c r="D126" s="24" t="s">
        <v>2443</v>
      </c>
      <c r="E126" s="24" t="s">
        <v>1675</v>
      </c>
      <c r="F126" s="12">
        <v>43.2</v>
      </c>
      <c r="G126" s="12">
        <v>-88.1</v>
      </c>
      <c r="H126" s="22">
        <v>4</v>
      </c>
    </row>
    <row r="127" spans="2:8" x14ac:dyDescent="0.25">
      <c r="B127" t="s">
        <v>839</v>
      </c>
      <c r="C127" t="s">
        <v>840</v>
      </c>
      <c r="D127" s="24" t="s">
        <v>2443</v>
      </c>
      <c r="E127" s="24" t="s">
        <v>749</v>
      </c>
      <c r="F127" s="12">
        <v>43</v>
      </c>
      <c r="G127" s="12">
        <v>-95.6</v>
      </c>
      <c r="H127" s="22">
        <v>4</v>
      </c>
    </row>
    <row r="128" spans="2:8" x14ac:dyDescent="0.25">
      <c r="B128" t="s">
        <v>2633</v>
      </c>
      <c r="C128" t="s">
        <v>8270</v>
      </c>
      <c r="D128" s="24" t="s">
        <v>2443</v>
      </c>
      <c r="E128" s="24" t="s">
        <v>1194</v>
      </c>
      <c r="F128" s="12">
        <v>42.1</v>
      </c>
      <c r="G128" s="12">
        <v>-97.5</v>
      </c>
      <c r="H128" s="22">
        <v>4</v>
      </c>
    </row>
    <row r="129" spans="2:8" x14ac:dyDescent="0.25">
      <c r="B129" t="s">
        <v>7947</v>
      </c>
      <c r="C129" t="s">
        <v>7948</v>
      </c>
      <c r="D129" s="24" t="s">
        <v>2443</v>
      </c>
      <c r="E129" s="24" t="s">
        <v>1134</v>
      </c>
      <c r="F129" s="12">
        <v>48.9</v>
      </c>
      <c r="G129" s="12">
        <v>-106.3</v>
      </c>
      <c r="H129" s="22">
        <v>4</v>
      </c>
    </row>
    <row r="130" spans="2:8" x14ac:dyDescent="0.25">
      <c r="B130" t="s">
        <v>2297</v>
      </c>
      <c r="C130" t="s">
        <v>2298</v>
      </c>
      <c r="D130" s="24" t="s">
        <v>2443</v>
      </c>
      <c r="E130" s="24" t="s">
        <v>1134</v>
      </c>
      <c r="F130" s="12">
        <v>45.7</v>
      </c>
      <c r="G130" s="12">
        <v>-108.4</v>
      </c>
      <c r="H130" s="22">
        <v>4</v>
      </c>
    </row>
    <row r="131" spans="2:8" x14ac:dyDescent="0.25">
      <c r="B131" t="s">
        <v>7434</v>
      </c>
      <c r="C131" t="s">
        <v>7435</v>
      </c>
      <c r="D131" s="24" t="s">
        <v>2443</v>
      </c>
      <c r="E131" s="24" t="s">
        <v>1194</v>
      </c>
      <c r="F131" s="12">
        <v>42.2</v>
      </c>
      <c r="G131" s="12">
        <v>-96.7</v>
      </c>
      <c r="H131" s="22">
        <v>4</v>
      </c>
    </row>
    <row r="132" spans="2:8" x14ac:dyDescent="0.25">
      <c r="B132" t="s">
        <v>3163</v>
      </c>
      <c r="C132" t="s">
        <v>3164</v>
      </c>
      <c r="D132" s="24" t="s">
        <v>2443</v>
      </c>
      <c r="E132" s="24" t="s">
        <v>1675</v>
      </c>
      <c r="F132" s="12">
        <v>42.9</v>
      </c>
      <c r="G132" s="12">
        <v>-88.5</v>
      </c>
      <c r="H132" s="22">
        <v>4</v>
      </c>
    </row>
    <row r="133" spans="2:8" x14ac:dyDescent="0.25">
      <c r="B133" t="s">
        <v>6697</v>
      </c>
      <c r="C133" t="s">
        <v>6698</v>
      </c>
      <c r="D133" s="24" t="s">
        <v>2443</v>
      </c>
      <c r="E133" s="24" t="s">
        <v>1022</v>
      </c>
      <c r="F133" s="12">
        <v>44.3</v>
      </c>
      <c r="G133" s="12">
        <v>-92</v>
      </c>
      <c r="H133" s="22">
        <v>4</v>
      </c>
    </row>
    <row r="134" spans="2:8" x14ac:dyDescent="0.25">
      <c r="B134" t="s">
        <v>1964</v>
      </c>
      <c r="C134" t="s">
        <v>1965</v>
      </c>
      <c r="D134" s="24" t="s">
        <v>2443</v>
      </c>
      <c r="E134" s="24" t="s">
        <v>1194</v>
      </c>
      <c r="F134" s="12">
        <v>41.9</v>
      </c>
      <c r="G134" s="12">
        <v>-97.4</v>
      </c>
      <c r="H134" s="22">
        <v>4</v>
      </c>
    </row>
    <row r="135" spans="2:8" x14ac:dyDescent="0.25">
      <c r="B135" t="s">
        <v>3190</v>
      </c>
      <c r="C135" t="s">
        <v>3191</v>
      </c>
      <c r="D135" s="24" t="s">
        <v>2443</v>
      </c>
      <c r="E135" s="24" t="s">
        <v>1134</v>
      </c>
      <c r="F135" s="12">
        <v>48.7</v>
      </c>
      <c r="G135" s="12">
        <v>-104.5</v>
      </c>
      <c r="H135" s="22">
        <v>4</v>
      </c>
    </row>
    <row r="136" spans="2:8" x14ac:dyDescent="0.25">
      <c r="B136" t="s">
        <v>3932</v>
      </c>
      <c r="C136" t="s">
        <v>3933</v>
      </c>
      <c r="D136" s="24" t="s">
        <v>548</v>
      </c>
      <c r="E136" s="24" t="s">
        <v>510</v>
      </c>
      <c r="F136" s="12">
        <v>43.7</v>
      </c>
      <c r="G136" s="12">
        <v>-79.400000000000006</v>
      </c>
      <c r="H136" s="22">
        <v>4</v>
      </c>
    </row>
    <row r="137" spans="2:8" x14ac:dyDescent="0.25">
      <c r="B137" t="s">
        <v>8154</v>
      </c>
      <c r="C137" t="s">
        <v>8155</v>
      </c>
      <c r="D137" s="24" t="s">
        <v>2443</v>
      </c>
      <c r="E137" s="24" t="s">
        <v>563</v>
      </c>
      <c r="F137" s="12">
        <v>40.200000000000003</v>
      </c>
      <c r="G137" s="12">
        <v>-102.8</v>
      </c>
      <c r="H137" s="22">
        <v>4</v>
      </c>
    </row>
    <row r="138" spans="2:8" x14ac:dyDescent="0.25">
      <c r="B138" t="s">
        <v>1228</v>
      </c>
      <c r="C138" t="s">
        <v>1229</v>
      </c>
      <c r="D138" s="24" t="s">
        <v>2443</v>
      </c>
      <c r="E138" s="24" t="s">
        <v>1194</v>
      </c>
      <c r="F138" s="12">
        <v>41.2</v>
      </c>
      <c r="G138" s="12">
        <v>-98.9</v>
      </c>
      <c r="H138" s="22">
        <v>4</v>
      </c>
    </row>
    <row r="139" spans="2:8" x14ac:dyDescent="0.25">
      <c r="B139" t="s">
        <v>1018</v>
      </c>
      <c r="C139" t="s">
        <v>1019</v>
      </c>
      <c r="D139" s="24" t="s">
        <v>2443</v>
      </c>
      <c r="E139" s="24" t="s">
        <v>969</v>
      </c>
      <c r="F139" s="12">
        <v>44.2</v>
      </c>
      <c r="G139" s="12">
        <v>-84.2</v>
      </c>
      <c r="H139" s="22">
        <v>4</v>
      </c>
    </row>
    <row r="140" spans="2:8" x14ac:dyDescent="0.25">
      <c r="B140" t="s">
        <v>2028</v>
      </c>
      <c r="C140" t="s">
        <v>2029</v>
      </c>
      <c r="D140" s="24" t="s">
        <v>2443</v>
      </c>
      <c r="E140" s="24" t="s">
        <v>1457</v>
      </c>
      <c r="F140" s="12">
        <v>44.3</v>
      </c>
      <c r="G140" s="12">
        <v>-100.2</v>
      </c>
      <c r="H140" s="22">
        <v>4</v>
      </c>
    </row>
    <row r="141" spans="2:8" x14ac:dyDescent="0.25">
      <c r="B141" t="s">
        <v>3089</v>
      </c>
      <c r="C141" t="s">
        <v>3889</v>
      </c>
      <c r="D141" s="24" t="s">
        <v>2443</v>
      </c>
      <c r="E141" s="24" t="s">
        <v>1301</v>
      </c>
      <c r="F141" s="12">
        <v>43.2</v>
      </c>
      <c r="G141" s="12">
        <v>-78.099999999999994</v>
      </c>
      <c r="H141" s="22">
        <v>4</v>
      </c>
    </row>
    <row r="142" spans="2:8" x14ac:dyDescent="0.25">
      <c r="B142" t="s">
        <v>3974</v>
      </c>
      <c r="C142" t="s">
        <v>3975</v>
      </c>
      <c r="D142" s="24" t="s">
        <v>548</v>
      </c>
      <c r="E142" s="24" t="s">
        <v>510</v>
      </c>
      <c r="F142" s="12">
        <v>44.4</v>
      </c>
      <c r="G142" s="12">
        <v>-76.900000000000006</v>
      </c>
      <c r="H142" s="22">
        <v>4</v>
      </c>
    </row>
    <row r="143" spans="2:8" x14ac:dyDescent="0.25">
      <c r="B143" t="s">
        <v>2732</v>
      </c>
      <c r="C143" t="s">
        <v>2733</v>
      </c>
      <c r="D143" s="24" t="s">
        <v>2443</v>
      </c>
      <c r="E143" s="24" t="s">
        <v>563</v>
      </c>
      <c r="F143" s="12">
        <v>40.1</v>
      </c>
      <c r="G143" s="12">
        <v>-105</v>
      </c>
      <c r="H143" s="22">
        <v>4</v>
      </c>
    </row>
    <row r="144" spans="2:8" x14ac:dyDescent="0.25">
      <c r="B144" t="s">
        <v>564</v>
      </c>
      <c r="C144" t="s">
        <v>565</v>
      </c>
      <c r="D144" s="24" t="s">
        <v>2443</v>
      </c>
      <c r="E144" s="24" t="s">
        <v>563</v>
      </c>
      <c r="F144" s="12">
        <v>38.9</v>
      </c>
      <c r="G144" s="12">
        <v>-105.8</v>
      </c>
      <c r="H144" s="22">
        <v>4</v>
      </c>
    </row>
    <row r="145" spans="2:8" x14ac:dyDescent="0.25">
      <c r="B145" t="s">
        <v>2419</v>
      </c>
      <c r="C145" t="s">
        <v>2420</v>
      </c>
      <c r="D145" s="24" t="s">
        <v>2443</v>
      </c>
      <c r="E145" s="24" t="s">
        <v>1775</v>
      </c>
      <c r="F145" s="12">
        <v>43.5</v>
      </c>
      <c r="G145" s="12">
        <v>-109.6</v>
      </c>
      <c r="H145" s="22">
        <v>4</v>
      </c>
    </row>
    <row r="146" spans="2:8" x14ac:dyDescent="0.25">
      <c r="B146" t="s">
        <v>3857</v>
      </c>
      <c r="C146" t="s">
        <v>3858</v>
      </c>
      <c r="D146" s="24" t="s">
        <v>548</v>
      </c>
      <c r="E146" s="24" t="s">
        <v>510</v>
      </c>
      <c r="F146" s="12">
        <v>45</v>
      </c>
      <c r="G146" s="12">
        <v>-76.2</v>
      </c>
      <c r="H146" s="22">
        <v>4</v>
      </c>
    </row>
    <row r="147" spans="2:8" x14ac:dyDescent="0.25">
      <c r="B147" t="s">
        <v>1888</v>
      </c>
      <c r="C147" t="s">
        <v>1889</v>
      </c>
      <c r="D147" s="24" t="s">
        <v>2443</v>
      </c>
      <c r="E147" s="24" t="s">
        <v>1301</v>
      </c>
      <c r="F147" s="12">
        <v>43.1</v>
      </c>
      <c r="G147" s="12">
        <v>-77.599999999999994</v>
      </c>
      <c r="H147" s="22">
        <v>4</v>
      </c>
    </row>
    <row r="148" spans="2:8" x14ac:dyDescent="0.25">
      <c r="B148" t="s">
        <v>3600</v>
      </c>
      <c r="C148" t="s">
        <v>4256</v>
      </c>
      <c r="D148" s="24" t="s">
        <v>548</v>
      </c>
      <c r="E148" s="24" t="s">
        <v>4403</v>
      </c>
      <c r="F148" s="12">
        <v>46.1</v>
      </c>
      <c r="G148" s="12">
        <v>-67.5</v>
      </c>
      <c r="H148" s="22">
        <v>4</v>
      </c>
    </row>
    <row r="149" spans="2:8" x14ac:dyDescent="0.25">
      <c r="B149" t="s">
        <v>4231</v>
      </c>
      <c r="C149" t="s">
        <v>4232</v>
      </c>
      <c r="D149" s="24" t="s">
        <v>548</v>
      </c>
      <c r="E149" s="24" t="s">
        <v>510</v>
      </c>
      <c r="F149" s="12">
        <v>46.2</v>
      </c>
      <c r="G149" s="12">
        <v>-82</v>
      </c>
      <c r="H149" s="22">
        <v>4</v>
      </c>
    </row>
    <row r="150" spans="2:8" x14ac:dyDescent="0.25">
      <c r="B150" t="s">
        <v>2253</v>
      </c>
      <c r="C150" t="s">
        <v>2254</v>
      </c>
      <c r="D150" s="24" t="s">
        <v>2443</v>
      </c>
      <c r="E150" s="24" t="s">
        <v>937</v>
      </c>
      <c r="F150" s="12">
        <v>45.5</v>
      </c>
      <c r="G150" s="12">
        <v>-69.7</v>
      </c>
      <c r="H150" s="22">
        <v>4</v>
      </c>
    </row>
    <row r="151" spans="2:8" x14ac:dyDescent="0.25">
      <c r="B151" t="s">
        <v>4366</v>
      </c>
      <c r="C151" t="s">
        <v>4367</v>
      </c>
      <c r="D151" s="24" t="s">
        <v>2443</v>
      </c>
      <c r="E151" s="24" t="s">
        <v>1800</v>
      </c>
      <c r="F151" s="12">
        <v>65.400000000000006</v>
      </c>
      <c r="G151" s="12">
        <v>-144.6</v>
      </c>
      <c r="H151" s="22">
        <v>4</v>
      </c>
    </row>
    <row r="152" spans="2:8" x14ac:dyDescent="0.25">
      <c r="B152" t="s">
        <v>935</v>
      </c>
      <c r="C152" t="s">
        <v>936</v>
      </c>
      <c r="D152" s="24" t="s">
        <v>2443</v>
      </c>
      <c r="E152" s="24" t="s">
        <v>937</v>
      </c>
      <c r="F152" s="12">
        <v>45.6</v>
      </c>
      <c r="G152" s="12">
        <v>-69.8</v>
      </c>
      <c r="H152" s="22">
        <v>4</v>
      </c>
    </row>
    <row r="153" spans="2:8" x14ac:dyDescent="0.25">
      <c r="B153" t="s">
        <v>1803</v>
      </c>
      <c r="C153" t="s">
        <v>1804</v>
      </c>
      <c r="D153" s="24" t="s">
        <v>2443</v>
      </c>
      <c r="E153" s="24" t="s">
        <v>532</v>
      </c>
      <c r="F153" s="12">
        <v>35.1</v>
      </c>
      <c r="G153" s="12">
        <v>-111.6</v>
      </c>
      <c r="H153" s="22">
        <v>4</v>
      </c>
    </row>
    <row r="154" spans="2:8" x14ac:dyDescent="0.25">
      <c r="B154" t="s">
        <v>3147</v>
      </c>
      <c r="C154" t="s">
        <v>3148</v>
      </c>
      <c r="D154" s="24" t="s">
        <v>2443</v>
      </c>
      <c r="E154" s="24" t="s">
        <v>1022</v>
      </c>
      <c r="F154" s="12">
        <v>47.4</v>
      </c>
      <c r="G154" s="12">
        <v>-91.2</v>
      </c>
      <c r="H154" s="22">
        <v>4</v>
      </c>
    </row>
    <row r="155" spans="2:8" x14ac:dyDescent="0.25">
      <c r="B155" t="s">
        <v>4108</v>
      </c>
      <c r="C155" t="s">
        <v>4109</v>
      </c>
      <c r="D155" s="24" t="s">
        <v>548</v>
      </c>
      <c r="E155" s="24" t="s">
        <v>510</v>
      </c>
      <c r="F155" s="12">
        <v>44.1</v>
      </c>
      <c r="G155" s="12">
        <v>-81.599999999999994</v>
      </c>
      <c r="H155" s="22">
        <v>4</v>
      </c>
    </row>
    <row r="156" spans="2:8" x14ac:dyDescent="0.25">
      <c r="B156" t="s">
        <v>4995</v>
      </c>
      <c r="C156" t="s">
        <v>4996</v>
      </c>
      <c r="D156" s="24" t="s">
        <v>2443</v>
      </c>
      <c r="E156" s="24" t="s">
        <v>1675</v>
      </c>
      <c r="F156" s="12">
        <v>46</v>
      </c>
      <c r="G156" s="12">
        <v>-89</v>
      </c>
      <c r="H156" s="22">
        <v>4</v>
      </c>
    </row>
    <row r="157" spans="2:8" x14ac:dyDescent="0.25">
      <c r="B157" t="s">
        <v>568</v>
      </c>
      <c r="C157" t="s">
        <v>569</v>
      </c>
      <c r="D157" s="24" t="s">
        <v>2443</v>
      </c>
      <c r="E157" s="24" t="s">
        <v>563</v>
      </c>
      <c r="F157" s="12">
        <v>39.9</v>
      </c>
      <c r="G157" s="12">
        <v>-105.2</v>
      </c>
      <c r="H157" s="22">
        <v>4</v>
      </c>
    </row>
    <row r="158" spans="2:8" x14ac:dyDescent="0.25">
      <c r="B158" t="s">
        <v>4470</v>
      </c>
      <c r="C158" t="s">
        <v>4471</v>
      </c>
      <c r="D158" s="24" t="s">
        <v>2443</v>
      </c>
      <c r="E158" s="24" t="s">
        <v>563</v>
      </c>
      <c r="F158" s="12">
        <v>39.9</v>
      </c>
      <c r="G158" s="12">
        <v>-105.3</v>
      </c>
      <c r="H158" s="22">
        <v>4</v>
      </c>
    </row>
    <row r="159" spans="2:8" x14ac:dyDescent="0.25">
      <c r="B159" t="s">
        <v>2425</v>
      </c>
      <c r="C159" t="s">
        <v>2426</v>
      </c>
      <c r="D159" s="24" t="s">
        <v>2443</v>
      </c>
      <c r="E159" s="24" t="s">
        <v>1775</v>
      </c>
      <c r="F159" s="12">
        <v>44.9</v>
      </c>
      <c r="G159" s="12">
        <v>-110.4</v>
      </c>
      <c r="H159" s="22">
        <v>4</v>
      </c>
    </row>
    <row r="160" spans="2:8" x14ac:dyDescent="0.25">
      <c r="B160" t="s">
        <v>1004</v>
      </c>
      <c r="C160" t="s">
        <v>1005</v>
      </c>
      <c r="D160" s="24" t="s">
        <v>2443</v>
      </c>
      <c r="E160" s="24" t="s">
        <v>969</v>
      </c>
      <c r="F160" s="12">
        <v>46.4</v>
      </c>
      <c r="G160" s="12">
        <v>-86.6</v>
      </c>
      <c r="H160" s="22">
        <v>4</v>
      </c>
    </row>
    <row r="161" spans="2:8" x14ac:dyDescent="0.25">
      <c r="B161" t="s">
        <v>3978</v>
      </c>
      <c r="C161" t="s">
        <v>3979</v>
      </c>
      <c r="D161" s="24" t="s">
        <v>548</v>
      </c>
      <c r="E161" s="24" t="s">
        <v>510</v>
      </c>
      <c r="F161" s="12">
        <v>49.3</v>
      </c>
      <c r="G161" s="12">
        <v>-82.1</v>
      </c>
      <c r="H161" s="22">
        <v>4</v>
      </c>
    </row>
    <row r="162" spans="2:8" x14ac:dyDescent="0.25">
      <c r="B162" t="s">
        <v>1701</v>
      </c>
      <c r="C162" t="s">
        <v>1702</v>
      </c>
      <c r="D162" s="24" t="s">
        <v>2443</v>
      </c>
      <c r="E162" s="24" t="s">
        <v>1675</v>
      </c>
      <c r="F162" s="12">
        <v>42.9</v>
      </c>
      <c r="G162" s="12">
        <v>-88.8</v>
      </c>
      <c r="H162" s="22">
        <v>5</v>
      </c>
    </row>
    <row r="163" spans="2:8" x14ac:dyDescent="0.25">
      <c r="B163" t="s">
        <v>828</v>
      </c>
      <c r="C163" t="s">
        <v>829</v>
      </c>
      <c r="D163" s="24" t="s">
        <v>2443</v>
      </c>
      <c r="E163" s="24" t="s">
        <v>749</v>
      </c>
      <c r="F163" s="12">
        <v>43.1</v>
      </c>
      <c r="G163" s="12">
        <v>-93.1</v>
      </c>
      <c r="H163" s="22">
        <v>5</v>
      </c>
    </row>
    <row r="164" spans="2:8" x14ac:dyDescent="0.25">
      <c r="B164" t="s">
        <v>2285</v>
      </c>
      <c r="C164" t="s">
        <v>2286</v>
      </c>
      <c r="D164" s="24" t="s">
        <v>2443</v>
      </c>
      <c r="E164" s="24" t="s">
        <v>1022</v>
      </c>
      <c r="F164" s="12">
        <v>44</v>
      </c>
      <c r="G164" s="12">
        <v>-91.6</v>
      </c>
      <c r="H164" s="22">
        <v>5</v>
      </c>
    </row>
    <row r="165" spans="2:8" x14ac:dyDescent="0.25">
      <c r="B165" t="s">
        <v>1380</v>
      </c>
      <c r="C165" t="s">
        <v>1381</v>
      </c>
      <c r="D165" s="24" t="s">
        <v>2443</v>
      </c>
      <c r="E165" s="24" t="s">
        <v>1363</v>
      </c>
      <c r="F165" s="12">
        <v>40.9</v>
      </c>
      <c r="G165" s="12">
        <v>-83.9</v>
      </c>
      <c r="H165" s="22">
        <v>5</v>
      </c>
    </row>
    <row r="166" spans="2:8" x14ac:dyDescent="0.25">
      <c r="B166" t="s">
        <v>7661</v>
      </c>
      <c r="C166" t="s">
        <v>7662</v>
      </c>
      <c r="D166" s="24" t="s">
        <v>2443</v>
      </c>
      <c r="E166" s="24" t="s">
        <v>1611</v>
      </c>
      <c r="F166" s="12">
        <v>46.2</v>
      </c>
      <c r="G166" s="12">
        <v>-117.2</v>
      </c>
      <c r="H166" s="22">
        <v>5</v>
      </c>
    </row>
    <row r="167" spans="2:8" x14ac:dyDescent="0.25">
      <c r="B167" t="s">
        <v>3013</v>
      </c>
      <c r="C167" t="s">
        <v>3014</v>
      </c>
      <c r="D167" s="24" t="s">
        <v>2443</v>
      </c>
      <c r="E167" s="24" t="s">
        <v>749</v>
      </c>
      <c r="F167" s="12">
        <v>41.7</v>
      </c>
      <c r="G167" s="12">
        <v>-93.7</v>
      </c>
      <c r="H167" s="22">
        <v>5</v>
      </c>
    </row>
    <row r="168" spans="2:8" x14ac:dyDescent="0.25">
      <c r="B168" t="s">
        <v>1737</v>
      </c>
      <c r="C168" t="s">
        <v>1738</v>
      </c>
      <c r="D168" s="24" t="s">
        <v>2443</v>
      </c>
      <c r="E168" s="24" t="s">
        <v>1675</v>
      </c>
      <c r="F168" s="12">
        <v>43.1</v>
      </c>
      <c r="G168" s="12">
        <v>-88.5</v>
      </c>
      <c r="H168" s="22">
        <v>5</v>
      </c>
    </row>
    <row r="169" spans="2:8" x14ac:dyDescent="0.25">
      <c r="B169" t="s">
        <v>845</v>
      </c>
      <c r="C169" t="s">
        <v>846</v>
      </c>
      <c r="D169" s="24" t="s">
        <v>2443</v>
      </c>
      <c r="E169" s="24" t="s">
        <v>749</v>
      </c>
      <c r="F169" s="12">
        <v>42.4</v>
      </c>
      <c r="G169" s="12">
        <v>-94.9</v>
      </c>
      <c r="H169" s="22">
        <v>5</v>
      </c>
    </row>
    <row r="170" spans="2:8" x14ac:dyDescent="0.25">
      <c r="B170" t="s">
        <v>3039</v>
      </c>
      <c r="C170" t="s">
        <v>3040</v>
      </c>
      <c r="D170" s="24" t="s">
        <v>2443</v>
      </c>
      <c r="E170" s="24" t="s">
        <v>1134</v>
      </c>
      <c r="F170" s="12">
        <v>47.4</v>
      </c>
      <c r="G170" s="12">
        <v>-105.5</v>
      </c>
      <c r="H170" s="22">
        <v>5</v>
      </c>
    </row>
    <row r="171" spans="2:8" x14ac:dyDescent="0.25">
      <c r="B171" t="s">
        <v>3053</v>
      </c>
      <c r="C171" t="s">
        <v>3054</v>
      </c>
      <c r="D171" s="24" t="s">
        <v>2443</v>
      </c>
      <c r="E171" s="24" t="s">
        <v>1277</v>
      </c>
      <c r="F171" s="12">
        <v>36.200000000000003</v>
      </c>
      <c r="G171" s="12">
        <v>-103.7</v>
      </c>
      <c r="H171" s="22">
        <v>5</v>
      </c>
    </row>
    <row r="172" spans="2:8" x14ac:dyDescent="0.25">
      <c r="B172" t="s">
        <v>2409</v>
      </c>
      <c r="C172" t="s">
        <v>2410</v>
      </c>
      <c r="D172" s="24" t="s">
        <v>2443</v>
      </c>
      <c r="E172" s="24" t="s">
        <v>1675</v>
      </c>
      <c r="F172" s="12">
        <v>44.1</v>
      </c>
      <c r="G172" s="12">
        <v>-88</v>
      </c>
      <c r="H172" s="22">
        <v>5</v>
      </c>
    </row>
    <row r="173" spans="2:8" x14ac:dyDescent="0.25">
      <c r="B173" t="s">
        <v>1958</v>
      </c>
      <c r="C173" t="s">
        <v>1959</v>
      </c>
      <c r="D173" s="24" t="s">
        <v>2443</v>
      </c>
      <c r="E173" s="24" t="s">
        <v>1194</v>
      </c>
      <c r="F173" s="12">
        <v>40.9</v>
      </c>
      <c r="G173" s="12">
        <v>-98.3</v>
      </c>
      <c r="H173" s="22">
        <v>5</v>
      </c>
    </row>
    <row r="174" spans="2:8" x14ac:dyDescent="0.25">
      <c r="B174" t="s">
        <v>628</v>
      </c>
      <c r="C174" t="s">
        <v>2780</v>
      </c>
      <c r="D174" s="24" t="s">
        <v>2443</v>
      </c>
      <c r="E174" s="24" t="s">
        <v>1194</v>
      </c>
      <c r="F174" s="12">
        <v>40.200000000000003</v>
      </c>
      <c r="G174" s="12">
        <v>-100.1</v>
      </c>
      <c r="H174" s="22">
        <v>5</v>
      </c>
    </row>
    <row r="175" spans="2:8" x14ac:dyDescent="0.25">
      <c r="B175" t="s">
        <v>1170</v>
      </c>
      <c r="C175" t="s">
        <v>1171</v>
      </c>
      <c r="D175" s="24" t="s">
        <v>2443</v>
      </c>
      <c r="E175" s="24" t="s">
        <v>1134</v>
      </c>
      <c r="F175" s="12">
        <v>45.1</v>
      </c>
      <c r="G175" s="12">
        <v>-105.7</v>
      </c>
      <c r="H175" s="22">
        <v>5</v>
      </c>
    </row>
    <row r="176" spans="2:8" x14ac:dyDescent="0.25">
      <c r="B176" t="s">
        <v>1060</v>
      </c>
      <c r="C176" t="s">
        <v>1061</v>
      </c>
      <c r="D176" s="24" t="s">
        <v>2443</v>
      </c>
      <c r="E176" s="24" t="s">
        <v>1022</v>
      </c>
      <c r="F176" s="12">
        <v>44</v>
      </c>
      <c r="G176" s="12">
        <v>-93.2</v>
      </c>
      <c r="H176" s="22">
        <v>5</v>
      </c>
    </row>
    <row r="177" spans="2:8" x14ac:dyDescent="0.25">
      <c r="B177" t="s">
        <v>1725</v>
      </c>
      <c r="C177" t="s">
        <v>1726</v>
      </c>
      <c r="D177" s="24" t="s">
        <v>2443</v>
      </c>
      <c r="E177" s="24" t="s">
        <v>1675</v>
      </c>
      <c r="F177" s="12">
        <v>44.1</v>
      </c>
      <c r="G177" s="12">
        <v>-90.3</v>
      </c>
      <c r="H177" s="22">
        <v>5</v>
      </c>
    </row>
    <row r="178" spans="2:8" x14ac:dyDescent="0.25">
      <c r="B178" t="s">
        <v>6235</v>
      </c>
      <c r="C178" t="s">
        <v>6236</v>
      </c>
      <c r="D178" s="24" t="s">
        <v>2443</v>
      </c>
      <c r="E178" s="24" t="s">
        <v>1022</v>
      </c>
      <c r="F178" s="12">
        <v>44.3</v>
      </c>
      <c r="G178" s="12">
        <v>-93.2</v>
      </c>
      <c r="H178" s="22">
        <v>5</v>
      </c>
    </row>
    <row r="179" spans="2:8" x14ac:dyDescent="0.25">
      <c r="B179" t="s">
        <v>6911</v>
      </c>
      <c r="C179" t="s">
        <v>6912</v>
      </c>
      <c r="D179" s="24" t="s">
        <v>2443</v>
      </c>
      <c r="E179" s="24" t="s">
        <v>1194</v>
      </c>
      <c r="F179" s="12">
        <v>41.4</v>
      </c>
      <c r="G179" s="12">
        <v>-102.6</v>
      </c>
      <c r="H179" s="22">
        <v>5</v>
      </c>
    </row>
    <row r="180" spans="2:8" x14ac:dyDescent="0.25">
      <c r="B180" t="s">
        <v>849</v>
      </c>
      <c r="C180" t="s">
        <v>850</v>
      </c>
      <c r="D180" s="24" t="s">
        <v>2443</v>
      </c>
      <c r="E180" s="24" t="s">
        <v>749</v>
      </c>
      <c r="F180" s="12">
        <v>43.4</v>
      </c>
      <c r="G180" s="12">
        <v>-95.7</v>
      </c>
      <c r="H180" s="22">
        <v>5</v>
      </c>
    </row>
    <row r="181" spans="2:8" x14ac:dyDescent="0.25">
      <c r="B181" t="s">
        <v>2987</v>
      </c>
      <c r="C181" t="s">
        <v>2988</v>
      </c>
      <c r="D181" s="24" t="s">
        <v>2443</v>
      </c>
      <c r="E181" s="24" t="s">
        <v>1194</v>
      </c>
      <c r="F181" s="12">
        <v>41.4</v>
      </c>
      <c r="G181" s="12">
        <v>-100.5</v>
      </c>
      <c r="H181" s="22">
        <v>5</v>
      </c>
    </row>
    <row r="182" spans="2:8" x14ac:dyDescent="0.25">
      <c r="B182" t="s">
        <v>1245</v>
      </c>
      <c r="C182" t="s">
        <v>1246</v>
      </c>
      <c r="D182" s="24" t="s">
        <v>2443</v>
      </c>
      <c r="E182" s="24" t="s">
        <v>1194</v>
      </c>
      <c r="F182" s="12">
        <v>42.8</v>
      </c>
      <c r="G182" s="12">
        <v>-99.7</v>
      </c>
      <c r="H182" s="22">
        <v>5</v>
      </c>
    </row>
    <row r="183" spans="2:8" x14ac:dyDescent="0.25">
      <c r="B183" t="s">
        <v>2421</v>
      </c>
      <c r="C183" t="s">
        <v>2422</v>
      </c>
      <c r="D183" s="24" t="s">
        <v>2443</v>
      </c>
      <c r="E183" s="24" t="s">
        <v>1775</v>
      </c>
      <c r="F183" s="12">
        <v>43</v>
      </c>
      <c r="G183" s="12">
        <v>-108.3</v>
      </c>
      <c r="H183" s="22">
        <v>5</v>
      </c>
    </row>
    <row r="184" spans="2:8" x14ac:dyDescent="0.25">
      <c r="B184" t="s">
        <v>4244</v>
      </c>
      <c r="C184" t="s">
        <v>4245</v>
      </c>
      <c r="D184" s="24" t="s">
        <v>2443</v>
      </c>
      <c r="E184" s="24" t="s">
        <v>937</v>
      </c>
      <c r="F184" s="12">
        <v>44.6</v>
      </c>
      <c r="G184" s="12">
        <v>-70</v>
      </c>
      <c r="H184" s="22">
        <v>5</v>
      </c>
    </row>
    <row r="185" spans="2:8" x14ac:dyDescent="0.25">
      <c r="B185" t="s">
        <v>8509</v>
      </c>
      <c r="C185" t="s">
        <v>8510</v>
      </c>
      <c r="D185" s="24" t="s">
        <v>2443</v>
      </c>
      <c r="E185" s="24" t="s">
        <v>1194</v>
      </c>
      <c r="F185" s="12">
        <v>42.3</v>
      </c>
      <c r="G185" s="12">
        <v>-98</v>
      </c>
      <c r="H185" s="22">
        <v>5</v>
      </c>
    </row>
    <row r="186" spans="2:8" x14ac:dyDescent="0.25">
      <c r="B186" t="s">
        <v>1951</v>
      </c>
      <c r="C186" t="s">
        <v>1952</v>
      </c>
      <c r="D186" s="24" t="s">
        <v>2443</v>
      </c>
      <c r="E186" s="24" t="s">
        <v>1022</v>
      </c>
      <c r="F186" s="12">
        <v>43.9</v>
      </c>
      <c r="G186" s="12">
        <v>-92.4</v>
      </c>
      <c r="H186" s="22">
        <v>5</v>
      </c>
    </row>
    <row r="187" spans="2:8" x14ac:dyDescent="0.25">
      <c r="B187" t="s">
        <v>2720</v>
      </c>
      <c r="C187" t="s">
        <v>2721</v>
      </c>
      <c r="D187" s="24" t="s">
        <v>2443</v>
      </c>
      <c r="E187" s="24" t="s">
        <v>1775</v>
      </c>
      <c r="F187" s="12">
        <v>42.7</v>
      </c>
      <c r="G187" s="12">
        <v>-109.6</v>
      </c>
      <c r="H187" s="22">
        <v>5</v>
      </c>
    </row>
    <row r="188" spans="2:8" x14ac:dyDescent="0.25">
      <c r="B188" t="s">
        <v>4026</v>
      </c>
      <c r="C188" t="s">
        <v>4027</v>
      </c>
      <c r="D188" s="24" t="s">
        <v>548</v>
      </c>
      <c r="E188" s="24" t="s">
        <v>510</v>
      </c>
      <c r="F188" s="12">
        <v>44.5</v>
      </c>
      <c r="G188" s="12">
        <v>-76</v>
      </c>
      <c r="H188" s="22">
        <v>5</v>
      </c>
    </row>
    <row r="189" spans="2:8" x14ac:dyDescent="0.25">
      <c r="B189" t="s">
        <v>2487</v>
      </c>
      <c r="C189" t="s">
        <v>2488</v>
      </c>
      <c r="D189" s="24" t="s">
        <v>2443</v>
      </c>
      <c r="E189" s="24" t="s">
        <v>1457</v>
      </c>
      <c r="F189" s="12">
        <v>43.3</v>
      </c>
      <c r="G189" s="12">
        <v>-103.8</v>
      </c>
      <c r="H189" s="22">
        <v>5</v>
      </c>
    </row>
    <row r="190" spans="2:8" x14ac:dyDescent="0.25">
      <c r="B190" t="s">
        <v>1074</v>
      </c>
      <c r="C190" t="s">
        <v>1075</v>
      </c>
      <c r="D190" s="24" t="s">
        <v>2443</v>
      </c>
      <c r="E190" s="24" t="s">
        <v>1022</v>
      </c>
      <c r="F190" s="12">
        <v>43.8</v>
      </c>
      <c r="G190" s="12">
        <v>-95.1</v>
      </c>
      <c r="H190" s="22">
        <v>5</v>
      </c>
    </row>
    <row r="191" spans="2:8" x14ac:dyDescent="0.25">
      <c r="B191" t="s">
        <v>2057</v>
      </c>
      <c r="C191" t="s">
        <v>2058</v>
      </c>
      <c r="D191" s="24" t="s">
        <v>2443</v>
      </c>
      <c r="E191" s="24" t="s">
        <v>1134</v>
      </c>
      <c r="F191" s="12">
        <v>46.6</v>
      </c>
      <c r="G191" s="12">
        <v>-111.9</v>
      </c>
      <c r="H191" s="22">
        <v>5</v>
      </c>
    </row>
    <row r="192" spans="2:8" x14ac:dyDescent="0.25">
      <c r="B192" t="s">
        <v>2032</v>
      </c>
      <c r="C192" t="s">
        <v>2033</v>
      </c>
      <c r="D192" s="24" t="s">
        <v>2443</v>
      </c>
      <c r="E192" s="24" t="s">
        <v>1194</v>
      </c>
      <c r="F192" s="12">
        <v>41.8</v>
      </c>
      <c r="G192" s="12">
        <v>-103.5</v>
      </c>
      <c r="H192" s="22">
        <v>5</v>
      </c>
    </row>
    <row r="193" spans="2:8" x14ac:dyDescent="0.25">
      <c r="B193" t="s">
        <v>513</v>
      </c>
      <c r="C193" t="s">
        <v>514</v>
      </c>
      <c r="D193" s="24" t="s">
        <v>548</v>
      </c>
      <c r="E193" s="24" t="s">
        <v>510</v>
      </c>
      <c r="F193" s="12">
        <v>43.7</v>
      </c>
      <c r="G193" s="12">
        <v>-80.3</v>
      </c>
      <c r="H193" s="22">
        <v>5</v>
      </c>
    </row>
    <row r="194" spans="2:8" x14ac:dyDescent="0.25">
      <c r="B194" t="s">
        <v>572</v>
      </c>
      <c r="C194" t="s">
        <v>573</v>
      </c>
      <c r="D194" s="24" t="s">
        <v>2443</v>
      </c>
      <c r="E194" s="24" t="s">
        <v>563</v>
      </c>
      <c r="F194" s="12">
        <v>39.700000000000003</v>
      </c>
      <c r="G194" s="12">
        <v>-104.1</v>
      </c>
      <c r="H194" s="22">
        <v>5</v>
      </c>
    </row>
    <row r="195" spans="2:8" x14ac:dyDescent="0.25">
      <c r="B195" t="s">
        <v>1539</v>
      </c>
      <c r="C195" t="s">
        <v>3067</v>
      </c>
      <c r="D195" s="24" t="s">
        <v>2443</v>
      </c>
      <c r="E195" s="24" t="s">
        <v>1457</v>
      </c>
      <c r="F195" s="12">
        <v>45.4</v>
      </c>
      <c r="G195" s="12">
        <v>-99.3</v>
      </c>
      <c r="H195" s="22">
        <v>5</v>
      </c>
    </row>
    <row r="196" spans="2:8" x14ac:dyDescent="0.25">
      <c r="B196" t="s">
        <v>3309</v>
      </c>
      <c r="C196" t="s">
        <v>3310</v>
      </c>
      <c r="D196" s="24" t="s">
        <v>2443</v>
      </c>
      <c r="E196" s="24" t="s">
        <v>1022</v>
      </c>
      <c r="F196" s="12">
        <v>43.6</v>
      </c>
      <c r="G196" s="12">
        <v>-95.5</v>
      </c>
      <c r="H196" s="22">
        <v>5</v>
      </c>
    </row>
    <row r="197" spans="2:8" x14ac:dyDescent="0.25">
      <c r="B197" t="s">
        <v>1693</v>
      </c>
      <c r="C197" t="s">
        <v>1694</v>
      </c>
      <c r="D197" s="24" t="s">
        <v>2443</v>
      </c>
      <c r="E197" s="24" t="s">
        <v>1675</v>
      </c>
      <c r="F197" s="12">
        <v>45.8</v>
      </c>
      <c r="G197" s="12">
        <v>-91.4</v>
      </c>
      <c r="H197" s="22">
        <v>5</v>
      </c>
    </row>
    <row r="198" spans="2:8" x14ac:dyDescent="0.25">
      <c r="B198" t="s">
        <v>2594</v>
      </c>
      <c r="C198" t="s">
        <v>2595</v>
      </c>
      <c r="D198" s="24" t="s">
        <v>2443</v>
      </c>
      <c r="E198" s="24" t="s">
        <v>1253</v>
      </c>
      <c r="F198" s="12">
        <v>39.200000000000003</v>
      </c>
      <c r="G198" s="12">
        <v>-114.9</v>
      </c>
      <c r="H198" s="22">
        <v>5</v>
      </c>
    </row>
    <row r="199" spans="2:8" x14ac:dyDescent="0.25">
      <c r="B199" t="s">
        <v>1257</v>
      </c>
      <c r="C199" t="s">
        <v>1258</v>
      </c>
      <c r="D199" s="24" t="s">
        <v>2443</v>
      </c>
      <c r="E199" s="24" t="s">
        <v>1259</v>
      </c>
      <c r="F199" s="12">
        <v>44.4</v>
      </c>
      <c r="G199" s="12">
        <v>-71.099999999999994</v>
      </c>
      <c r="H199" s="22">
        <v>5</v>
      </c>
    </row>
    <row r="200" spans="2:8" x14ac:dyDescent="0.25">
      <c r="B200" t="s">
        <v>2545</v>
      </c>
      <c r="C200" t="s">
        <v>2546</v>
      </c>
      <c r="D200" s="24" t="s">
        <v>2443</v>
      </c>
      <c r="E200" s="24" t="s">
        <v>1457</v>
      </c>
      <c r="F200" s="12">
        <v>44.4</v>
      </c>
      <c r="G200" s="12">
        <v>-103.8</v>
      </c>
      <c r="H200" s="22">
        <v>5</v>
      </c>
    </row>
    <row r="201" spans="2:8" x14ac:dyDescent="0.25">
      <c r="B201" t="s">
        <v>2836</v>
      </c>
      <c r="C201" t="s">
        <v>2837</v>
      </c>
      <c r="D201" s="24" t="s">
        <v>2443</v>
      </c>
      <c r="E201" s="24" t="s">
        <v>563</v>
      </c>
      <c r="F201" s="12">
        <v>39.799999999999997</v>
      </c>
      <c r="G201" s="12">
        <v>-105</v>
      </c>
      <c r="H201" s="22">
        <v>5</v>
      </c>
    </row>
    <row r="202" spans="2:8" x14ac:dyDescent="0.25">
      <c r="B202" t="s">
        <v>2192</v>
      </c>
      <c r="C202" t="s">
        <v>2193</v>
      </c>
      <c r="D202" s="24" t="s">
        <v>548</v>
      </c>
      <c r="E202" s="24" t="s">
        <v>494</v>
      </c>
      <c r="F202" s="12">
        <v>50.6</v>
      </c>
      <c r="G202" s="12">
        <v>-112.9</v>
      </c>
      <c r="H202" s="22">
        <v>5</v>
      </c>
    </row>
    <row r="203" spans="2:8" x14ac:dyDescent="0.25">
      <c r="B203" t="s">
        <v>3972</v>
      </c>
      <c r="C203" t="s">
        <v>3973</v>
      </c>
      <c r="D203" s="24" t="s">
        <v>548</v>
      </c>
      <c r="E203" s="24" t="s">
        <v>510</v>
      </c>
      <c r="F203" s="12">
        <v>44.2</v>
      </c>
      <c r="G203" s="12">
        <v>-79.099999999999994</v>
      </c>
      <c r="H203" s="22">
        <v>5</v>
      </c>
    </row>
    <row r="204" spans="2:8" x14ac:dyDescent="0.25">
      <c r="B204" t="s">
        <v>1152</v>
      </c>
      <c r="C204" t="s">
        <v>1153</v>
      </c>
      <c r="D204" s="24" t="s">
        <v>2443</v>
      </c>
      <c r="E204" s="24" t="s">
        <v>1134</v>
      </c>
      <c r="F204" s="12">
        <v>47.8</v>
      </c>
      <c r="G204" s="12">
        <v>-110.6</v>
      </c>
      <c r="H204" s="22">
        <v>5</v>
      </c>
    </row>
    <row r="205" spans="2:8" x14ac:dyDescent="0.25">
      <c r="B205" t="s">
        <v>1717</v>
      </c>
      <c r="C205" t="s">
        <v>1718</v>
      </c>
      <c r="D205" s="24" t="s">
        <v>2443</v>
      </c>
      <c r="E205" s="24" t="s">
        <v>1675</v>
      </c>
      <c r="F205" s="12">
        <v>46.7</v>
      </c>
      <c r="G205" s="12">
        <v>-90.7</v>
      </c>
      <c r="H205" s="22">
        <v>5</v>
      </c>
    </row>
    <row r="206" spans="2:8" x14ac:dyDescent="0.25">
      <c r="B206" t="s">
        <v>1558</v>
      </c>
      <c r="C206" t="s">
        <v>1559</v>
      </c>
      <c r="D206" s="24" t="s">
        <v>2443</v>
      </c>
      <c r="E206" s="24" t="s">
        <v>1545</v>
      </c>
      <c r="F206" s="12">
        <v>41.8</v>
      </c>
      <c r="G206" s="12">
        <v>-111.3</v>
      </c>
      <c r="H206" s="22">
        <v>5</v>
      </c>
    </row>
    <row r="207" spans="2:8" x14ac:dyDescent="0.25">
      <c r="B207" t="s">
        <v>2020</v>
      </c>
      <c r="C207" t="s">
        <v>2021</v>
      </c>
      <c r="D207" s="24" t="s">
        <v>2443</v>
      </c>
      <c r="E207" s="24" t="s">
        <v>1775</v>
      </c>
      <c r="F207" s="12">
        <v>41.1</v>
      </c>
      <c r="G207" s="12">
        <v>-104.8</v>
      </c>
      <c r="H207" s="22">
        <v>5</v>
      </c>
    </row>
    <row r="208" spans="2:8" x14ac:dyDescent="0.25">
      <c r="B208" t="s">
        <v>3766</v>
      </c>
      <c r="C208" t="s">
        <v>3767</v>
      </c>
      <c r="D208" s="24" t="s">
        <v>2443</v>
      </c>
      <c r="E208" s="24" t="s">
        <v>563</v>
      </c>
      <c r="F208" s="12">
        <v>37.700000000000003</v>
      </c>
      <c r="G208" s="12">
        <v>-107</v>
      </c>
      <c r="H208" s="22">
        <v>5</v>
      </c>
    </row>
    <row r="209" spans="2:8" x14ac:dyDescent="0.25">
      <c r="B209" t="s">
        <v>4291</v>
      </c>
      <c r="C209" t="s">
        <v>4292</v>
      </c>
      <c r="D209" s="24" t="s">
        <v>2443</v>
      </c>
      <c r="E209" s="24" t="s">
        <v>1301</v>
      </c>
      <c r="F209" s="12">
        <v>44.8</v>
      </c>
      <c r="G209" s="12">
        <v>-74.3</v>
      </c>
      <c r="H209" s="22">
        <v>5</v>
      </c>
    </row>
    <row r="210" spans="2:8" x14ac:dyDescent="0.25">
      <c r="B210" t="s">
        <v>2495</v>
      </c>
      <c r="C210" t="s">
        <v>2496</v>
      </c>
      <c r="D210" s="24" t="s">
        <v>2443</v>
      </c>
      <c r="E210" s="24" t="s">
        <v>563</v>
      </c>
      <c r="F210" s="12">
        <v>39.799999999999997</v>
      </c>
      <c r="G210" s="12">
        <v>-105.2</v>
      </c>
      <c r="H210" s="22">
        <v>5</v>
      </c>
    </row>
    <row r="211" spans="2:8" x14ac:dyDescent="0.25">
      <c r="B211" t="s">
        <v>2041</v>
      </c>
      <c r="C211" t="s">
        <v>2042</v>
      </c>
      <c r="D211" s="24" t="s">
        <v>2443</v>
      </c>
      <c r="E211" s="24" t="s">
        <v>1775</v>
      </c>
      <c r="F211" s="12">
        <v>42.8</v>
      </c>
      <c r="G211" s="12">
        <v>-106.4</v>
      </c>
      <c r="H211" s="22">
        <v>5</v>
      </c>
    </row>
    <row r="212" spans="2:8" x14ac:dyDescent="0.25">
      <c r="B212" t="s">
        <v>4320</v>
      </c>
      <c r="C212" t="s">
        <v>4321</v>
      </c>
      <c r="D212" s="24" t="s">
        <v>2443</v>
      </c>
      <c r="E212" s="24" t="s">
        <v>1580</v>
      </c>
      <c r="F212" s="12">
        <v>44</v>
      </c>
      <c r="G212" s="12">
        <v>-72.900000000000006</v>
      </c>
      <c r="H212" s="22">
        <v>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3949-D6A4-4F69-A55E-C8B4B87E9D04}">
  <sheetPr codeName="Sheet1"/>
  <dimension ref="B2:K69"/>
  <sheetViews>
    <sheetView workbookViewId="0">
      <selection activeCell="K4" sqref="K4:K69"/>
    </sheetView>
  </sheetViews>
  <sheetFormatPr defaultRowHeight="15" x14ac:dyDescent="0.25"/>
  <cols>
    <col min="2" max="2" width="18.42578125" style="2" customWidth="1"/>
  </cols>
  <sheetData>
    <row r="2" spans="2:11" x14ac:dyDescent="0.25">
      <c r="B2" s="2" t="s">
        <v>188</v>
      </c>
    </row>
    <row r="3" spans="2:11" x14ac:dyDescent="0.25">
      <c r="C3" t="s">
        <v>184</v>
      </c>
      <c r="D3" t="s">
        <v>185</v>
      </c>
      <c r="E3" t="s">
        <v>186</v>
      </c>
      <c r="F3" t="s">
        <v>187</v>
      </c>
    </row>
    <row r="4" spans="2:11" x14ac:dyDescent="0.25">
      <c r="B4" s="10">
        <v>43556</v>
      </c>
      <c r="C4" s="8" t="s">
        <v>181</v>
      </c>
      <c r="D4" s="8" t="s">
        <v>182</v>
      </c>
      <c r="E4" s="8" t="s">
        <v>181</v>
      </c>
      <c r="F4" s="8" t="s">
        <v>183</v>
      </c>
      <c r="G4" s="8">
        <f>9-6</f>
        <v>3</v>
      </c>
      <c r="H4" s="9">
        <v>5016</v>
      </c>
      <c r="I4" s="9">
        <v>10045</v>
      </c>
      <c r="K4">
        <f>LEFT(F4,3)+RIGHT(F4,2)/8</f>
        <v>919.25</v>
      </c>
    </row>
    <row r="5" spans="2:11" x14ac:dyDescent="0.25">
      <c r="B5" s="10">
        <v>43557</v>
      </c>
      <c r="C5" s="8" t="s">
        <v>173</v>
      </c>
      <c r="D5" s="8" t="s">
        <v>178</v>
      </c>
      <c r="E5" s="8" t="s">
        <v>179</v>
      </c>
      <c r="F5" s="8" t="s">
        <v>180</v>
      </c>
      <c r="G5" s="8">
        <f>4-6</f>
        <v>-2</v>
      </c>
      <c r="H5" s="9">
        <v>2284</v>
      </c>
      <c r="I5" s="9">
        <v>10367</v>
      </c>
      <c r="K5">
        <f t="shared" ref="K5:K68" si="0">LEFT(F5,3)+RIGHT(F5,2)/8</f>
        <v>924</v>
      </c>
    </row>
    <row r="6" spans="2:11" x14ac:dyDescent="0.25">
      <c r="B6" s="10">
        <v>43558</v>
      </c>
      <c r="C6" s="8" t="s">
        <v>176</v>
      </c>
      <c r="D6" s="8" t="s">
        <v>177</v>
      </c>
      <c r="E6" s="8" t="s">
        <v>171</v>
      </c>
      <c r="F6" s="8" t="s">
        <v>160</v>
      </c>
      <c r="G6" s="8">
        <f>-1-4</f>
        <v>-5</v>
      </c>
      <c r="H6" s="9">
        <v>2243</v>
      </c>
      <c r="I6" s="9">
        <v>10544</v>
      </c>
      <c r="K6">
        <f t="shared" si="0"/>
        <v>922.5</v>
      </c>
    </row>
    <row r="7" spans="2:11" x14ac:dyDescent="0.25">
      <c r="B7" s="10">
        <v>43559</v>
      </c>
      <c r="C7" s="8" t="s">
        <v>174</v>
      </c>
      <c r="D7" s="8" t="s">
        <v>175</v>
      </c>
      <c r="E7" s="8" t="s">
        <v>174</v>
      </c>
      <c r="F7" s="8" t="s">
        <v>34</v>
      </c>
      <c r="G7" s="8">
        <f>7-2</f>
        <v>5</v>
      </c>
      <c r="H7" s="9">
        <v>1169</v>
      </c>
      <c r="I7" s="9">
        <v>10458</v>
      </c>
      <c r="K7">
        <f t="shared" si="0"/>
        <v>929.75</v>
      </c>
    </row>
    <row r="8" spans="2:11" x14ac:dyDescent="0.25">
      <c r="B8" s="10">
        <v>43560</v>
      </c>
      <c r="C8" s="8" t="s">
        <v>38</v>
      </c>
      <c r="D8" s="8" t="s">
        <v>38</v>
      </c>
      <c r="E8" s="8" t="s">
        <v>32</v>
      </c>
      <c r="F8" s="8" t="s">
        <v>30</v>
      </c>
      <c r="G8" s="8">
        <f>-6-6</f>
        <v>-12</v>
      </c>
      <c r="H8" s="9">
        <v>2014</v>
      </c>
      <c r="I8" s="9">
        <v>10673</v>
      </c>
      <c r="K8">
        <f t="shared" si="0"/>
        <v>923</v>
      </c>
    </row>
    <row r="9" spans="2:11" x14ac:dyDescent="0.25">
      <c r="B9" s="10">
        <v>43563</v>
      </c>
      <c r="C9" s="8" t="s">
        <v>172</v>
      </c>
      <c r="D9" s="8" t="s">
        <v>33</v>
      </c>
      <c r="E9" s="8" t="s">
        <v>173</v>
      </c>
      <c r="F9" s="8" t="s">
        <v>166</v>
      </c>
      <c r="G9" s="8">
        <f>-1-0</f>
        <v>-1</v>
      </c>
      <c r="H9" s="9">
        <v>1793</v>
      </c>
      <c r="I9" s="9">
        <v>11274</v>
      </c>
      <c r="K9">
        <f t="shared" si="0"/>
        <v>922</v>
      </c>
    </row>
    <row r="10" spans="2:11" x14ac:dyDescent="0.25">
      <c r="B10" s="10">
        <v>43564</v>
      </c>
      <c r="C10" s="8" t="s">
        <v>166</v>
      </c>
      <c r="D10" s="8" t="s">
        <v>163</v>
      </c>
      <c r="E10" s="8" t="s">
        <v>165</v>
      </c>
      <c r="F10" s="8" t="s">
        <v>13</v>
      </c>
      <c r="G10" s="8">
        <f>0-2</f>
        <v>-2</v>
      </c>
      <c r="H10" s="9">
        <v>3469</v>
      </c>
      <c r="I10" s="9">
        <v>11973</v>
      </c>
      <c r="K10">
        <f t="shared" si="0"/>
        <v>922.25</v>
      </c>
    </row>
    <row r="11" spans="2:11" x14ac:dyDescent="0.25">
      <c r="B11" s="10">
        <v>43565</v>
      </c>
      <c r="C11" s="8" t="s">
        <v>166</v>
      </c>
      <c r="D11" s="8" t="s">
        <v>33</v>
      </c>
      <c r="E11" s="8" t="s">
        <v>12</v>
      </c>
      <c r="F11" s="8" t="s">
        <v>163</v>
      </c>
      <c r="G11" s="8">
        <f>3-0</f>
        <v>3</v>
      </c>
      <c r="H11" s="9">
        <v>1969</v>
      </c>
      <c r="I11" s="9">
        <v>12128</v>
      </c>
      <c r="K11">
        <f t="shared" si="0"/>
        <v>925.25</v>
      </c>
    </row>
    <row r="12" spans="2:11" x14ac:dyDescent="0.25">
      <c r="B12" s="10">
        <v>43566</v>
      </c>
      <c r="C12" s="8" t="s">
        <v>169</v>
      </c>
      <c r="D12" s="8" t="s">
        <v>25</v>
      </c>
      <c r="E12" s="8" t="s">
        <v>170</v>
      </c>
      <c r="F12" s="8" t="s">
        <v>171</v>
      </c>
      <c r="G12" s="8">
        <f>-6-2</f>
        <v>-8</v>
      </c>
      <c r="H12" s="9">
        <v>3104</v>
      </c>
      <c r="I12" s="9">
        <v>11348</v>
      </c>
      <c r="K12">
        <f t="shared" si="0"/>
        <v>919</v>
      </c>
    </row>
    <row r="13" spans="2:11" x14ac:dyDescent="0.25">
      <c r="B13" s="10">
        <v>43567</v>
      </c>
      <c r="C13" s="8" t="s">
        <v>165</v>
      </c>
      <c r="D13" s="8" t="s">
        <v>166</v>
      </c>
      <c r="E13" s="8" t="s">
        <v>167</v>
      </c>
      <c r="F13" s="8" t="s">
        <v>168</v>
      </c>
      <c r="G13" s="8">
        <f>0-2</f>
        <v>-2</v>
      </c>
      <c r="H13" s="9">
        <v>1511</v>
      </c>
      <c r="I13" s="9">
        <v>11608</v>
      </c>
      <c r="K13">
        <f t="shared" si="0"/>
        <v>918.75</v>
      </c>
    </row>
    <row r="14" spans="2:11" x14ac:dyDescent="0.25">
      <c r="B14" s="10">
        <v>43570</v>
      </c>
      <c r="C14" s="8" t="s">
        <v>162</v>
      </c>
      <c r="D14" s="8" t="s">
        <v>163</v>
      </c>
      <c r="E14" s="8" t="s">
        <v>164</v>
      </c>
      <c r="F14" s="8" t="s">
        <v>13</v>
      </c>
      <c r="G14" s="8">
        <f>3-4</f>
        <v>-1</v>
      </c>
      <c r="H14" s="9">
        <v>1701</v>
      </c>
      <c r="I14" s="9">
        <v>11552</v>
      </c>
      <c r="K14">
        <f t="shared" si="0"/>
        <v>922.25</v>
      </c>
    </row>
    <row r="15" spans="2:11" x14ac:dyDescent="0.25">
      <c r="B15" s="10">
        <v>43571</v>
      </c>
      <c r="C15" s="8" t="s">
        <v>160</v>
      </c>
      <c r="D15" s="8" t="s">
        <v>160</v>
      </c>
      <c r="E15" s="8" t="s">
        <v>161</v>
      </c>
      <c r="F15" s="8" t="s">
        <v>158</v>
      </c>
      <c r="G15" s="8">
        <f>-10-0</f>
        <v>-10</v>
      </c>
      <c r="H15" s="9">
        <v>3892</v>
      </c>
      <c r="I15" s="9">
        <v>11782</v>
      </c>
      <c r="K15">
        <f t="shared" si="0"/>
        <v>912.25</v>
      </c>
    </row>
    <row r="16" spans="2:11" x14ac:dyDescent="0.25">
      <c r="B16" s="10">
        <v>43572</v>
      </c>
      <c r="C16" s="8" t="s">
        <v>158</v>
      </c>
      <c r="D16" s="8" t="s">
        <v>29</v>
      </c>
      <c r="E16" s="8" t="s">
        <v>79</v>
      </c>
      <c r="F16" s="8" t="s">
        <v>159</v>
      </c>
      <c r="G16" s="8">
        <f>-8-6</f>
        <v>-14</v>
      </c>
      <c r="H16" s="9">
        <v>3302</v>
      </c>
      <c r="I16" s="9">
        <v>12262</v>
      </c>
      <c r="K16">
        <f t="shared" si="0"/>
        <v>903.5</v>
      </c>
    </row>
    <row r="17" spans="2:11" x14ac:dyDescent="0.25">
      <c r="B17" s="10">
        <v>43573</v>
      </c>
      <c r="C17" s="8" t="s">
        <v>156</v>
      </c>
      <c r="D17" s="8" t="s">
        <v>24</v>
      </c>
      <c r="E17" s="8" t="s">
        <v>9</v>
      </c>
      <c r="F17" s="8" t="s">
        <v>157</v>
      </c>
      <c r="G17" s="8">
        <f>1-2</f>
        <v>-1</v>
      </c>
      <c r="H17" s="9">
        <v>3113</v>
      </c>
      <c r="I17" s="9">
        <v>12766</v>
      </c>
      <c r="K17">
        <f t="shared" si="0"/>
        <v>904.75</v>
      </c>
    </row>
    <row r="18" spans="2:11" x14ac:dyDescent="0.25">
      <c r="B18" s="10">
        <v>43577</v>
      </c>
      <c r="C18" s="8" t="s">
        <v>153</v>
      </c>
      <c r="D18" s="8" t="s">
        <v>154</v>
      </c>
      <c r="E18" s="8" t="s">
        <v>155</v>
      </c>
      <c r="F18" s="8" t="s">
        <v>9</v>
      </c>
      <c r="G18" s="8">
        <f>-4-0</f>
        <v>-4</v>
      </c>
      <c r="H18" s="9">
        <v>3192</v>
      </c>
      <c r="I18" s="9">
        <v>13416</v>
      </c>
      <c r="K18">
        <f t="shared" si="0"/>
        <v>900.75</v>
      </c>
    </row>
    <row r="19" spans="2:11" x14ac:dyDescent="0.25">
      <c r="B19" s="10">
        <v>43578</v>
      </c>
      <c r="C19" s="8" t="s">
        <v>9</v>
      </c>
      <c r="D19" s="8" t="s">
        <v>81</v>
      </c>
      <c r="E19" s="8" t="s">
        <v>10</v>
      </c>
      <c r="F19" s="8" t="s">
        <v>152</v>
      </c>
      <c r="G19" s="8">
        <f>-14-0</f>
        <v>-14</v>
      </c>
      <c r="H19" s="9">
        <v>6403</v>
      </c>
      <c r="I19" s="9">
        <v>14031</v>
      </c>
      <c r="K19">
        <f t="shared" si="0"/>
        <v>886.75</v>
      </c>
    </row>
    <row r="20" spans="2:11" x14ac:dyDescent="0.25">
      <c r="B20" s="10">
        <v>43579</v>
      </c>
      <c r="C20" s="8" t="s">
        <v>149</v>
      </c>
      <c r="D20" s="8" t="s">
        <v>150</v>
      </c>
      <c r="E20" s="8" t="s">
        <v>61</v>
      </c>
      <c r="F20" s="8" t="s">
        <v>151</v>
      </c>
      <c r="G20" s="8">
        <f>-6-6</f>
        <v>-12</v>
      </c>
      <c r="H20" s="9">
        <v>6856</v>
      </c>
      <c r="I20" s="9">
        <v>14657</v>
      </c>
      <c r="K20">
        <f t="shared" si="0"/>
        <v>880</v>
      </c>
    </row>
    <row r="21" spans="2:11" x14ac:dyDescent="0.25">
      <c r="B21" s="10">
        <v>43580</v>
      </c>
      <c r="C21" s="8" t="s">
        <v>146</v>
      </c>
      <c r="D21" s="8" t="s">
        <v>147</v>
      </c>
      <c r="E21" s="8" t="s">
        <v>148</v>
      </c>
      <c r="F21" s="8" t="s">
        <v>144</v>
      </c>
      <c r="G21" s="8">
        <f>4-0</f>
        <v>4</v>
      </c>
      <c r="H21" s="9">
        <v>5024</v>
      </c>
      <c r="I21" s="9">
        <v>14657</v>
      </c>
      <c r="K21">
        <f t="shared" si="0"/>
        <v>884</v>
      </c>
    </row>
    <row r="22" spans="2:11" x14ac:dyDescent="0.25">
      <c r="B22" s="10">
        <v>43581</v>
      </c>
      <c r="C22" s="8" t="s">
        <v>6</v>
      </c>
      <c r="D22" s="8" t="s">
        <v>144</v>
      </c>
      <c r="E22" s="8" t="s">
        <v>58</v>
      </c>
      <c r="F22" s="8" t="s">
        <v>145</v>
      </c>
      <c r="G22" s="8">
        <f>-5-6</f>
        <v>-11</v>
      </c>
      <c r="H22" s="9">
        <v>3370</v>
      </c>
      <c r="I22" s="9">
        <v>15002</v>
      </c>
      <c r="K22">
        <f t="shared" si="0"/>
        <v>878.25</v>
      </c>
    </row>
    <row r="23" spans="2:11" x14ac:dyDescent="0.25">
      <c r="B23" s="10">
        <v>43584</v>
      </c>
      <c r="C23" s="8" t="s">
        <v>143</v>
      </c>
      <c r="D23" s="8" t="s">
        <v>71</v>
      </c>
      <c r="E23" s="8" t="s">
        <v>53</v>
      </c>
      <c r="F23" s="8" t="s">
        <v>53</v>
      </c>
      <c r="G23" s="8">
        <f>-6-6</f>
        <v>-12</v>
      </c>
      <c r="H23" s="9">
        <v>3854</v>
      </c>
      <c r="I23" s="9">
        <v>15338</v>
      </c>
      <c r="K23">
        <f t="shared" si="0"/>
        <v>871.5</v>
      </c>
    </row>
    <row r="24" spans="2:11" x14ac:dyDescent="0.25">
      <c r="B24" s="10">
        <v>43585</v>
      </c>
      <c r="C24" s="8" t="s">
        <v>139</v>
      </c>
      <c r="D24" s="8" t="s">
        <v>140</v>
      </c>
      <c r="E24" s="8" t="s">
        <v>141</v>
      </c>
      <c r="F24" s="8" t="s">
        <v>142</v>
      </c>
      <c r="G24" s="8">
        <f>-6-2</f>
        <v>-8</v>
      </c>
      <c r="H24" s="9">
        <v>6562</v>
      </c>
      <c r="I24" s="9">
        <v>16168</v>
      </c>
      <c r="K24">
        <f t="shared" si="0"/>
        <v>865.25</v>
      </c>
    </row>
    <row r="25" spans="2:11" x14ac:dyDescent="0.25">
      <c r="B25" s="10">
        <v>43586</v>
      </c>
      <c r="C25" s="8" t="s">
        <v>136</v>
      </c>
      <c r="D25" s="8" t="s">
        <v>66</v>
      </c>
      <c r="E25" s="8" t="s">
        <v>137</v>
      </c>
      <c r="F25" s="8" t="s">
        <v>138</v>
      </c>
      <c r="G25" s="8">
        <f>-2-0</f>
        <v>-2</v>
      </c>
      <c r="H25" s="9">
        <v>5827</v>
      </c>
      <c r="I25" s="9">
        <v>16686</v>
      </c>
      <c r="K25">
        <f t="shared" si="0"/>
        <v>863.25</v>
      </c>
    </row>
    <row r="26" spans="2:11" x14ac:dyDescent="0.25">
      <c r="B26" s="10">
        <v>43587</v>
      </c>
      <c r="C26" s="8" t="s">
        <v>59</v>
      </c>
      <c r="D26" s="8" t="s">
        <v>134</v>
      </c>
      <c r="E26" s="8" t="s">
        <v>83</v>
      </c>
      <c r="F26" s="8" t="s">
        <v>135</v>
      </c>
      <c r="G26" s="8">
        <f>-8-4</f>
        <v>-12</v>
      </c>
      <c r="H26" s="9">
        <v>3592</v>
      </c>
      <c r="I26" s="9">
        <v>17313</v>
      </c>
      <c r="K26">
        <f t="shared" si="0"/>
        <v>854.75</v>
      </c>
    </row>
    <row r="27" spans="2:11" x14ac:dyDescent="0.25">
      <c r="B27" s="10">
        <v>43588</v>
      </c>
      <c r="C27" s="8" t="s">
        <v>95</v>
      </c>
      <c r="D27" s="8" t="s">
        <v>96</v>
      </c>
      <c r="E27" s="8" t="s">
        <v>107</v>
      </c>
      <c r="F27" s="8" t="s">
        <v>133</v>
      </c>
      <c r="G27" s="8">
        <f>0-6</f>
        <v>-6</v>
      </c>
      <c r="H27" s="9">
        <v>3974</v>
      </c>
      <c r="I27" s="9">
        <v>17634</v>
      </c>
      <c r="K27">
        <f t="shared" si="0"/>
        <v>854</v>
      </c>
    </row>
    <row r="28" spans="2:11" x14ac:dyDescent="0.25">
      <c r="B28" s="10">
        <v>43591</v>
      </c>
      <c r="C28" s="8" t="s">
        <v>130</v>
      </c>
      <c r="D28" s="8" t="s">
        <v>131</v>
      </c>
      <c r="E28" s="8" t="s">
        <v>132</v>
      </c>
      <c r="F28" s="8" t="s">
        <v>94</v>
      </c>
      <c r="G28" s="8">
        <f>-11-6</f>
        <v>-17</v>
      </c>
      <c r="H28" s="9">
        <v>17703</v>
      </c>
      <c r="I28" s="9">
        <v>18567</v>
      </c>
      <c r="K28">
        <f t="shared" si="0"/>
        <v>842.25</v>
      </c>
    </row>
    <row r="29" spans="2:11" x14ac:dyDescent="0.25">
      <c r="B29" s="10">
        <v>43592</v>
      </c>
      <c r="C29" s="8" t="s">
        <v>128</v>
      </c>
      <c r="D29" s="8" t="s">
        <v>129</v>
      </c>
      <c r="E29" s="8" t="s">
        <v>127</v>
      </c>
      <c r="F29" s="8" t="s">
        <v>89</v>
      </c>
      <c r="G29" s="8">
        <f>0-2</f>
        <v>-2</v>
      </c>
      <c r="H29" s="9">
        <v>6761</v>
      </c>
      <c r="I29" s="9">
        <v>18737</v>
      </c>
      <c r="K29">
        <f t="shared" si="0"/>
        <v>842.5</v>
      </c>
    </row>
    <row r="30" spans="2:11" x14ac:dyDescent="0.25">
      <c r="B30" s="10">
        <v>43593</v>
      </c>
      <c r="C30" s="8" t="s">
        <v>89</v>
      </c>
      <c r="D30" s="8" t="s">
        <v>125</v>
      </c>
      <c r="E30" s="8" t="s">
        <v>126</v>
      </c>
      <c r="F30" s="8" t="s">
        <v>127</v>
      </c>
      <c r="G30" s="8">
        <f>-3-2</f>
        <v>-5</v>
      </c>
      <c r="H30" s="9">
        <v>8617</v>
      </c>
      <c r="I30" s="9">
        <v>19493</v>
      </c>
      <c r="K30">
        <f t="shared" si="0"/>
        <v>839.25</v>
      </c>
    </row>
    <row r="31" spans="2:11" x14ac:dyDescent="0.25">
      <c r="B31" s="10">
        <v>43594</v>
      </c>
      <c r="C31" s="8" t="s">
        <v>123</v>
      </c>
      <c r="D31" s="8" t="s">
        <v>100</v>
      </c>
      <c r="E31" s="8" t="s">
        <v>124</v>
      </c>
      <c r="F31" s="8" t="s">
        <v>120</v>
      </c>
      <c r="G31" s="8">
        <f>-14-2</f>
        <v>-16</v>
      </c>
      <c r="H31" s="9">
        <v>13099</v>
      </c>
      <c r="I31" s="9">
        <v>20540</v>
      </c>
      <c r="K31">
        <f t="shared" si="0"/>
        <v>825</v>
      </c>
    </row>
    <row r="32" spans="2:11" x14ac:dyDescent="0.25">
      <c r="B32" s="10">
        <v>43595</v>
      </c>
      <c r="C32" s="8" t="s">
        <v>120</v>
      </c>
      <c r="D32" s="8" t="s">
        <v>121</v>
      </c>
      <c r="E32" s="8" t="s">
        <v>117</v>
      </c>
      <c r="F32" s="8" t="s">
        <v>122</v>
      </c>
      <c r="G32" s="8">
        <f>-3-4</f>
        <v>-7</v>
      </c>
      <c r="H32" s="9">
        <v>10179</v>
      </c>
      <c r="I32" s="9">
        <v>20149</v>
      </c>
      <c r="K32">
        <f t="shared" si="0"/>
        <v>821.5</v>
      </c>
    </row>
    <row r="33" spans="2:11" x14ac:dyDescent="0.25">
      <c r="B33" s="10">
        <v>43598</v>
      </c>
      <c r="C33" s="8" t="s">
        <v>116</v>
      </c>
      <c r="D33" s="8" t="s">
        <v>117</v>
      </c>
      <c r="E33" s="8" t="s">
        <v>118</v>
      </c>
      <c r="F33" s="8" t="s">
        <v>119</v>
      </c>
      <c r="G33" s="8">
        <f>-6-4</f>
        <v>-10</v>
      </c>
      <c r="H33" s="9">
        <v>9369</v>
      </c>
      <c r="I33" s="9">
        <v>20319</v>
      </c>
      <c r="K33">
        <f t="shared" si="0"/>
        <v>815</v>
      </c>
    </row>
    <row r="34" spans="2:11" x14ac:dyDescent="0.25">
      <c r="B34" s="10">
        <v>43599</v>
      </c>
      <c r="C34" s="8" t="s">
        <v>112</v>
      </c>
      <c r="D34" s="8" t="s">
        <v>113</v>
      </c>
      <c r="E34" s="8" t="s">
        <v>114</v>
      </c>
      <c r="F34" s="8" t="s">
        <v>115</v>
      </c>
      <c r="G34" s="8">
        <f>29-0</f>
        <v>29</v>
      </c>
      <c r="H34" s="9">
        <v>14425</v>
      </c>
      <c r="I34" s="9">
        <v>21327</v>
      </c>
      <c r="K34">
        <f t="shared" si="0"/>
        <v>844</v>
      </c>
    </row>
    <row r="35" spans="2:11" x14ac:dyDescent="0.25">
      <c r="B35" s="10">
        <v>43600</v>
      </c>
      <c r="C35" s="8" t="s">
        <v>108</v>
      </c>
      <c r="D35" s="8" t="s">
        <v>109</v>
      </c>
      <c r="E35" s="8" t="s">
        <v>110</v>
      </c>
      <c r="F35" s="8" t="s">
        <v>111</v>
      </c>
      <c r="G35" s="8">
        <f>4-0</f>
        <v>4</v>
      </c>
      <c r="H35" s="9">
        <v>11980</v>
      </c>
      <c r="I35" s="9">
        <v>20358</v>
      </c>
      <c r="K35">
        <f t="shared" si="0"/>
        <v>848</v>
      </c>
    </row>
    <row r="36" spans="2:11" x14ac:dyDescent="0.25">
      <c r="B36" s="10">
        <v>43601</v>
      </c>
      <c r="C36" s="8" t="s">
        <v>105</v>
      </c>
      <c r="D36" s="8" t="s">
        <v>106</v>
      </c>
      <c r="E36" s="8" t="s">
        <v>105</v>
      </c>
      <c r="F36" s="8" t="s">
        <v>107</v>
      </c>
      <c r="G36" s="8">
        <f>4-4</f>
        <v>0</v>
      </c>
      <c r="H36" s="9">
        <v>6930</v>
      </c>
      <c r="I36" s="9">
        <v>20918</v>
      </c>
      <c r="K36">
        <f t="shared" si="0"/>
        <v>852.5</v>
      </c>
    </row>
    <row r="37" spans="2:11" x14ac:dyDescent="0.25">
      <c r="B37" s="10">
        <v>43602</v>
      </c>
      <c r="C37" s="8" t="s">
        <v>101</v>
      </c>
      <c r="D37" s="8" t="s">
        <v>102</v>
      </c>
      <c r="E37" s="8" t="s">
        <v>103</v>
      </c>
      <c r="F37" s="8" t="s">
        <v>104</v>
      </c>
      <c r="G37" s="8">
        <f>-17-6</f>
        <v>-23</v>
      </c>
      <c r="H37" s="9">
        <v>5784</v>
      </c>
      <c r="I37" s="9">
        <v>21648</v>
      </c>
      <c r="K37">
        <f t="shared" si="0"/>
        <v>834.75</v>
      </c>
    </row>
    <row r="38" spans="2:11" x14ac:dyDescent="0.25">
      <c r="B38" s="10">
        <v>43605</v>
      </c>
      <c r="C38" s="8" t="s">
        <v>99</v>
      </c>
      <c r="D38" s="8" t="s">
        <v>84</v>
      </c>
      <c r="E38" s="8" t="s">
        <v>100</v>
      </c>
      <c r="F38" s="8" t="s">
        <v>86</v>
      </c>
      <c r="G38" s="8">
        <f>10-2</f>
        <v>8</v>
      </c>
      <c r="H38" s="9">
        <v>12063</v>
      </c>
      <c r="I38" s="9">
        <v>23750</v>
      </c>
      <c r="K38">
        <f t="shared" si="0"/>
        <v>845</v>
      </c>
    </row>
    <row r="39" spans="2:11" x14ac:dyDescent="0.25">
      <c r="B39" s="10">
        <v>43606</v>
      </c>
      <c r="C39" s="8" t="s">
        <v>95</v>
      </c>
      <c r="D39" s="8" t="s">
        <v>96</v>
      </c>
      <c r="E39" s="8" t="s">
        <v>97</v>
      </c>
      <c r="F39" s="8" t="s">
        <v>98</v>
      </c>
      <c r="G39" s="8">
        <f>-9-4</f>
        <v>-13</v>
      </c>
      <c r="H39" s="9">
        <v>21919</v>
      </c>
      <c r="I39" s="9">
        <v>25628</v>
      </c>
      <c r="K39">
        <f t="shared" si="0"/>
        <v>835.5</v>
      </c>
    </row>
    <row r="40" spans="2:11" x14ac:dyDescent="0.25">
      <c r="B40" s="10">
        <v>43607</v>
      </c>
      <c r="C40" s="8" t="s">
        <v>92</v>
      </c>
      <c r="D40" s="8" t="s">
        <v>93</v>
      </c>
      <c r="E40" s="8" t="s">
        <v>92</v>
      </c>
      <c r="F40" s="8" t="s">
        <v>94</v>
      </c>
      <c r="G40" s="8">
        <f>6-6</f>
        <v>0</v>
      </c>
      <c r="H40" s="9">
        <v>8956</v>
      </c>
      <c r="I40" s="9">
        <v>26612</v>
      </c>
      <c r="K40">
        <f t="shared" si="0"/>
        <v>842.25</v>
      </c>
    </row>
    <row r="41" spans="2:11" x14ac:dyDescent="0.25">
      <c r="B41" s="10">
        <v>43608</v>
      </c>
      <c r="C41" s="8" t="s">
        <v>89</v>
      </c>
      <c r="D41" s="8" t="s">
        <v>90</v>
      </c>
      <c r="E41" s="8" t="s">
        <v>91</v>
      </c>
      <c r="F41" s="8" t="s">
        <v>85</v>
      </c>
      <c r="G41" s="8">
        <f>-7-0</f>
        <v>-7</v>
      </c>
      <c r="H41" s="9">
        <v>7581</v>
      </c>
      <c r="I41" s="9">
        <v>26837</v>
      </c>
      <c r="K41">
        <f t="shared" si="0"/>
        <v>835.25</v>
      </c>
    </row>
    <row r="42" spans="2:11" x14ac:dyDescent="0.25">
      <c r="B42" s="10">
        <v>43609</v>
      </c>
      <c r="C42" s="8" t="s">
        <v>85</v>
      </c>
      <c r="D42" s="8" t="s">
        <v>86</v>
      </c>
      <c r="E42" s="8" t="s">
        <v>87</v>
      </c>
      <c r="F42" s="8" t="s">
        <v>88</v>
      </c>
      <c r="G42" s="8">
        <f>8-2</f>
        <v>6</v>
      </c>
      <c r="H42" s="9">
        <v>7680</v>
      </c>
      <c r="I42" s="9">
        <v>26855</v>
      </c>
      <c r="K42">
        <f t="shared" si="0"/>
        <v>843.5</v>
      </c>
    </row>
    <row r="43" spans="2:11" x14ac:dyDescent="0.25">
      <c r="B43" s="10">
        <v>43613</v>
      </c>
      <c r="C43" s="8" t="s">
        <v>83</v>
      </c>
      <c r="D43" s="8" t="s">
        <v>53</v>
      </c>
      <c r="E43" s="8" t="s">
        <v>84</v>
      </c>
      <c r="F43" s="8" t="s">
        <v>57</v>
      </c>
      <c r="G43" s="8">
        <f>26-0</f>
        <v>26</v>
      </c>
      <c r="H43" s="9">
        <v>12463</v>
      </c>
      <c r="I43" s="9">
        <v>28232</v>
      </c>
      <c r="K43">
        <f t="shared" si="0"/>
        <v>869.5</v>
      </c>
    </row>
    <row r="44" spans="2:11" x14ac:dyDescent="0.25">
      <c r="B44" s="10">
        <v>43614</v>
      </c>
      <c r="C44" s="8" t="s">
        <v>61</v>
      </c>
      <c r="D44" s="8" t="s">
        <v>82</v>
      </c>
      <c r="E44" s="8" t="s">
        <v>58</v>
      </c>
      <c r="F44" s="8" t="s">
        <v>10</v>
      </c>
      <c r="G44" s="8">
        <f>16-0</f>
        <v>16</v>
      </c>
      <c r="H44" s="9">
        <v>22153</v>
      </c>
      <c r="I44" s="9">
        <v>27915</v>
      </c>
      <c r="K44">
        <f t="shared" si="0"/>
        <v>885.5</v>
      </c>
    </row>
    <row r="45" spans="2:11" x14ac:dyDescent="0.25">
      <c r="B45" s="10">
        <v>43615</v>
      </c>
      <c r="C45" s="8" t="s">
        <v>65</v>
      </c>
      <c r="D45" s="8" t="s">
        <v>79</v>
      </c>
      <c r="E45" s="8" t="s">
        <v>80</v>
      </c>
      <c r="F45" s="8" t="s">
        <v>81</v>
      </c>
      <c r="G45" s="8">
        <f>16-6</f>
        <v>10</v>
      </c>
      <c r="H45" s="9">
        <v>11433</v>
      </c>
      <c r="I45" s="9">
        <v>28210</v>
      </c>
      <c r="K45">
        <f t="shared" si="0"/>
        <v>902.25</v>
      </c>
    </row>
    <row r="46" spans="2:11" x14ac:dyDescent="0.25">
      <c r="B46" s="10">
        <v>43616</v>
      </c>
      <c r="C46" s="8" t="s">
        <v>51</v>
      </c>
      <c r="D46" s="8" t="s">
        <v>19</v>
      </c>
      <c r="E46" s="8" t="s">
        <v>78</v>
      </c>
      <c r="F46" s="8" t="s">
        <v>56</v>
      </c>
      <c r="G46" s="8">
        <f>-10-4</f>
        <v>-14</v>
      </c>
      <c r="H46" s="9">
        <v>14001</v>
      </c>
      <c r="I46" s="9">
        <v>29870</v>
      </c>
      <c r="K46">
        <f t="shared" si="0"/>
        <v>891.75</v>
      </c>
    </row>
    <row r="47" spans="2:11" x14ac:dyDescent="0.25">
      <c r="B47" s="10">
        <v>43619</v>
      </c>
      <c r="C47" s="8" t="s">
        <v>76</v>
      </c>
      <c r="D47" s="8" t="s">
        <v>15</v>
      </c>
      <c r="E47" s="8" t="s">
        <v>77</v>
      </c>
      <c r="F47" s="8" t="s">
        <v>74</v>
      </c>
      <c r="G47" s="8">
        <f>1-2</f>
        <v>-1</v>
      </c>
      <c r="H47" s="9">
        <v>9306</v>
      </c>
      <c r="I47" s="9">
        <v>30600</v>
      </c>
      <c r="K47">
        <f t="shared" si="0"/>
        <v>893</v>
      </c>
    </row>
    <row r="48" spans="2:11" x14ac:dyDescent="0.25">
      <c r="B48" s="10">
        <v>43620</v>
      </c>
      <c r="C48" s="8" t="s">
        <v>72</v>
      </c>
      <c r="D48" s="8" t="s">
        <v>73</v>
      </c>
      <c r="E48" s="8" t="s">
        <v>74</v>
      </c>
      <c r="F48" s="8" t="s">
        <v>75</v>
      </c>
      <c r="G48" s="8">
        <f>3-0</f>
        <v>3</v>
      </c>
      <c r="H48" s="9">
        <v>13705</v>
      </c>
      <c r="I48" s="9">
        <v>29453</v>
      </c>
      <c r="K48">
        <f t="shared" si="0"/>
        <v>896</v>
      </c>
    </row>
    <row r="49" spans="2:11" x14ac:dyDescent="0.25">
      <c r="B49" s="10">
        <v>43621</v>
      </c>
      <c r="C49" s="8" t="s">
        <v>70</v>
      </c>
      <c r="D49" s="8" t="s">
        <v>7</v>
      </c>
      <c r="E49" s="8" t="s">
        <v>64</v>
      </c>
      <c r="F49" s="8" t="s">
        <v>71</v>
      </c>
      <c r="G49" s="8">
        <f>-12-2</f>
        <v>-14</v>
      </c>
      <c r="H49" s="9">
        <v>10144</v>
      </c>
      <c r="I49" s="9">
        <v>28316</v>
      </c>
      <c r="K49">
        <f t="shared" si="0"/>
        <v>883.75</v>
      </c>
    </row>
    <row r="50" spans="2:11" x14ac:dyDescent="0.25">
      <c r="B50" s="10">
        <v>43622</v>
      </c>
      <c r="C50" s="8" t="s">
        <v>68</v>
      </c>
      <c r="D50" s="8" t="s">
        <v>69</v>
      </c>
      <c r="E50" s="8" t="s">
        <v>53</v>
      </c>
      <c r="F50" s="8" t="s">
        <v>64</v>
      </c>
      <c r="G50" s="8">
        <f>-1-4</f>
        <v>-5</v>
      </c>
      <c r="H50" s="9">
        <v>10104</v>
      </c>
      <c r="I50" s="9">
        <v>27856</v>
      </c>
      <c r="K50">
        <f t="shared" si="0"/>
        <v>882.25</v>
      </c>
    </row>
    <row r="51" spans="2:11" x14ac:dyDescent="0.25">
      <c r="B51" s="10">
        <v>43623</v>
      </c>
      <c r="C51" s="8" t="s">
        <v>64</v>
      </c>
      <c r="D51" s="8" t="s">
        <v>65</v>
      </c>
      <c r="E51" s="8" t="s">
        <v>66</v>
      </c>
      <c r="F51" s="8" t="s">
        <v>67</v>
      </c>
      <c r="G51" s="8">
        <f>-12-2</f>
        <v>-14</v>
      </c>
      <c r="H51" s="9">
        <v>10414</v>
      </c>
      <c r="I51" s="9">
        <v>26799</v>
      </c>
      <c r="K51">
        <f t="shared" si="0"/>
        <v>870</v>
      </c>
    </row>
    <row r="52" spans="2:11" x14ac:dyDescent="0.25">
      <c r="B52" s="10">
        <v>43626</v>
      </c>
      <c r="C52" s="8" t="s">
        <v>55</v>
      </c>
      <c r="D52" s="8" t="s">
        <v>61</v>
      </c>
      <c r="E52" s="8" t="s">
        <v>62</v>
      </c>
      <c r="F52" s="8" t="s">
        <v>63</v>
      </c>
      <c r="G52" s="8">
        <f>2-2</f>
        <v>0</v>
      </c>
      <c r="H52" s="9">
        <v>7581</v>
      </c>
      <c r="I52" s="9">
        <v>27102</v>
      </c>
      <c r="K52">
        <f t="shared" si="0"/>
        <v>872.25</v>
      </c>
    </row>
    <row r="53" spans="2:11" x14ac:dyDescent="0.25">
      <c r="B53" s="10">
        <v>43627</v>
      </c>
      <c r="C53" s="8" t="s">
        <v>57</v>
      </c>
      <c r="D53" s="8" t="s">
        <v>58</v>
      </c>
      <c r="E53" s="8" t="s">
        <v>59</v>
      </c>
      <c r="F53" s="8" t="s">
        <v>60</v>
      </c>
      <c r="G53" s="8">
        <f>1-0</f>
        <v>1</v>
      </c>
      <c r="H53" s="9">
        <v>9202</v>
      </c>
      <c r="I53" s="9">
        <v>26832</v>
      </c>
      <c r="K53">
        <f t="shared" si="0"/>
        <v>873.25</v>
      </c>
    </row>
    <row r="54" spans="2:11" x14ac:dyDescent="0.25">
      <c r="B54" s="10">
        <v>43628</v>
      </c>
      <c r="C54" s="8" t="s">
        <v>53</v>
      </c>
      <c r="D54" s="8" t="s">
        <v>54</v>
      </c>
      <c r="E54" s="8" t="s">
        <v>55</v>
      </c>
      <c r="F54" s="8" t="s">
        <v>56</v>
      </c>
      <c r="G54" s="8">
        <f>18-4</f>
        <v>14</v>
      </c>
      <c r="H54" s="9">
        <v>9204</v>
      </c>
      <c r="I54" s="9">
        <v>27660</v>
      </c>
      <c r="K54">
        <f t="shared" si="0"/>
        <v>891.75</v>
      </c>
    </row>
    <row r="55" spans="2:11" x14ac:dyDescent="0.25">
      <c r="B55" s="10">
        <v>43629</v>
      </c>
      <c r="C55" s="8" t="s">
        <v>50</v>
      </c>
      <c r="D55" s="8" t="s">
        <v>51</v>
      </c>
      <c r="E55" s="8" t="s">
        <v>50</v>
      </c>
      <c r="F55" s="8" t="s">
        <v>52</v>
      </c>
      <c r="G55" s="8">
        <f>10-0</f>
        <v>10</v>
      </c>
      <c r="H55" s="9">
        <v>15857</v>
      </c>
      <c r="I55" s="9">
        <v>28708</v>
      </c>
      <c r="K55">
        <f t="shared" si="0"/>
        <v>901.75</v>
      </c>
    </row>
    <row r="56" spans="2:11" x14ac:dyDescent="0.25">
      <c r="B56" s="10">
        <v>43630</v>
      </c>
      <c r="C56" s="8" t="s">
        <v>48</v>
      </c>
      <c r="D56" s="8" t="s">
        <v>27</v>
      </c>
      <c r="E56" s="8" t="s">
        <v>49</v>
      </c>
      <c r="F56" s="8" t="s">
        <v>37</v>
      </c>
      <c r="G56" s="8">
        <f>8-2</f>
        <v>6</v>
      </c>
      <c r="H56" s="9">
        <v>23947</v>
      </c>
      <c r="I56" s="9">
        <v>31821</v>
      </c>
      <c r="K56">
        <f t="shared" si="0"/>
        <v>910</v>
      </c>
    </row>
    <row r="57" spans="2:11" x14ac:dyDescent="0.25">
      <c r="B57" s="10">
        <v>43633</v>
      </c>
      <c r="C57" s="8" t="s">
        <v>45</v>
      </c>
      <c r="D57" s="8" t="s">
        <v>46</v>
      </c>
      <c r="E57" s="8" t="s">
        <v>28</v>
      </c>
      <c r="F57" s="8" t="s">
        <v>47</v>
      </c>
      <c r="G57" s="8">
        <f>16-2</f>
        <v>14</v>
      </c>
      <c r="H57" s="9">
        <v>13258</v>
      </c>
      <c r="I57" s="9">
        <v>31863</v>
      </c>
      <c r="K57">
        <f t="shared" si="0"/>
        <v>926.25</v>
      </c>
    </row>
    <row r="58" spans="2:11" x14ac:dyDescent="0.25">
      <c r="B58" s="10">
        <v>43634</v>
      </c>
      <c r="C58" s="8" t="s">
        <v>42</v>
      </c>
      <c r="D58" s="8" t="s">
        <v>43</v>
      </c>
      <c r="E58" s="8" t="s">
        <v>44</v>
      </c>
      <c r="F58" s="8" t="s">
        <v>33</v>
      </c>
      <c r="G58" s="8">
        <f>1-0</f>
        <v>1</v>
      </c>
      <c r="H58" s="9">
        <v>11186</v>
      </c>
      <c r="I58" s="9">
        <v>33386</v>
      </c>
      <c r="K58">
        <f t="shared" si="0"/>
        <v>927.25</v>
      </c>
    </row>
    <row r="59" spans="2:11" x14ac:dyDescent="0.25">
      <c r="B59" s="10">
        <v>43635</v>
      </c>
      <c r="C59" s="8" t="s">
        <v>39</v>
      </c>
      <c r="D59" s="8" t="s">
        <v>25</v>
      </c>
      <c r="E59" s="8" t="s">
        <v>40</v>
      </c>
      <c r="F59" s="8" t="s">
        <v>41</v>
      </c>
      <c r="G59" s="8">
        <f>-11-2</f>
        <v>-13</v>
      </c>
      <c r="H59" s="9">
        <v>17119</v>
      </c>
      <c r="I59" s="9">
        <v>32268</v>
      </c>
      <c r="K59">
        <f t="shared" si="0"/>
        <v>916</v>
      </c>
    </row>
    <row r="60" spans="2:11" x14ac:dyDescent="0.25">
      <c r="B60" s="10">
        <v>43636</v>
      </c>
      <c r="C60" s="8" t="s">
        <v>35</v>
      </c>
      <c r="D60" s="8" t="s">
        <v>36</v>
      </c>
      <c r="E60" s="8" t="s">
        <v>37</v>
      </c>
      <c r="F60" s="8" t="s">
        <v>38</v>
      </c>
      <c r="G60" s="8">
        <f>12-0</f>
        <v>12</v>
      </c>
      <c r="H60" s="9">
        <v>17267</v>
      </c>
      <c r="I60" s="9">
        <v>34242</v>
      </c>
      <c r="K60">
        <f t="shared" si="0"/>
        <v>928</v>
      </c>
    </row>
    <row r="61" spans="2:11" x14ac:dyDescent="0.25">
      <c r="B61" s="10">
        <v>43637</v>
      </c>
      <c r="C61" s="8" t="s">
        <v>33</v>
      </c>
      <c r="D61" s="8" t="s">
        <v>34</v>
      </c>
      <c r="E61" s="8" t="s">
        <v>29</v>
      </c>
      <c r="F61" s="8" t="s">
        <v>29</v>
      </c>
      <c r="G61" s="8">
        <f>-13-2</f>
        <v>-15</v>
      </c>
      <c r="H61" s="9">
        <v>11824</v>
      </c>
      <c r="I61" s="9">
        <v>34140</v>
      </c>
      <c r="K61">
        <f t="shared" si="0"/>
        <v>914.75</v>
      </c>
    </row>
    <row r="62" spans="2:11" x14ac:dyDescent="0.25">
      <c r="B62" s="10">
        <v>43640</v>
      </c>
      <c r="C62" s="8" t="s">
        <v>29</v>
      </c>
      <c r="D62" s="8" t="s">
        <v>30</v>
      </c>
      <c r="E62" s="8" t="s">
        <v>31</v>
      </c>
      <c r="F62" s="8" t="s">
        <v>32</v>
      </c>
      <c r="G62" s="8">
        <f>5-6</f>
        <v>-1</v>
      </c>
      <c r="H62" s="9">
        <v>14989</v>
      </c>
      <c r="I62" s="9">
        <v>33598</v>
      </c>
      <c r="K62">
        <f t="shared" si="0"/>
        <v>920.5</v>
      </c>
    </row>
    <row r="63" spans="2:11" x14ac:dyDescent="0.25">
      <c r="B63" s="10">
        <v>43641</v>
      </c>
      <c r="C63" s="8" t="s">
        <v>25</v>
      </c>
      <c r="D63" s="8" t="s">
        <v>26</v>
      </c>
      <c r="E63" s="8" t="s">
        <v>27</v>
      </c>
      <c r="F63" s="8" t="s">
        <v>28</v>
      </c>
      <c r="G63" s="8">
        <f>-6-0</f>
        <v>-6</v>
      </c>
      <c r="H63" s="9">
        <v>20494</v>
      </c>
      <c r="I63" s="9">
        <v>35399</v>
      </c>
      <c r="K63">
        <f t="shared" si="0"/>
        <v>914.5</v>
      </c>
    </row>
    <row r="64" spans="2:11" x14ac:dyDescent="0.25">
      <c r="B64" s="10">
        <v>43642</v>
      </c>
      <c r="C64" s="8" t="s">
        <v>22</v>
      </c>
      <c r="D64" s="8" t="s">
        <v>22</v>
      </c>
      <c r="E64" s="8" t="s">
        <v>23</v>
      </c>
      <c r="F64" s="8" t="s">
        <v>24</v>
      </c>
      <c r="G64" s="8">
        <f>-8-4</f>
        <v>-12</v>
      </c>
      <c r="H64" s="9">
        <v>22628</v>
      </c>
      <c r="I64" s="9">
        <v>36842</v>
      </c>
      <c r="K64">
        <f t="shared" si="0"/>
        <v>906</v>
      </c>
    </row>
    <row r="65" spans="2:11" x14ac:dyDescent="0.25">
      <c r="B65" s="10">
        <v>43643</v>
      </c>
      <c r="C65" s="8" t="s">
        <v>19</v>
      </c>
      <c r="D65" s="8" t="s">
        <v>20</v>
      </c>
      <c r="E65" s="8" t="s">
        <v>21</v>
      </c>
      <c r="F65" s="8" t="s">
        <v>15</v>
      </c>
      <c r="G65" s="8">
        <f>-6-0</f>
        <v>-6</v>
      </c>
      <c r="H65" s="9">
        <v>18722</v>
      </c>
      <c r="I65" s="9">
        <v>39738</v>
      </c>
      <c r="K65">
        <f t="shared" si="0"/>
        <v>900</v>
      </c>
    </row>
    <row r="66" spans="2:11" x14ac:dyDescent="0.25">
      <c r="B66" s="10">
        <v>43644</v>
      </c>
      <c r="C66" s="8" t="s">
        <v>15</v>
      </c>
      <c r="D66" s="8" t="s">
        <v>16</v>
      </c>
      <c r="E66" s="8" t="s">
        <v>17</v>
      </c>
      <c r="F66" s="8" t="s">
        <v>18</v>
      </c>
      <c r="G66" s="8">
        <f>11-0</f>
        <v>11</v>
      </c>
      <c r="H66" s="9">
        <v>26692</v>
      </c>
      <c r="I66" s="9">
        <v>42212</v>
      </c>
      <c r="K66">
        <f t="shared" si="0"/>
        <v>911</v>
      </c>
    </row>
    <row r="67" spans="2:11" x14ac:dyDescent="0.25">
      <c r="B67" s="10">
        <v>43647</v>
      </c>
      <c r="C67" s="8" t="s">
        <v>12</v>
      </c>
      <c r="D67" s="8" t="s">
        <v>13</v>
      </c>
      <c r="E67" s="8" t="s">
        <v>14</v>
      </c>
      <c r="F67" s="8" t="s">
        <v>7</v>
      </c>
      <c r="G67" s="8">
        <f>-14-6</f>
        <v>-20</v>
      </c>
      <c r="H67" s="9">
        <v>16934</v>
      </c>
      <c r="I67" s="9">
        <v>41838</v>
      </c>
      <c r="K67">
        <f t="shared" si="0"/>
        <v>896.25</v>
      </c>
    </row>
    <row r="68" spans="2:11" x14ac:dyDescent="0.25">
      <c r="B68" s="10">
        <v>43648</v>
      </c>
      <c r="C68" s="8" t="s">
        <v>8</v>
      </c>
      <c r="D68" s="8" t="s">
        <v>9</v>
      </c>
      <c r="E68" s="8" t="s">
        <v>10</v>
      </c>
      <c r="F68" s="8" t="s">
        <v>11</v>
      </c>
      <c r="G68" s="8">
        <f>-10-2</f>
        <v>-12</v>
      </c>
      <c r="H68" s="9">
        <v>17852</v>
      </c>
      <c r="I68" s="9">
        <v>43220</v>
      </c>
      <c r="K68">
        <f t="shared" si="0"/>
        <v>886</v>
      </c>
    </row>
    <row r="69" spans="2:11" x14ac:dyDescent="0.25">
      <c r="B69" s="10">
        <v>43649</v>
      </c>
      <c r="C69" s="8" t="s">
        <v>4</v>
      </c>
      <c r="D69" s="8" t="s">
        <v>5</v>
      </c>
      <c r="E69" s="8" t="s">
        <v>6</v>
      </c>
      <c r="F69" s="8" t="s">
        <v>7</v>
      </c>
      <c r="G69" s="8">
        <f>10-2</f>
        <v>8</v>
      </c>
      <c r="H69" s="9">
        <v>7239</v>
      </c>
      <c r="I69" s="8">
        <v>0</v>
      </c>
      <c r="K69">
        <f t="shared" ref="K69" si="1">LEFT(F69,3)+RIGHT(F69,2)/8</f>
        <v>896.25</v>
      </c>
    </row>
  </sheetData>
  <sortState xmlns:xlrd2="http://schemas.microsoft.com/office/spreadsheetml/2017/richdata2" ref="B4:I69">
    <sortCondition ref="B4:B69"/>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E7241-0A3D-4828-8DC3-858824CBA456}">
  <sheetPr codeName="Sheet3"/>
  <dimension ref="D2:M70"/>
  <sheetViews>
    <sheetView workbookViewId="0">
      <selection activeCell="M5" sqref="M5:M70"/>
    </sheetView>
  </sheetViews>
  <sheetFormatPr defaultRowHeight="15" x14ac:dyDescent="0.25"/>
  <cols>
    <col min="4" max="4" width="13.5703125" customWidth="1"/>
  </cols>
  <sheetData>
    <row r="2" spans="4:13" x14ac:dyDescent="0.25">
      <c r="D2" t="s">
        <v>3</v>
      </c>
    </row>
    <row r="3" spans="4:13" x14ac:dyDescent="0.25">
      <c r="D3" t="s">
        <v>359</v>
      </c>
    </row>
    <row r="4" spans="4:13" x14ac:dyDescent="0.25">
      <c r="E4" t="s">
        <v>184</v>
      </c>
      <c r="F4" t="s">
        <v>185</v>
      </c>
      <c r="G4" t="s">
        <v>186</v>
      </c>
      <c r="H4" t="s">
        <v>187</v>
      </c>
    </row>
    <row r="5" spans="4:13" x14ac:dyDescent="0.25">
      <c r="D5" s="7">
        <v>43556</v>
      </c>
      <c r="E5" s="8" t="s">
        <v>338</v>
      </c>
      <c r="F5" s="8" t="s">
        <v>345</v>
      </c>
      <c r="G5" s="8" t="s">
        <v>310</v>
      </c>
      <c r="H5" s="8" t="s">
        <v>297</v>
      </c>
      <c r="I5" s="8">
        <f>4-2</f>
        <v>2</v>
      </c>
      <c r="J5" s="9">
        <v>48373</v>
      </c>
      <c r="K5" s="9">
        <v>229753</v>
      </c>
      <c r="M5">
        <f>LEFT(H5,3)+RIGHT(H5,2)/8</f>
        <v>379.25</v>
      </c>
    </row>
    <row r="6" spans="4:13" x14ac:dyDescent="0.25">
      <c r="D6" s="7">
        <v>43557</v>
      </c>
      <c r="E6" s="8" t="s">
        <v>357</v>
      </c>
      <c r="F6" s="8" t="s">
        <v>358</v>
      </c>
      <c r="G6" s="8" t="s">
        <v>341</v>
      </c>
      <c r="H6" s="8" t="s">
        <v>297</v>
      </c>
      <c r="I6" s="8" t="s">
        <v>321</v>
      </c>
      <c r="J6" s="9">
        <v>59894</v>
      </c>
      <c r="K6" s="9">
        <v>225085</v>
      </c>
      <c r="M6">
        <f t="shared" ref="M6:M69" si="0">LEFT(H6,3)+RIGHT(H6,2)/8</f>
        <v>379.25</v>
      </c>
    </row>
    <row r="7" spans="4:13" x14ac:dyDescent="0.25">
      <c r="D7" s="7">
        <v>43558</v>
      </c>
      <c r="E7" s="8" t="s">
        <v>297</v>
      </c>
      <c r="F7" s="8" t="s">
        <v>354</v>
      </c>
      <c r="G7" s="8" t="s">
        <v>355</v>
      </c>
      <c r="H7" s="8" t="s">
        <v>356</v>
      </c>
      <c r="I7" s="8">
        <f>1-2</f>
        <v>-1</v>
      </c>
      <c r="J7" s="9">
        <v>29263</v>
      </c>
      <c r="K7" s="9">
        <v>219089</v>
      </c>
      <c r="M7">
        <f t="shared" si="0"/>
        <v>380.5</v>
      </c>
    </row>
    <row r="8" spans="4:13" x14ac:dyDescent="0.25">
      <c r="D8" s="7">
        <v>43559</v>
      </c>
      <c r="E8" s="8" t="s">
        <v>350</v>
      </c>
      <c r="F8" s="8" t="s">
        <v>353</v>
      </c>
      <c r="G8" s="8" t="s">
        <v>350</v>
      </c>
      <c r="H8" s="8" t="s">
        <v>354</v>
      </c>
      <c r="I8" s="8">
        <f>2-0</f>
        <v>2</v>
      </c>
      <c r="J8" s="9">
        <v>21081</v>
      </c>
      <c r="K8" s="9">
        <v>216180</v>
      </c>
      <c r="M8">
        <f t="shared" si="0"/>
        <v>382.5</v>
      </c>
    </row>
    <row r="9" spans="4:13" x14ac:dyDescent="0.25">
      <c r="D9" s="7">
        <v>43560</v>
      </c>
      <c r="E9" s="8" t="s">
        <v>351</v>
      </c>
      <c r="F9" s="8" t="s">
        <v>352</v>
      </c>
      <c r="G9" s="8" t="s">
        <v>346</v>
      </c>
      <c r="H9" s="8" t="s">
        <v>347</v>
      </c>
      <c r="I9" s="8">
        <f>-3-0</f>
        <v>-3</v>
      </c>
      <c r="J9" s="9">
        <v>30460</v>
      </c>
      <c r="K9" s="9">
        <v>212357</v>
      </c>
      <c r="M9">
        <f t="shared" si="0"/>
        <v>379.5</v>
      </c>
    </row>
    <row r="10" spans="4:13" x14ac:dyDescent="0.25">
      <c r="D10" s="7">
        <v>43563</v>
      </c>
      <c r="E10" s="8" t="s">
        <v>347</v>
      </c>
      <c r="F10" s="8" t="s">
        <v>350</v>
      </c>
      <c r="G10" s="8" t="s">
        <v>341</v>
      </c>
      <c r="H10" s="8" t="s">
        <v>298</v>
      </c>
      <c r="I10" s="8">
        <f>-2-2</f>
        <v>-4</v>
      </c>
      <c r="J10" s="9">
        <v>52325</v>
      </c>
      <c r="K10" s="9">
        <v>206562</v>
      </c>
      <c r="M10">
        <f t="shared" si="0"/>
        <v>377.25</v>
      </c>
    </row>
    <row r="11" spans="4:13" x14ac:dyDescent="0.25">
      <c r="D11" s="7">
        <v>43564</v>
      </c>
      <c r="E11" s="8" t="s">
        <v>298</v>
      </c>
      <c r="F11" s="8" t="s">
        <v>297</v>
      </c>
      <c r="G11" s="8" t="s">
        <v>349</v>
      </c>
      <c r="H11" s="8" t="s">
        <v>298</v>
      </c>
      <c r="I11" s="8" t="s">
        <v>321</v>
      </c>
      <c r="J11" s="9">
        <v>61050</v>
      </c>
      <c r="K11" s="9">
        <v>199757</v>
      </c>
      <c r="M11">
        <f t="shared" si="0"/>
        <v>377.25</v>
      </c>
    </row>
    <row r="12" spans="4:13" x14ac:dyDescent="0.25">
      <c r="D12" s="7">
        <v>43565</v>
      </c>
      <c r="E12" s="8" t="s">
        <v>289</v>
      </c>
      <c r="F12" s="8" t="s">
        <v>348</v>
      </c>
      <c r="G12" s="8" t="s">
        <v>289</v>
      </c>
      <c r="H12" s="8" t="s">
        <v>342</v>
      </c>
      <c r="I12" s="8">
        <f>1-6</f>
        <v>-5</v>
      </c>
      <c r="J12" s="9">
        <v>46750</v>
      </c>
      <c r="K12" s="9">
        <v>197335</v>
      </c>
      <c r="M12">
        <f t="shared" si="0"/>
        <v>379</v>
      </c>
    </row>
    <row r="13" spans="4:13" x14ac:dyDescent="0.25">
      <c r="D13" s="7">
        <v>43566</v>
      </c>
      <c r="E13" s="8" t="s">
        <v>319</v>
      </c>
      <c r="F13" s="8" t="s">
        <v>348</v>
      </c>
      <c r="G13" s="8" t="s">
        <v>338</v>
      </c>
      <c r="H13" s="8" t="s">
        <v>294</v>
      </c>
      <c r="I13" s="8">
        <f>-2-2</f>
        <v>-4</v>
      </c>
      <c r="J13" s="9">
        <v>38303</v>
      </c>
      <c r="K13" s="9">
        <v>197800</v>
      </c>
      <c r="M13">
        <f t="shared" si="0"/>
        <v>376.75</v>
      </c>
    </row>
    <row r="14" spans="4:13" x14ac:dyDescent="0.25">
      <c r="D14" s="7">
        <v>43567</v>
      </c>
      <c r="E14" s="8" t="s">
        <v>341</v>
      </c>
      <c r="F14" s="8" t="s">
        <v>295</v>
      </c>
      <c r="G14" s="8" t="s">
        <v>338</v>
      </c>
      <c r="H14" s="8" t="s">
        <v>291</v>
      </c>
      <c r="I14" s="8">
        <f>0-6</f>
        <v>-6</v>
      </c>
      <c r="J14" s="9">
        <v>24824</v>
      </c>
      <c r="K14" s="9">
        <v>200634</v>
      </c>
      <c r="M14">
        <f t="shared" si="0"/>
        <v>377.5</v>
      </c>
    </row>
    <row r="15" spans="4:13" x14ac:dyDescent="0.25">
      <c r="D15" s="7">
        <v>43570</v>
      </c>
      <c r="E15" s="8" t="s">
        <v>295</v>
      </c>
      <c r="F15" s="8" t="s">
        <v>345</v>
      </c>
      <c r="G15" s="8" t="s">
        <v>346</v>
      </c>
      <c r="H15" s="8" t="s">
        <v>347</v>
      </c>
      <c r="I15" s="8">
        <f>2-0</f>
        <v>2</v>
      </c>
      <c r="J15" s="9">
        <v>28322</v>
      </c>
      <c r="K15" s="9">
        <v>200963</v>
      </c>
      <c r="M15">
        <f t="shared" si="0"/>
        <v>379.5</v>
      </c>
    </row>
    <row r="16" spans="4:13" x14ac:dyDescent="0.25">
      <c r="D16" s="7">
        <v>43571</v>
      </c>
      <c r="E16" s="8" t="s">
        <v>342</v>
      </c>
      <c r="F16" s="8" t="s">
        <v>297</v>
      </c>
      <c r="G16" s="8" t="s">
        <v>343</v>
      </c>
      <c r="H16" s="8" t="s">
        <v>344</v>
      </c>
      <c r="I16" s="8">
        <f>-3-4</f>
        <v>-7</v>
      </c>
      <c r="J16" s="9">
        <v>27811</v>
      </c>
      <c r="K16" s="9">
        <v>204131</v>
      </c>
      <c r="M16">
        <f t="shared" si="0"/>
        <v>376</v>
      </c>
    </row>
    <row r="17" spans="4:13" x14ac:dyDescent="0.25">
      <c r="D17" s="7">
        <v>43572</v>
      </c>
      <c r="E17" s="8" t="s">
        <v>338</v>
      </c>
      <c r="F17" s="8" t="s">
        <v>341</v>
      </c>
      <c r="G17" s="8" t="s">
        <v>340</v>
      </c>
      <c r="H17" s="8" t="s">
        <v>310</v>
      </c>
      <c r="I17" s="8">
        <f>-1-0</f>
        <v>-1</v>
      </c>
      <c r="J17" s="9">
        <v>29140</v>
      </c>
      <c r="K17" s="9">
        <v>204314</v>
      </c>
      <c r="M17">
        <f t="shared" si="0"/>
        <v>375</v>
      </c>
    </row>
    <row r="18" spans="4:13" x14ac:dyDescent="0.25">
      <c r="D18" s="7">
        <v>43573</v>
      </c>
      <c r="E18" s="8" t="s">
        <v>339</v>
      </c>
      <c r="F18" s="8" t="s">
        <v>314</v>
      </c>
      <c r="G18" s="8" t="s">
        <v>340</v>
      </c>
      <c r="H18" s="8" t="s">
        <v>310</v>
      </c>
      <c r="I18" s="8" t="s">
        <v>321</v>
      </c>
      <c r="J18" s="9">
        <v>33300</v>
      </c>
      <c r="K18" s="9">
        <v>207841</v>
      </c>
      <c r="M18">
        <f t="shared" si="0"/>
        <v>375</v>
      </c>
    </row>
    <row r="19" spans="4:13" x14ac:dyDescent="0.25">
      <c r="D19" s="7">
        <v>43577</v>
      </c>
      <c r="E19" s="8" t="s">
        <v>310</v>
      </c>
      <c r="F19" s="8" t="s">
        <v>338</v>
      </c>
      <c r="G19" s="8" t="s">
        <v>307</v>
      </c>
      <c r="H19" s="8" t="s">
        <v>327</v>
      </c>
      <c r="I19" s="8">
        <f>-4-0</f>
        <v>-4</v>
      </c>
      <c r="J19" s="9">
        <v>26627</v>
      </c>
      <c r="K19" s="9">
        <v>211462</v>
      </c>
      <c r="M19">
        <f t="shared" si="0"/>
        <v>371</v>
      </c>
    </row>
    <row r="20" spans="4:13" x14ac:dyDescent="0.25">
      <c r="D20" s="7">
        <v>43578</v>
      </c>
      <c r="E20" s="8" t="s">
        <v>327</v>
      </c>
      <c r="F20" s="8" t="s">
        <v>327</v>
      </c>
      <c r="G20" s="8" t="s">
        <v>316</v>
      </c>
      <c r="H20" s="8" t="s">
        <v>337</v>
      </c>
      <c r="I20" s="8">
        <f>-2-6</f>
        <v>-8</v>
      </c>
      <c r="J20" s="9">
        <v>60493</v>
      </c>
      <c r="K20" s="9">
        <v>219673</v>
      </c>
      <c r="M20">
        <f t="shared" si="0"/>
        <v>368.25</v>
      </c>
    </row>
    <row r="21" spans="4:13" x14ac:dyDescent="0.25">
      <c r="D21" s="7">
        <v>43579</v>
      </c>
      <c r="E21" s="8" t="s">
        <v>333</v>
      </c>
      <c r="F21" s="8" t="s">
        <v>334</v>
      </c>
      <c r="G21" s="8" t="s">
        <v>335</v>
      </c>
      <c r="H21" s="8" t="s">
        <v>336</v>
      </c>
      <c r="I21" s="8">
        <f>-4-0</f>
        <v>-4</v>
      </c>
      <c r="J21" s="9">
        <v>54033</v>
      </c>
      <c r="K21" s="9">
        <v>223214</v>
      </c>
      <c r="M21">
        <f t="shared" si="0"/>
        <v>364.25</v>
      </c>
    </row>
    <row r="22" spans="4:13" x14ac:dyDescent="0.25">
      <c r="D22" s="7">
        <v>43580</v>
      </c>
      <c r="E22" s="8" t="s">
        <v>317</v>
      </c>
      <c r="F22" s="8" t="s">
        <v>330</v>
      </c>
      <c r="G22" s="8" t="s">
        <v>331</v>
      </c>
      <c r="H22" s="8" t="s">
        <v>332</v>
      </c>
      <c r="I22" s="8">
        <f>1-2</f>
        <v>-1</v>
      </c>
      <c r="J22" s="9">
        <v>67840</v>
      </c>
      <c r="K22" s="9">
        <v>229494</v>
      </c>
      <c r="M22">
        <f t="shared" si="0"/>
        <v>365.5</v>
      </c>
    </row>
    <row r="23" spans="4:13" x14ac:dyDescent="0.25">
      <c r="D23" s="7">
        <v>43581</v>
      </c>
      <c r="E23" s="8" t="s">
        <v>328</v>
      </c>
      <c r="F23" s="8" t="s">
        <v>324</v>
      </c>
      <c r="G23" s="8" t="s">
        <v>329</v>
      </c>
      <c r="H23" s="8" t="s">
        <v>296</v>
      </c>
      <c r="I23" s="8">
        <f>4-0</f>
        <v>4</v>
      </c>
      <c r="J23" s="9">
        <v>30589</v>
      </c>
      <c r="K23" s="9">
        <v>230502</v>
      </c>
      <c r="M23">
        <f t="shared" si="0"/>
        <v>369.5</v>
      </c>
    </row>
    <row r="24" spans="4:13" x14ac:dyDescent="0.25">
      <c r="D24" s="7">
        <v>43584</v>
      </c>
      <c r="E24" s="8" t="s">
        <v>327</v>
      </c>
      <c r="F24" s="8" t="s">
        <v>315</v>
      </c>
      <c r="G24" s="8" t="s">
        <v>296</v>
      </c>
      <c r="H24" s="8" t="s">
        <v>323</v>
      </c>
      <c r="I24" s="8">
        <f>0-4</f>
        <v>-4</v>
      </c>
      <c r="J24" s="9">
        <v>53521</v>
      </c>
      <c r="K24" s="9">
        <v>234173</v>
      </c>
      <c r="M24">
        <f t="shared" si="0"/>
        <v>370</v>
      </c>
    </row>
    <row r="25" spans="4:13" x14ac:dyDescent="0.25">
      <c r="D25" s="7">
        <v>43585</v>
      </c>
      <c r="E25" s="8" t="s">
        <v>323</v>
      </c>
      <c r="F25" s="8" t="s">
        <v>324</v>
      </c>
      <c r="G25" s="8" t="s">
        <v>325</v>
      </c>
      <c r="H25" s="8" t="s">
        <v>326</v>
      </c>
      <c r="I25" s="8">
        <f>0-4</f>
        <v>-4</v>
      </c>
      <c r="J25" s="9">
        <v>48671</v>
      </c>
      <c r="K25" s="9">
        <v>236562</v>
      </c>
      <c r="M25">
        <f t="shared" si="0"/>
        <v>370.5</v>
      </c>
    </row>
    <row r="26" spans="4:13" x14ac:dyDescent="0.25">
      <c r="D26" s="7">
        <v>43586</v>
      </c>
      <c r="E26" s="8" t="s">
        <v>307</v>
      </c>
      <c r="F26" s="8" t="s">
        <v>294</v>
      </c>
      <c r="G26" s="8" t="s">
        <v>307</v>
      </c>
      <c r="H26" s="8" t="s">
        <v>322</v>
      </c>
      <c r="I26" s="8">
        <f>5-6</f>
        <v>-1</v>
      </c>
      <c r="J26" s="9">
        <v>61106</v>
      </c>
      <c r="K26" s="9">
        <v>231326</v>
      </c>
      <c r="M26">
        <f t="shared" si="0"/>
        <v>376.25</v>
      </c>
    </row>
    <row r="27" spans="4:13" x14ac:dyDescent="0.25">
      <c r="D27" s="7">
        <v>43587</v>
      </c>
      <c r="E27" s="8" t="s">
        <v>294</v>
      </c>
      <c r="F27" s="8" t="s">
        <v>295</v>
      </c>
      <c r="G27" s="8" t="s">
        <v>315</v>
      </c>
      <c r="H27" s="8" t="s">
        <v>289</v>
      </c>
      <c r="I27" s="8">
        <f>1-4</f>
        <v>-3</v>
      </c>
      <c r="J27" s="9">
        <v>65744</v>
      </c>
      <c r="K27" s="9">
        <v>229426</v>
      </c>
      <c r="M27">
        <f t="shared" si="0"/>
        <v>377.75</v>
      </c>
    </row>
    <row r="28" spans="4:13" x14ac:dyDescent="0.25">
      <c r="D28" s="7">
        <v>43588</v>
      </c>
      <c r="E28" s="8" t="s">
        <v>298</v>
      </c>
      <c r="F28" s="8" t="s">
        <v>319</v>
      </c>
      <c r="G28" s="8" t="s">
        <v>320</v>
      </c>
      <c r="H28" s="8" t="s">
        <v>289</v>
      </c>
      <c r="I28" s="8" t="s">
        <v>321</v>
      </c>
      <c r="J28" s="9">
        <v>55098</v>
      </c>
      <c r="K28" s="9">
        <v>228300</v>
      </c>
      <c r="M28">
        <f t="shared" si="0"/>
        <v>377.75</v>
      </c>
    </row>
    <row r="29" spans="4:13" x14ac:dyDescent="0.25">
      <c r="D29" s="7">
        <v>43591</v>
      </c>
      <c r="E29" s="8" t="s">
        <v>316</v>
      </c>
      <c r="F29" s="8" t="s">
        <v>312</v>
      </c>
      <c r="G29" s="8" t="s">
        <v>317</v>
      </c>
      <c r="H29" s="8" t="s">
        <v>318</v>
      </c>
      <c r="I29" s="8">
        <f>-6-0</f>
        <v>-6</v>
      </c>
      <c r="J29" s="9">
        <v>61667</v>
      </c>
      <c r="K29" s="9">
        <v>235309</v>
      </c>
      <c r="M29">
        <f t="shared" si="0"/>
        <v>371.75</v>
      </c>
    </row>
    <row r="30" spans="4:13" x14ac:dyDescent="0.25">
      <c r="D30" s="7">
        <v>43592</v>
      </c>
      <c r="E30" s="8" t="s">
        <v>313</v>
      </c>
      <c r="F30" s="8" t="s">
        <v>314</v>
      </c>
      <c r="G30" s="8" t="s">
        <v>308</v>
      </c>
      <c r="H30" s="8" t="s">
        <v>315</v>
      </c>
      <c r="I30" s="8">
        <f>2-2</f>
        <v>0</v>
      </c>
      <c r="J30" s="9">
        <v>57309</v>
      </c>
      <c r="K30" s="9">
        <v>229499</v>
      </c>
      <c r="M30">
        <f t="shared" si="0"/>
        <v>374</v>
      </c>
    </row>
    <row r="31" spans="4:13" x14ac:dyDescent="0.25">
      <c r="D31" s="7">
        <v>43593</v>
      </c>
      <c r="E31" s="8" t="s">
        <v>310</v>
      </c>
      <c r="F31" s="8" t="s">
        <v>311</v>
      </c>
      <c r="G31" s="8" t="s">
        <v>296</v>
      </c>
      <c r="H31" s="8" t="s">
        <v>312</v>
      </c>
      <c r="I31" s="8">
        <f>-1-6</f>
        <v>-7</v>
      </c>
      <c r="J31" s="9">
        <v>63193</v>
      </c>
      <c r="K31" s="9">
        <v>229314</v>
      </c>
      <c r="M31">
        <f t="shared" si="0"/>
        <v>372.25</v>
      </c>
    </row>
    <row r="32" spans="4:13" x14ac:dyDescent="0.25">
      <c r="D32" s="7">
        <v>43594</v>
      </c>
      <c r="E32" s="8" t="s">
        <v>307</v>
      </c>
      <c r="F32" s="8" t="s">
        <v>308</v>
      </c>
      <c r="G32" s="8" t="s">
        <v>306</v>
      </c>
      <c r="H32" s="8" t="s">
        <v>309</v>
      </c>
      <c r="I32" s="8">
        <f>-10-2</f>
        <v>-12</v>
      </c>
      <c r="J32" s="9">
        <v>104210</v>
      </c>
      <c r="K32" s="9">
        <v>239437</v>
      </c>
      <c r="M32">
        <f t="shared" si="0"/>
        <v>362</v>
      </c>
    </row>
    <row r="33" spans="4:13" x14ac:dyDescent="0.25">
      <c r="D33" s="7">
        <v>43595</v>
      </c>
      <c r="E33" s="8" t="s">
        <v>303</v>
      </c>
      <c r="F33" s="8" t="s">
        <v>304</v>
      </c>
      <c r="G33" s="8" t="s">
        <v>305</v>
      </c>
      <c r="H33" s="8" t="s">
        <v>306</v>
      </c>
      <c r="I33" s="8">
        <f>-1-0</f>
        <v>-1</v>
      </c>
      <c r="J33" s="9">
        <v>117581</v>
      </c>
      <c r="K33" s="9">
        <v>244326</v>
      </c>
      <c r="M33">
        <f t="shared" si="0"/>
        <v>361</v>
      </c>
    </row>
    <row r="34" spans="4:13" x14ac:dyDescent="0.25">
      <c r="D34" s="7">
        <v>43598</v>
      </c>
      <c r="E34" s="8" t="s">
        <v>299</v>
      </c>
      <c r="F34" s="8" t="s">
        <v>300</v>
      </c>
      <c r="G34" s="8" t="s">
        <v>301</v>
      </c>
      <c r="H34" s="8" t="s">
        <v>302</v>
      </c>
      <c r="I34" s="8">
        <f>4-6</f>
        <v>-2</v>
      </c>
      <c r="J34" s="9">
        <v>112776</v>
      </c>
      <c r="K34" s="9">
        <v>260124</v>
      </c>
      <c r="M34">
        <f t="shared" si="0"/>
        <v>365.75</v>
      </c>
    </row>
    <row r="35" spans="4:13" x14ac:dyDescent="0.25">
      <c r="D35" s="7">
        <v>43599</v>
      </c>
      <c r="E35" s="8" t="s">
        <v>296</v>
      </c>
      <c r="F35" s="8" t="s">
        <v>297</v>
      </c>
      <c r="G35" s="8" t="s">
        <v>296</v>
      </c>
      <c r="H35" s="8" t="s">
        <v>298</v>
      </c>
      <c r="I35" s="8">
        <f>11-4</f>
        <v>7</v>
      </c>
      <c r="J35" s="9">
        <v>201458</v>
      </c>
      <c r="K35" s="9">
        <v>258484</v>
      </c>
      <c r="M35">
        <f t="shared" si="0"/>
        <v>377.25</v>
      </c>
    </row>
    <row r="36" spans="4:13" x14ac:dyDescent="0.25">
      <c r="D36" s="7">
        <v>43600</v>
      </c>
      <c r="E36" s="8" t="s">
        <v>291</v>
      </c>
      <c r="F36" s="8" t="s">
        <v>293</v>
      </c>
      <c r="G36" s="8" t="s">
        <v>294</v>
      </c>
      <c r="H36" s="8" t="s">
        <v>295</v>
      </c>
      <c r="I36" s="8">
        <f>1-0</f>
        <v>1</v>
      </c>
      <c r="J36" s="9">
        <v>83123</v>
      </c>
      <c r="K36" s="9">
        <v>255451</v>
      </c>
      <c r="M36">
        <f t="shared" si="0"/>
        <v>378.25</v>
      </c>
    </row>
    <row r="37" spans="4:13" x14ac:dyDescent="0.25">
      <c r="D37" s="7">
        <v>43601</v>
      </c>
      <c r="E37" s="8" t="s">
        <v>289</v>
      </c>
      <c r="F37" s="8" t="s">
        <v>290</v>
      </c>
      <c r="G37" s="8" t="s">
        <v>291</v>
      </c>
      <c r="H37" s="8" t="s">
        <v>292</v>
      </c>
      <c r="I37" s="8">
        <f>8-6</f>
        <v>2</v>
      </c>
      <c r="J37" s="9">
        <v>66361</v>
      </c>
      <c r="K37" s="9">
        <v>254465</v>
      </c>
      <c r="M37">
        <f t="shared" si="0"/>
        <v>387</v>
      </c>
    </row>
    <row r="38" spans="4:13" x14ac:dyDescent="0.25">
      <c r="D38" s="7">
        <v>43602</v>
      </c>
      <c r="E38" s="8" t="s">
        <v>286</v>
      </c>
      <c r="F38" s="8" t="s">
        <v>287</v>
      </c>
      <c r="G38" s="8" t="s">
        <v>286</v>
      </c>
      <c r="H38" s="8" t="s">
        <v>288</v>
      </c>
      <c r="I38" s="8">
        <f>3-4</f>
        <v>-1</v>
      </c>
      <c r="J38" s="9">
        <v>104290</v>
      </c>
      <c r="K38" s="9">
        <v>257210</v>
      </c>
      <c r="M38">
        <f t="shared" si="0"/>
        <v>390.5</v>
      </c>
    </row>
    <row r="39" spans="4:13" x14ac:dyDescent="0.25">
      <c r="D39" s="7">
        <v>43605</v>
      </c>
      <c r="E39" s="8" t="s">
        <v>283</v>
      </c>
      <c r="F39" s="8" t="s">
        <v>269</v>
      </c>
      <c r="G39" s="8" t="s">
        <v>284</v>
      </c>
      <c r="H39" s="8" t="s">
        <v>285</v>
      </c>
      <c r="I39" s="8">
        <f>6-2</f>
        <v>4</v>
      </c>
      <c r="J39" s="9">
        <v>118362</v>
      </c>
      <c r="K39" s="9">
        <v>275988</v>
      </c>
      <c r="M39">
        <f t="shared" si="0"/>
        <v>396.75</v>
      </c>
    </row>
    <row r="40" spans="4:13" x14ac:dyDescent="0.25">
      <c r="D40" s="7">
        <v>43606</v>
      </c>
      <c r="E40" s="8" t="s">
        <v>279</v>
      </c>
      <c r="F40" s="8" t="s">
        <v>280</v>
      </c>
      <c r="G40" s="8" t="s">
        <v>281</v>
      </c>
      <c r="H40" s="8" t="s">
        <v>282</v>
      </c>
      <c r="I40" s="8">
        <f>6-0</f>
        <v>6</v>
      </c>
      <c r="J40" s="9">
        <v>156780</v>
      </c>
      <c r="K40" s="9">
        <v>278204</v>
      </c>
      <c r="M40">
        <f t="shared" si="0"/>
        <v>402.75</v>
      </c>
    </row>
    <row r="41" spans="4:13" x14ac:dyDescent="0.25">
      <c r="D41" s="7">
        <v>43607</v>
      </c>
      <c r="E41" s="8" t="s">
        <v>275</v>
      </c>
      <c r="F41" s="8" t="s">
        <v>276</v>
      </c>
      <c r="G41" s="8" t="s">
        <v>277</v>
      </c>
      <c r="H41" s="8" t="s">
        <v>278</v>
      </c>
      <c r="I41" s="8">
        <f>1-0</f>
        <v>1</v>
      </c>
      <c r="J41" s="9">
        <v>92000</v>
      </c>
      <c r="K41" s="9">
        <v>278149</v>
      </c>
      <c r="M41">
        <f t="shared" si="0"/>
        <v>403.75</v>
      </c>
    </row>
    <row r="42" spans="4:13" x14ac:dyDescent="0.25">
      <c r="D42" s="7">
        <v>43608</v>
      </c>
      <c r="E42" s="8" t="s">
        <v>271</v>
      </c>
      <c r="F42" s="8" t="s">
        <v>272</v>
      </c>
      <c r="G42" s="8" t="s">
        <v>273</v>
      </c>
      <c r="H42" s="8" t="s">
        <v>274</v>
      </c>
      <c r="I42" s="8">
        <f>-5-2</f>
        <v>-7</v>
      </c>
      <c r="J42" s="9">
        <v>112168</v>
      </c>
      <c r="K42" s="9">
        <v>281914</v>
      </c>
      <c r="M42">
        <f t="shared" si="0"/>
        <v>398.5</v>
      </c>
    </row>
    <row r="43" spans="4:13" x14ac:dyDescent="0.25">
      <c r="D43" s="7">
        <v>43609</v>
      </c>
      <c r="E43" s="8" t="s">
        <v>267</v>
      </c>
      <c r="F43" s="8" t="s">
        <v>268</v>
      </c>
      <c r="G43" s="8" t="s">
        <v>269</v>
      </c>
      <c r="H43" s="8" t="s">
        <v>270</v>
      </c>
      <c r="I43" s="8">
        <f>14-0</f>
        <v>14</v>
      </c>
      <c r="J43" s="9">
        <v>92684</v>
      </c>
      <c r="K43" s="9">
        <v>295549</v>
      </c>
      <c r="M43">
        <f t="shared" si="0"/>
        <v>412.5</v>
      </c>
    </row>
    <row r="44" spans="4:13" x14ac:dyDescent="0.25">
      <c r="D44" s="7">
        <v>43613</v>
      </c>
      <c r="E44" s="8" t="s">
        <v>193</v>
      </c>
      <c r="F44" s="8" t="s">
        <v>247</v>
      </c>
      <c r="G44" s="8" t="s">
        <v>266</v>
      </c>
      <c r="H44" s="8" t="s">
        <v>198</v>
      </c>
      <c r="I44" s="8">
        <f>17-0</f>
        <v>17</v>
      </c>
      <c r="J44" s="9">
        <v>163888</v>
      </c>
      <c r="K44" s="9">
        <v>318394</v>
      </c>
      <c r="M44">
        <f t="shared" si="0"/>
        <v>429.5</v>
      </c>
    </row>
    <row r="45" spans="4:13" x14ac:dyDescent="0.25">
      <c r="D45" s="7">
        <v>43614</v>
      </c>
      <c r="E45" s="8" t="s">
        <v>264</v>
      </c>
      <c r="F45" s="8" t="s">
        <v>233</v>
      </c>
      <c r="G45" s="8" t="s">
        <v>254</v>
      </c>
      <c r="H45" s="8" t="s">
        <v>265</v>
      </c>
      <c r="I45" s="8">
        <f>-1-4</f>
        <v>-5</v>
      </c>
      <c r="J45" s="9">
        <v>160094</v>
      </c>
      <c r="K45" s="9">
        <v>333492</v>
      </c>
      <c r="M45">
        <f t="shared" si="0"/>
        <v>428</v>
      </c>
    </row>
    <row r="46" spans="4:13" x14ac:dyDescent="0.25">
      <c r="D46" s="7">
        <v>43615</v>
      </c>
      <c r="E46" s="8" t="s">
        <v>207</v>
      </c>
      <c r="F46" s="8" t="s">
        <v>201</v>
      </c>
      <c r="G46" s="8" t="s">
        <v>263</v>
      </c>
      <c r="H46" s="8" t="s">
        <v>207</v>
      </c>
      <c r="I46" s="8">
        <f>17-2</f>
        <v>15</v>
      </c>
      <c r="J46" s="9">
        <v>108508</v>
      </c>
      <c r="K46" s="9">
        <v>341124</v>
      </c>
      <c r="M46">
        <f t="shared" si="0"/>
        <v>445.25</v>
      </c>
    </row>
    <row r="47" spans="4:13" x14ac:dyDescent="0.25">
      <c r="D47" s="7">
        <v>43616</v>
      </c>
      <c r="E47" s="8" t="s">
        <v>261</v>
      </c>
      <c r="F47" s="8" t="s">
        <v>211</v>
      </c>
      <c r="G47" s="8" t="s">
        <v>240</v>
      </c>
      <c r="H47" s="8" t="s">
        <v>262</v>
      </c>
      <c r="I47" s="8">
        <f>-9-2</f>
        <v>-11</v>
      </c>
      <c r="J47" s="9">
        <v>105781</v>
      </c>
      <c r="K47" s="9">
        <v>344341</v>
      </c>
      <c r="M47">
        <f t="shared" si="0"/>
        <v>436</v>
      </c>
    </row>
    <row r="48" spans="4:13" x14ac:dyDescent="0.25">
      <c r="D48" s="7">
        <v>43619</v>
      </c>
      <c r="E48" s="8" t="s">
        <v>258</v>
      </c>
      <c r="F48" s="8" t="s">
        <v>259</v>
      </c>
      <c r="G48" s="8" t="s">
        <v>260</v>
      </c>
      <c r="H48" s="8" t="s">
        <v>252</v>
      </c>
      <c r="I48" s="8">
        <f>-2-2</f>
        <v>-4</v>
      </c>
      <c r="J48" s="9">
        <v>96049</v>
      </c>
      <c r="K48" s="9">
        <v>342007</v>
      </c>
      <c r="M48">
        <f t="shared" si="0"/>
        <v>433.75</v>
      </c>
    </row>
    <row r="49" spans="4:13" x14ac:dyDescent="0.25">
      <c r="D49" s="7">
        <v>43620</v>
      </c>
      <c r="E49" s="8" t="s">
        <v>255</v>
      </c>
      <c r="F49" s="8" t="s">
        <v>207</v>
      </c>
      <c r="G49" s="8" t="s">
        <v>256</v>
      </c>
      <c r="H49" s="8" t="s">
        <v>257</v>
      </c>
      <c r="I49" s="8">
        <f>1-0</f>
        <v>1</v>
      </c>
      <c r="J49" s="9">
        <v>108005</v>
      </c>
      <c r="K49" s="9">
        <v>350825</v>
      </c>
      <c r="M49">
        <f t="shared" si="0"/>
        <v>434.75</v>
      </c>
    </row>
    <row r="50" spans="4:13" x14ac:dyDescent="0.25">
      <c r="D50" s="7">
        <v>43621</v>
      </c>
      <c r="E50" s="8" t="s">
        <v>252</v>
      </c>
      <c r="F50" s="8" t="s">
        <v>253</v>
      </c>
      <c r="G50" s="8" t="s">
        <v>254</v>
      </c>
      <c r="H50" s="8" t="s">
        <v>249</v>
      </c>
      <c r="I50" s="8">
        <f>-10-4</f>
        <v>-14</v>
      </c>
      <c r="J50" s="9">
        <v>65652</v>
      </c>
      <c r="K50" s="9">
        <v>353457</v>
      </c>
      <c r="M50">
        <f t="shared" si="0"/>
        <v>424.25</v>
      </c>
    </row>
    <row r="51" spans="4:13" x14ac:dyDescent="0.25">
      <c r="D51" s="7">
        <v>43622</v>
      </c>
      <c r="E51" s="8" t="s">
        <v>246</v>
      </c>
      <c r="F51" s="8" t="s">
        <v>250</v>
      </c>
      <c r="G51" s="8" t="s">
        <v>251</v>
      </c>
      <c r="H51" s="8" t="s">
        <v>198</v>
      </c>
      <c r="I51" s="8">
        <f>5-2</f>
        <v>3</v>
      </c>
      <c r="J51" s="9">
        <v>113319</v>
      </c>
      <c r="K51" s="9">
        <v>354470</v>
      </c>
      <c r="M51">
        <f t="shared" si="0"/>
        <v>429.5</v>
      </c>
    </row>
    <row r="52" spans="4:13" x14ac:dyDescent="0.25">
      <c r="D52" s="7">
        <v>43623</v>
      </c>
      <c r="E52" s="8" t="s">
        <v>247</v>
      </c>
      <c r="F52" s="8" t="s">
        <v>240</v>
      </c>
      <c r="G52" s="8" t="s">
        <v>248</v>
      </c>
      <c r="H52" s="8" t="s">
        <v>249</v>
      </c>
      <c r="I52" s="8">
        <f>-5-2</f>
        <v>-7</v>
      </c>
      <c r="J52" s="9">
        <v>116734</v>
      </c>
      <c r="K52" s="9">
        <v>362605</v>
      </c>
      <c r="M52">
        <f t="shared" si="0"/>
        <v>424.25</v>
      </c>
    </row>
    <row r="53" spans="4:13" x14ac:dyDescent="0.25">
      <c r="D53" s="7">
        <v>43626</v>
      </c>
      <c r="E53" s="8" t="s">
        <v>244</v>
      </c>
      <c r="F53" s="8" t="s">
        <v>204</v>
      </c>
      <c r="G53" s="8" t="s">
        <v>245</v>
      </c>
      <c r="H53" s="8" t="s">
        <v>246</v>
      </c>
      <c r="I53" s="8">
        <f>0-2</f>
        <v>-2</v>
      </c>
      <c r="J53" s="9">
        <v>177817</v>
      </c>
      <c r="K53" s="9">
        <v>372054</v>
      </c>
      <c r="M53">
        <f t="shared" si="0"/>
        <v>424</v>
      </c>
    </row>
    <row r="54" spans="4:13" x14ac:dyDescent="0.25">
      <c r="D54" s="7">
        <v>43627</v>
      </c>
      <c r="E54" s="8" t="s">
        <v>242</v>
      </c>
      <c r="F54" s="8" t="s">
        <v>241</v>
      </c>
      <c r="G54" s="8" t="s">
        <v>243</v>
      </c>
      <c r="H54" s="8" t="s">
        <v>238</v>
      </c>
      <c r="I54" s="8">
        <f>12-2</f>
        <v>10</v>
      </c>
      <c r="J54" s="9">
        <v>196421</v>
      </c>
      <c r="K54" s="9">
        <v>397644</v>
      </c>
      <c r="M54">
        <f t="shared" si="0"/>
        <v>436.25</v>
      </c>
    </row>
    <row r="55" spans="4:13" x14ac:dyDescent="0.25">
      <c r="D55" s="7">
        <v>43628</v>
      </c>
      <c r="E55" s="8" t="s">
        <v>238</v>
      </c>
      <c r="F55" s="8" t="s">
        <v>239</v>
      </c>
      <c r="G55" s="8" t="s">
        <v>240</v>
      </c>
      <c r="H55" s="8" t="s">
        <v>241</v>
      </c>
      <c r="I55" s="8">
        <f>2-0</f>
        <v>2</v>
      </c>
      <c r="J55" s="9">
        <v>259613</v>
      </c>
      <c r="K55" s="9">
        <v>435193</v>
      </c>
      <c r="M55">
        <f t="shared" si="0"/>
        <v>438.25</v>
      </c>
    </row>
    <row r="56" spans="4:13" x14ac:dyDescent="0.25">
      <c r="D56" s="7">
        <v>43629</v>
      </c>
      <c r="E56" s="8" t="s">
        <v>234</v>
      </c>
      <c r="F56" s="8" t="s">
        <v>235</v>
      </c>
      <c r="G56" s="8" t="s">
        <v>236</v>
      </c>
      <c r="H56" s="8" t="s">
        <v>237</v>
      </c>
      <c r="I56" s="8">
        <f>9-4</f>
        <v>5</v>
      </c>
      <c r="J56" s="9">
        <v>279209</v>
      </c>
      <c r="K56" s="9">
        <v>471970</v>
      </c>
      <c r="M56">
        <f t="shared" si="0"/>
        <v>447.75</v>
      </c>
    </row>
    <row r="57" spans="4:13" x14ac:dyDescent="0.25">
      <c r="D57" s="7">
        <v>43630</v>
      </c>
      <c r="E57" s="8" t="s">
        <v>233</v>
      </c>
      <c r="F57" s="8" t="s">
        <v>202</v>
      </c>
      <c r="G57" s="8" t="s">
        <v>211</v>
      </c>
      <c r="H57" s="8" t="s">
        <v>214</v>
      </c>
      <c r="I57" s="8">
        <f>10-4</f>
        <v>6</v>
      </c>
      <c r="J57" s="9">
        <v>219252</v>
      </c>
      <c r="K57" s="9">
        <v>480388</v>
      </c>
      <c r="M57">
        <f t="shared" si="0"/>
        <v>458.25</v>
      </c>
    </row>
    <row r="58" spans="4:13" x14ac:dyDescent="0.25">
      <c r="D58" s="7">
        <v>43633</v>
      </c>
      <c r="E58" s="8" t="s">
        <v>230</v>
      </c>
      <c r="F58" s="8" t="s">
        <v>231</v>
      </c>
      <c r="G58" s="8" t="s">
        <v>220</v>
      </c>
      <c r="H58" s="8" t="s">
        <v>232</v>
      </c>
      <c r="I58" s="8">
        <f>3-2</f>
        <v>1</v>
      </c>
      <c r="J58" s="9">
        <v>184269</v>
      </c>
      <c r="K58" s="9">
        <v>480096</v>
      </c>
      <c r="M58">
        <f t="shared" si="0"/>
        <v>461.5</v>
      </c>
    </row>
    <row r="59" spans="4:13" x14ac:dyDescent="0.25">
      <c r="D59" s="7">
        <v>43634</v>
      </c>
      <c r="E59" s="8" t="s">
        <v>228</v>
      </c>
      <c r="F59" s="8" t="s">
        <v>229</v>
      </c>
      <c r="G59" s="8" t="s">
        <v>212</v>
      </c>
      <c r="H59" s="8" t="s">
        <v>226</v>
      </c>
      <c r="I59" s="8">
        <f>-6-0</f>
        <v>-6</v>
      </c>
      <c r="J59" s="9">
        <v>119789</v>
      </c>
      <c r="K59" s="9">
        <v>478116</v>
      </c>
      <c r="M59">
        <f t="shared" si="0"/>
        <v>455.5</v>
      </c>
    </row>
    <row r="60" spans="4:13" x14ac:dyDescent="0.25">
      <c r="D60" s="7">
        <v>43635</v>
      </c>
      <c r="E60" s="8" t="s">
        <v>226</v>
      </c>
      <c r="F60" s="8" t="s">
        <v>220</v>
      </c>
      <c r="G60" s="8" t="s">
        <v>227</v>
      </c>
      <c r="H60" s="8" t="s">
        <v>222</v>
      </c>
      <c r="I60" s="8">
        <f>-9-2</f>
        <v>-11</v>
      </c>
      <c r="J60" s="9">
        <v>105330</v>
      </c>
      <c r="K60" s="9">
        <v>482004</v>
      </c>
      <c r="M60">
        <f t="shared" si="0"/>
        <v>446.25</v>
      </c>
    </row>
    <row r="61" spans="4:13" x14ac:dyDescent="0.25">
      <c r="D61" s="7">
        <v>43636</v>
      </c>
      <c r="E61" s="8" t="s">
        <v>222</v>
      </c>
      <c r="F61" s="8" t="s">
        <v>223</v>
      </c>
      <c r="G61" s="8" t="s">
        <v>224</v>
      </c>
      <c r="H61" s="8" t="s">
        <v>225</v>
      </c>
      <c r="I61" s="8">
        <f>8-4</f>
        <v>4</v>
      </c>
      <c r="J61" s="9">
        <v>118429</v>
      </c>
      <c r="K61" s="9">
        <v>493155</v>
      </c>
      <c r="M61">
        <f t="shared" si="0"/>
        <v>454.75</v>
      </c>
    </row>
    <row r="62" spans="4:13" x14ac:dyDescent="0.25">
      <c r="D62" s="7">
        <v>43637</v>
      </c>
      <c r="E62" s="8" t="s">
        <v>220</v>
      </c>
      <c r="F62" s="8" t="s">
        <v>214</v>
      </c>
      <c r="G62" s="8" t="s">
        <v>221</v>
      </c>
      <c r="H62" s="8" t="s">
        <v>216</v>
      </c>
      <c r="I62" s="8">
        <f>-7-2</f>
        <v>-9</v>
      </c>
      <c r="J62" s="9">
        <v>161919</v>
      </c>
      <c r="K62" s="9">
        <v>501317</v>
      </c>
      <c r="M62">
        <f t="shared" si="0"/>
        <v>447.5</v>
      </c>
    </row>
    <row r="63" spans="4:13" x14ac:dyDescent="0.25">
      <c r="D63" s="7">
        <v>43640</v>
      </c>
      <c r="E63" s="8" t="s">
        <v>216</v>
      </c>
      <c r="F63" s="8" t="s">
        <v>217</v>
      </c>
      <c r="G63" s="8" t="s">
        <v>218</v>
      </c>
      <c r="H63" s="8" t="s">
        <v>219</v>
      </c>
      <c r="I63" s="8">
        <f>4-2</f>
        <v>2</v>
      </c>
      <c r="J63" s="9">
        <v>146344</v>
      </c>
      <c r="K63" s="9">
        <v>518291</v>
      </c>
      <c r="M63">
        <f t="shared" si="0"/>
        <v>451.75</v>
      </c>
    </row>
    <row r="64" spans="4:13" x14ac:dyDescent="0.25">
      <c r="D64" s="7">
        <v>43641</v>
      </c>
      <c r="E64" s="8" t="s">
        <v>213</v>
      </c>
      <c r="F64" s="8" t="s">
        <v>214</v>
      </c>
      <c r="G64" s="8" t="s">
        <v>209</v>
      </c>
      <c r="H64" s="8" t="s">
        <v>215</v>
      </c>
      <c r="I64" s="8">
        <f>1-2</f>
        <v>-1</v>
      </c>
      <c r="J64" s="9">
        <v>142805</v>
      </c>
      <c r="K64" s="9">
        <v>532112</v>
      </c>
      <c r="M64">
        <f t="shared" si="0"/>
        <v>453</v>
      </c>
    </row>
    <row r="65" spans="4:13" x14ac:dyDescent="0.25">
      <c r="D65" s="7">
        <v>43642</v>
      </c>
      <c r="E65" s="8" t="s">
        <v>209</v>
      </c>
      <c r="F65" s="8" t="s">
        <v>210</v>
      </c>
      <c r="G65" s="8" t="s">
        <v>211</v>
      </c>
      <c r="H65" s="8" t="s">
        <v>212</v>
      </c>
      <c r="I65" s="8">
        <f>-3-4</f>
        <v>-7</v>
      </c>
      <c r="J65" s="9">
        <v>186630</v>
      </c>
      <c r="K65" s="9">
        <v>541779</v>
      </c>
      <c r="M65">
        <f t="shared" si="0"/>
        <v>449.5</v>
      </c>
    </row>
    <row r="66" spans="4:13" x14ac:dyDescent="0.25">
      <c r="D66" s="7">
        <v>43643</v>
      </c>
      <c r="E66" s="8" t="s">
        <v>205</v>
      </c>
      <c r="F66" s="8" t="s">
        <v>206</v>
      </c>
      <c r="G66" s="8" t="s">
        <v>207</v>
      </c>
      <c r="H66" s="8" t="s">
        <v>208</v>
      </c>
      <c r="I66" s="8">
        <f>-3-6</f>
        <v>-9</v>
      </c>
      <c r="J66" s="9">
        <v>189515</v>
      </c>
      <c r="K66" s="9">
        <v>560218</v>
      </c>
      <c r="M66">
        <f t="shared" si="0"/>
        <v>445.75</v>
      </c>
    </row>
    <row r="67" spans="4:13" x14ac:dyDescent="0.25">
      <c r="D67" s="7">
        <v>43644</v>
      </c>
      <c r="E67" s="8" t="s">
        <v>201</v>
      </c>
      <c r="F67" s="8" t="s">
        <v>202</v>
      </c>
      <c r="G67" s="8" t="s">
        <v>203</v>
      </c>
      <c r="H67" s="8" t="s">
        <v>204</v>
      </c>
      <c r="I67" s="8">
        <f>-21-0</f>
        <v>-21</v>
      </c>
      <c r="J67" s="9">
        <v>336012</v>
      </c>
      <c r="K67" s="9">
        <v>553548</v>
      </c>
      <c r="M67">
        <f t="shared" si="0"/>
        <v>424.75</v>
      </c>
    </row>
    <row r="68" spans="4:13" x14ac:dyDescent="0.25">
      <c r="D68" s="7">
        <v>43647</v>
      </c>
      <c r="E68" s="8" t="s">
        <v>197</v>
      </c>
      <c r="F68" s="8" t="s">
        <v>198</v>
      </c>
      <c r="G68" s="8" t="s">
        <v>199</v>
      </c>
      <c r="H68" s="8" t="s">
        <v>200</v>
      </c>
      <c r="I68" s="8">
        <f>-9-2</f>
        <v>-11</v>
      </c>
      <c r="J68" s="9">
        <v>195250</v>
      </c>
      <c r="K68" s="9">
        <v>555651</v>
      </c>
      <c r="M68">
        <f t="shared" si="0"/>
        <v>415.5</v>
      </c>
    </row>
    <row r="69" spans="4:13" x14ac:dyDescent="0.25">
      <c r="D69" s="7">
        <v>43648</v>
      </c>
      <c r="E69" s="8" t="s">
        <v>193</v>
      </c>
      <c r="F69" s="8" t="s">
        <v>194</v>
      </c>
      <c r="G69" s="8" t="s">
        <v>195</v>
      </c>
      <c r="H69" s="8" t="s">
        <v>196</v>
      </c>
      <c r="I69" s="8">
        <f>3-4</f>
        <v>-1</v>
      </c>
      <c r="J69" s="9">
        <v>126907</v>
      </c>
      <c r="K69" s="9">
        <v>549456</v>
      </c>
      <c r="M69">
        <f t="shared" si="0"/>
        <v>419</v>
      </c>
    </row>
    <row r="70" spans="4:13" x14ac:dyDescent="0.25">
      <c r="D70" s="7">
        <v>43649</v>
      </c>
      <c r="E70" s="8" t="s">
        <v>189</v>
      </c>
      <c r="F70" s="8" t="s">
        <v>190</v>
      </c>
      <c r="G70" s="8" t="s">
        <v>191</v>
      </c>
      <c r="H70" s="8" t="s">
        <v>192</v>
      </c>
      <c r="I70" s="8">
        <f>17-6</f>
        <v>11</v>
      </c>
      <c r="J70" s="9">
        <v>116017</v>
      </c>
      <c r="K70" s="8">
        <v>0</v>
      </c>
      <c r="M70">
        <f t="shared" ref="M70" si="1">LEFT(H70,3)+RIGHT(H70,2)/8</f>
        <v>436.75</v>
      </c>
    </row>
  </sheetData>
  <sortState xmlns:xlrd2="http://schemas.microsoft.com/office/spreadsheetml/2017/richdata2" ref="D5:K70">
    <sortCondition ref="D5:D7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1</vt:lpstr>
      <vt:lpstr>2</vt:lpstr>
      <vt:lpstr>3</vt:lpstr>
      <vt:lpstr>4</vt: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Wiese</dc:creator>
  <cp:lastModifiedBy>PAG</cp:lastModifiedBy>
  <dcterms:created xsi:type="dcterms:W3CDTF">2019-06-27T10:21:09Z</dcterms:created>
  <dcterms:modified xsi:type="dcterms:W3CDTF">2019-12-06T22:14:03Z</dcterms:modified>
</cp:coreProperties>
</file>